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1850" windowHeight="891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95" i="3" l="1"/>
  <c r="AT92" i="3"/>
  <c r="AT89" i="3"/>
  <c r="AT86" i="3"/>
  <c r="AT83" i="3"/>
  <c r="AT34" i="3"/>
  <c r="AT39" i="3"/>
  <c r="AT29" i="3"/>
  <c r="AT24"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<sst xmlns="http://schemas.openxmlformats.org/spreadsheetml/2006/main" count="869" uniqueCount="441">
  <si>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</si>
  <si>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</si>
  <si>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</si>
  <si>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</si>
  <si>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</si>
  <si>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</si>
  <si>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</si>
  <si>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</si>
  <si>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</si>
  <si>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</si>
  <si>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</si>
  <si>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</si>
  <si>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</si>
  <si>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</si>
  <si>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</si>
  <si>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</si>
  <si>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</si>
  <si>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</si>
  <si>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</si>
  <si>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</si>
  <si>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</si>
  <si>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</si>
  <si>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</si>
  <si>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</si>
  <si>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</si>
  <si>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</si>
  <si>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</si>
  <si>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</si>
  <si>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</si>
  <si>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</si>
  <si>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</si>
  <si>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</si>
  <si>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</si>
  <si>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</si>
  <si>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</si>
  <si>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</si>
  <si>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</si>
  <si>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</si>
  <si>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</si>
  <si>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</si>
  <si>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</si>
  <si>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</si>
  <si>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</si>
  <si>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</si>
  <si>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</si>
  <si>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</si>
  <si>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</si>
  <si>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</si>
  <si>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</si>
  <si>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</si>
  <si>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</si>
  <si>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</si>
  <si>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</si>
  <si>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</si>
  <si>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</si>
  <si>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</si>
  <si>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</si>
  <si>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</si>
  <si>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</si>
  <si>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</si>
  <si>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</si>
  <si>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</si>
  <si>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</si>
  <si>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</si>
  <si>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</si>
  <si>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</si>
  <si>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</si>
  <si>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</si>
  <si>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</si>
  <si>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</si>
  <si>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</si>
  <si>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</si>
  <si>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</si>
  <si>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</si>
  <si>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</si>
  <si>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</si>
  <si>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</si>
  <si>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</si>
  <si>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</si>
  <si>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</si>
  <si>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</si>
  <si>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</si>
  <si>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</si>
  <si>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</si>
  <si>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</si>
  <si>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</si>
  <si>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</si>
  <si>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</si>
  <si>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</si>
  <si>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</si>
  <si>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</si>
  <si>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</si>
  <si>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</si>
  <si>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</si>
  <si>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</si>
  <si>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</si>
  <si>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</si>
  <si>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</si>
  <si>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</si>
  <si>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</si>
  <si>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</si>
  <si>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</si>
  <si>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</si>
  <si>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</si>
  <si>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</si>
  <si>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</si>
  <si>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</si>
  <si>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</si>
  <si>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</si>
  <si>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</si>
  <si>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</si>
  <si>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</si>
  <si>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</si>
  <si>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</si>
  <si>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</si>
  <si>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</si>
  <si>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</si>
  <si>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</si>
  <si>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</si>
  <si>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</si>
  <si>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</si>
  <si>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</si>
  <si>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</si>
  <si>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</si>
  <si>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</si>
  <si>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</si>
  <si>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</si>
  <si>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</si>
  <si>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</si>
  <si>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</si>
  <si>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</si>
  <si>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</si>
  <si>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</si>
  <si>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</si>
  <si>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</si>
  <si>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</si>
  <si>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</si>
  <si>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</si>
  <si>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</si>
  <si>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</si>
  <si>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</si>
  <si>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</si>
  <si>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</si>
  <si>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</si>
  <si>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</si>
  <si>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</si>
  <si>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</si>
  <si>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</si>
  <si>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</si>
  <si>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</si>
  <si>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</si>
  <si>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</si>
  <si>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</si>
  <si>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</si>
  <si>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</si>
  <si>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</si>
  <si>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</si>
  <si>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</si>
  <si>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</si>
  <si>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</si>
  <si>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</si>
  <si>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</si>
  <si>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</si>
  <si>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</si>
  <si>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</si>
  <si>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</si>
  <si>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</si>
  <si>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</si>
  <si>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</si>
  <si>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</si>
  <si>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</si>
  <si>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</si>
  <si>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</si>
  <si>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</si>
  <si>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</si>
  <si>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</si>
  <si>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</si>
  <si>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</si>
  <si>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</si>
  <si>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</si>
  <si>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</si>
  <si>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</si>
  <si>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</si>
  <si>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</si>
  <si>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</si>
  <si>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</si>
  <si>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</si>
  <si>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</si>
  <si>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</si>
  <si>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</si>
  <si>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</si>
  <si>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</si>
  <si>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</si>
  <si>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</si>
  <si>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</si>
  <si>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</si>
  <si>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</si>
  <si>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</si>
  <si>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</si>
  <si>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</si>
  <si>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</si>
  <si>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</si>
  <si>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</si>
  <si>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</si>
  <si>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</si>
  <si>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</si>
  <si>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</si>
  <si>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</si>
  <si>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</si>
  <si>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</si>
  <si>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</si>
  <si>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</si>
  <si>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</si>
  <si>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</si>
  <si>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</si>
  <si>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</si>
  <si>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</si>
  <si>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</si>
  <si>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</si>
  <si>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</si>
  <si>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</si>
  <si>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</si>
  <si>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</si>
  <si>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</si>
  <si>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</si>
  <si>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</si>
  <si>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</si>
  <si>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</si>
  <si>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</si>
  <si>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</si>
  <si>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</si>
  <si>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</si>
  <si>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</si>
  <si>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</si>
  <si>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</si>
  <si>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</si>
  <si>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</si>
  <si>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</si>
  <si>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</si>
  <si>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</si>
  <si>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</si>
  <si>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</si>
  <si>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</si>
  <si>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</si>
  <si>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</si>
  <si>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</si>
  <si>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</si>
  <si>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</si>
  <si>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</si>
  <si>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</si>
  <si>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</si>
  <si>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</si>
  <si>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</si>
  <si>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</si>
  <si>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</si>
  <si>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</si>
  <si>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</si>
  <si>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</si>
  <si>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</si>
  <si>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</si>
  <si>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</si>
  <si>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</si>
  <si>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</si>
  <si>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</si>
  <si>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</si>
  <si>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</si>
  <si>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</si>
  <si>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</si>
  <si>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</si>
  <si>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</si>
  <si>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</si>
  <si>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</si>
  <si>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</si>
  <si>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</si>
  <si>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</si>
  <si>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</si>
  <si>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</si>
  <si>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</si>
  <si>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</si>
  <si>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</si>
  <si>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</si>
  <si>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</si>
  <si>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</si>
  <si>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</si>
  <si>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</si>
  <si>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</si>
  <si>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</si>
  <si>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</si>
  <si>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</si>
  <si>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</si>
  <si>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</si>
  <si>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</si>
  <si>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</si>
  <si>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</si>
  <si>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</si>
  <si>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</si>
  <si>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</si>
  <si>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</si>
  <si>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</si>
  <si>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</si>
  <si>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</si>
  <si>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</si>
  <si>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</si>
  <si>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</si>
  <si>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</si>
  <si>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</si>
  <si>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</si>
  <si>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</si>
  <si>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</si>
  <si>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</si>
  <si>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</si>
  <si>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</si>
  <si>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</si>
  <si>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</si>
  <si>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</si>
  <si>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</si>
  <si>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</si>
  <si>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</si>
  <si>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</si>
  <si>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</si>
  <si>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</si>
  <si>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</si>
  <si>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</si>
  <si>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</si>
  <si>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</si>
  <si>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</si>
  <si>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</si>
  <si>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</si>
  <si>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</si>
  <si>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</si>
  <si>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</si>
  <si>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</si>
  <si>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</si>
  <si>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</si>
  <si>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</si>
  <si>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</si>
  <si>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</si>
  <si>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</si>
  <si>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</si>
  <si>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</si>
  <si>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</si>
  <si>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</si>
  <si>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</si>
  <si>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</si>
  <si>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</si>
  <si>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</si>
  <si>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</si>
  <si>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</si>
  <si>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</si>
  <si>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</si>
  <si>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</si>
  <si>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</si>
  <si>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</si>
  <si>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</si>
  <si>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</si>
  <si>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</si>
  <si>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</si>
  <si>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</si>
  <si>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</si>
  <si>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</si>
  <si>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</si>
  <si>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</si>
  <si>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</si>
  <si>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</si>
  <si>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</si>
  <si>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</si>
  <si>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</si>
  <si>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</si>
  <si>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</si>
  <si>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</si>
  <si>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</si>
  <si>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</si>
  <si>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</si>
  <si>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</si>
  <si>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</si>
  <si>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</si>
  <si>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</si>
  <si>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</si>
  <si>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</si>
  <si>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</si>
  <si>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</si>
  <si>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</si>
  <si>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</si>
  <si>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</si>
  <si>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</si>
  <si>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</si>
  <si>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新27-005</t>
    <phoneticPr fontId="5"/>
  </si>
  <si>
    <t>-</t>
    <phoneticPr fontId="5"/>
  </si>
  <si>
    <t>東日本大震災による被災地の復興を支援するため、当交付金を交付して、甚大な被害を受けた県に対して地域医療再生基金を積み増し、被災地の医療提供体制の再構築に向けた取組への支援を行う。</t>
    <phoneticPr fontId="5"/>
  </si>
  <si>
    <t>被災県が「医療の復興計画」等に基づく事業を遂行していく中で、計画策定時（平成23年度）以降に生じた状況変化に対応するために生じる予算の不足を補うために基金を拡充する。</t>
    <phoneticPr fontId="5"/>
  </si>
  <si>
    <t>床</t>
    <rPh sb="0" eb="1">
      <t>ショウ</t>
    </rPh>
    <phoneticPr fontId="5"/>
  </si>
  <si>
    <t>震災により被害を受けた医療機関の再建等を行い、復興後の医療提供体制を確保する。（岩手県）</t>
    <rPh sb="0" eb="2">
      <t>シンサイ</t>
    </rPh>
    <rPh sb="5" eb="7">
      <t>ヒガイ</t>
    </rPh>
    <rPh sb="8" eb="9">
      <t>ウ</t>
    </rPh>
    <rPh sb="11" eb="13">
      <t>イリョウ</t>
    </rPh>
    <rPh sb="13" eb="15">
      <t>キカン</t>
    </rPh>
    <rPh sb="16" eb="18">
      <t>サイケン</t>
    </rPh>
    <rPh sb="18" eb="19">
      <t>ナド</t>
    </rPh>
    <rPh sb="20" eb="21">
      <t>オコナ</t>
    </rPh>
    <rPh sb="23" eb="25">
      <t>フッコウ</t>
    </rPh>
    <rPh sb="25" eb="26">
      <t>アト</t>
    </rPh>
    <rPh sb="27" eb="29">
      <t>イリョウ</t>
    </rPh>
    <rPh sb="29" eb="31">
      <t>テイキョウ</t>
    </rPh>
    <rPh sb="31" eb="33">
      <t>タイセイ</t>
    </rPh>
    <rPh sb="34" eb="36">
      <t>カクホ</t>
    </rPh>
    <rPh sb="40" eb="43">
      <t>イワテケン</t>
    </rPh>
    <phoneticPr fontId="5"/>
  </si>
  <si>
    <t>震災により被害を受けた医療機関の再建等を行い、復興後の医療提供体制を確保する。（宮城県）</t>
    <rPh sb="0" eb="2">
      <t>シンサイ</t>
    </rPh>
    <rPh sb="5" eb="7">
      <t>ヒガイ</t>
    </rPh>
    <rPh sb="8" eb="9">
      <t>ウ</t>
    </rPh>
    <rPh sb="11" eb="13">
      <t>イリョウ</t>
    </rPh>
    <rPh sb="13" eb="15">
      <t>キカン</t>
    </rPh>
    <rPh sb="16" eb="18">
      <t>サイケン</t>
    </rPh>
    <rPh sb="18" eb="19">
      <t>ナド</t>
    </rPh>
    <rPh sb="20" eb="21">
      <t>オコナ</t>
    </rPh>
    <rPh sb="23" eb="25">
      <t>フッコウ</t>
    </rPh>
    <rPh sb="25" eb="26">
      <t>アト</t>
    </rPh>
    <rPh sb="27" eb="29">
      <t>イリョウ</t>
    </rPh>
    <rPh sb="29" eb="31">
      <t>テイキョウ</t>
    </rPh>
    <rPh sb="31" eb="33">
      <t>タイセイ</t>
    </rPh>
    <rPh sb="34" eb="36">
      <t>カクホ</t>
    </rPh>
    <rPh sb="40" eb="42">
      <t>ミヤギ</t>
    </rPh>
    <rPh sb="42" eb="43">
      <t>ケン</t>
    </rPh>
    <phoneticPr fontId="5"/>
  </si>
  <si>
    <t>震災により被害を受けた医療機関の再建等を行い、復興後の医療提供体制を確保する。（福島県）</t>
    <rPh sb="0" eb="2">
      <t>シンサイ</t>
    </rPh>
    <rPh sb="5" eb="7">
      <t>ヒガイ</t>
    </rPh>
    <rPh sb="8" eb="9">
      <t>ウ</t>
    </rPh>
    <rPh sb="11" eb="13">
      <t>イリョウ</t>
    </rPh>
    <rPh sb="13" eb="15">
      <t>キカン</t>
    </rPh>
    <rPh sb="16" eb="18">
      <t>サイケン</t>
    </rPh>
    <rPh sb="18" eb="19">
      <t>ナド</t>
    </rPh>
    <rPh sb="20" eb="21">
      <t>オコナ</t>
    </rPh>
    <rPh sb="23" eb="25">
      <t>フッコウ</t>
    </rPh>
    <rPh sb="25" eb="26">
      <t>アト</t>
    </rPh>
    <rPh sb="27" eb="29">
      <t>イリョウ</t>
    </rPh>
    <rPh sb="29" eb="31">
      <t>テイキョウ</t>
    </rPh>
    <rPh sb="31" eb="33">
      <t>タイセイ</t>
    </rPh>
    <rPh sb="34" eb="36">
      <t>カクホ</t>
    </rPh>
    <rPh sb="40" eb="42">
      <t>フクシマ</t>
    </rPh>
    <rPh sb="42" eb="43">
      <t>ケン</t>
    </rPh>
    <phoneticPr fontId="5"/>
  </si>
  <si>
    <t>震災により被害を受けた医療機関の再建等を行い、復興後の医療提供体制を確保する。（茨城県）</t>
    <rPh sb="0" eb="2">
      <t>シンサイ</t>
    </rPh>
    <rPh sb="5" eb="7">
      <t>ヒガイ</t>
    </rPh>
    <rPh sb="8" eb="9">
      <t>ウ</t>
    </rPh>
    <rPh sb="11" eb="13">
      <t>イリョウ</t>
    </rPh>
    <rPh sb="13" eb="15">
      <t>キカン</t>
    </rPh>
    <rPh sb="16" eb="18">
      <t>サイケン</t>
    </rPh>
    <rPh sb="18" eb="19">
      <t>ナド</t>
    </rPh>
    <rPh sb="20" eb="21">
      <t>オコナ</t>
    </rPh>
    <rPh sb="23" eb="25">
      <t>フッコウ</t>
    </rPh>
    <rPh sb="25" eb="26">
      <t>アト</t>
    </rPh>
    <rPh sb="27" eb="29">
      <t>イリョウ</t>
    </rPh>
    <rPh sb="29" eb="31">
      <t>テイキョウ</t>
    </rPh>
    <rPh sb="31" eb="33">
      <t>タイセイ</t>
    </rPh>
    <rPh sb="34" eb="36">
      <t>カクホ</t>
    </rPh>
    <rPh sb="40" eb="42">
      <t>イバラギ</t>
    </rPh>
    <rPh sb="42" eb="43">
      <t>ケン</t>
    </rPh>
    <phoneticPr fontId="5"/>
  </si>
  <si>
    <t>受入可能となる病床数</t>
    <rPh sb="0" eb="2">
      <t>ウケイレ</t>
    </rPh>
    <rPh sb="2" eb="4">
      <t>カノウ</t>
    </rPh>
    <rPh sb="7" eb="9">
      <t>ビョウショウ</t>
    </rPh>
    <rPh sb="9" eb="10">
      <t>スウ</t>
    </rPh>
    <phoneticPr fontId="5"/>
  </si>
  <si>
    <t>鹿行医療圏の病院勤務の人口10万人対常勤医師数について、震災前の状況にまで回復する（茨城県）</t>
    <rPh sb="0" eb="2">
      <t>ロッコウ</t>
    </rPh>
    <rPh sb="2" eb="4">
      <t>イリョウ</t>
    </rPh>
    <rPh sb="4" eb="5">
      <t>ケン</t>
    </rPh>
    <rPh sb="16" eb="17">
      <t>ニン</t>
    </rPh>
    <rPh sb="28" eb="30">
      <t>シンサイ</t>
    </rPh>
    <rPh sb="30" eb="31">
      <t>マエ</t>
    </rPh>
    <rPh sb="32" eb="34">
      <t>ジョウキョウ</t>
    </rPh>
    <rPh sb="37" eb="39">
      <t>カイフク</t>
    </rPh>
    <rPh sb="42" eb="45">
      <t>イバラギケン</t>
    </rPh>
    <phoneticPr fontId="5"/>
  </si>
  <si>
    <t>人</t>
    <rPh sb="0" eb="1">
      <t>ニン</t>
    </rPh>
    <phoneticPr fontId="5"/>
  </si>
  <si>
    <t>病院勤務の人口10万人対常勤医師数（H25.10現在45.1人）</t>
    <rPh sb="24" eb="26">
      <t>ゲンザイ</t>
    </rPh>
    <rPh sb="30" eb="31">
      <t>ニン</t>
    </rPh>
    <phoneticPr fontId="5"/>
  </si>
  <si>
    <t>施設整備を行う医療機関数（岩手県）</t>
    <rPh sb="0" eb="2">
      <t>シセツ</t>
    </rPh>
    <rPh sb="2" eb="4">
      <t>セイビ</t>
    </rPh>
    <rPh sb="5" eb="6">
      <t>オコナ</t>
    </rPh>
    <rPh sb="7" eb="9">
      <t>イリョウ</t>
    </rPh>
    <rPh sb="9" eb="11">
      <t>キカン</t>
    </rPh>
    <rPh sb="11" eb="12">
      <t>スウ</t>
    </rPh>
    <rPh sb="13" eb="16">
      <t>イワテケン</t>
    </rPh>
    <phoneticPr fontId="5"/>
  </si>
  <si>
    <t>施設整備を行う医療機関数（宮城県）</t>
    <rPh sb="0" eb="2">
      <t>シセツ</t>
    </rPh>
    <rPh sb="2" eb="4">
      <t>セイビ</t>
    </rPh>
    <rPh sb="5" eb="6">
      <t>オコナ</t>
    </rPh>
    <rPh sb="7" eb="9">
      <t>イリョウ</t>
    </rPh>
    <rPh sb="9" eb="11">
      <t>キカン</t>
    </rPh>
    <rPh sb="11" eb="12">
      <t>スウ</t>
    </rPh>
    <rPh sb="13" eb="15">
      <t>ミヤギ</t>
    </rPh>
    <rPh sb="15" eb="16">
      <t>ケン</t>
    </rPh>
    <phoneticPr fontId="5"/>
  </si>
  <si>
    <t>施設整備を行う医療機関数（福島県）</t>
    <rPh sb="0" eb="2">
      <t>シセツ</t>
    </rPh>
    <rPh sb="2" eb="4">
      <t>セイビ</t>
    </rPh>
    <rPh sb="5" eb="6">
      <t>オコナ</t>
    </rPh>
    <rPh sb="7" eb="9">
      <t>イリョウ</t>
    </rPh>
    <rPh sb="9" eb="11">
      <t>キカン</t>
    </rPh>
    <rPh sb="11" eb="12">
      <t>スウ</t>
    </rPh>
    <rPh sb="13" eb="15">
      <t>フクシマ</t>
    </rPh>
    <rPh sb="15" eb="16">
      <t>ケン</t>
    </rPh>
    <phoneticPr fontId="5"/>
  </si>
  <si>
    <t>施設整備を行う医療機関数（茨城県）</t>
    <rPh sb="0" eb="2">
      <t>シセツ</t>
    </rPh>
    <rPh sb="2" eb="4">
      <t>セイビ</t>
    </rPh>
    <rPh sb="5" eb="6">
      <t>オコナ</t>
    </rPh>
    <rPh sb="7" eb="9">
      <t>イリョウ</t>
    </rPh>
    <rPh sb="9" eb="11">
      <t>キカン</t>
    </rPh>
    <rPh sb="11" eb="12">
      <t>スウ</t>
    </rPh>
    <rPh sb="13" eb="15">
      <t>イバラギ</t>
    </rPh>
    <rPh sb="15" eb="16">
      <t>ケン</t>
    </rPh>
    <phoneticPr fontId="5"/>
  </si>
  <si>
    <t>寄附講座の設置にかかる支援（医師数見合い）</t>
    <rPh sb="0" eb="2">
      <t>キフ</t>
    </rPh>
    <rPh sb="2" eb="4">
      <t>コウザ</t>
    </rPh>
    <rPh sb="5" eb="7">
      <t>セッチ</t>
    </rPh>
    <rPh sb="11" eb="13">
      <t>シエン</t>
    </rPh>
    <rPh sb="14" eb="16">
      <t>イシ</t>
    </rPh>
    <rPh sb="16" eb="17">
      <t>スウ</t>
    </rPh>
    <rPh sb="17" eb="19">
      <t>ミア</t>
    </rPh>
    <phoneticPr fontId="5"/>
  </si>
  <si>
    <t>人相当</t>
    <rPh sb="0" eb="1">
      <t>ニン</t>
    </rPh>
    <rPh sb="1" eb="3">
      <t>ソウトウ</t>
    </rPh>
    <phoneticPr fontId="5"/>
  </si>
  <si>
    <t>箇所</t>
    <rPh sb="0" eb="2">
      <t>カショ</t>
    </rPh>
    <phoneticPr fontId="5"/>
  </si>
  <si>
    <t>医療機関の施設整備（岩手県）
執行額／箇所数　　　　　　　　　　　　　　</t>
    <rPh sb="10" eb="12">
      <t>イワテ</t>
    </rPh>
    <rPh sb="15" eb="17">
      <t>シッコウ</t>
    </rPh>
    <rPh sb="17" eb="18">
      <t>ガク</t>
    </rPh>
    <rPh sb="19" eb="21">
      <t>カショ</t>
    </rPh>
    <rPh sb="21" eb="22">
      <t>スウ</t>
    </rPh>
    <phoneticPr fontId="5"/>
  </si>
  <si>
    <t>医療機関の施設整備（宮城県）
執行額／箇所数　　　　　　　　　　　　　　</t>
    <rPh sb="15" eb="17">
      <t>シッコウ</t>
    </rPh>
    <rPh sb="17" eb="18">
      <t>ガク</t>
    </rPh>
    <rPh sb="19" eb="21">
      <t>カショ</t>
    </rPh>
    <rPh sb="21" eb="22">
      <t>スウ</t>
    </rPh>
    <phoneticPr fontId="5"/>
  </si>
  <si>
    <t>医療機関の施設整備（福島県）
執行額／箇所数　　　　　　　　　　　　　　</t>
    <rPh sb="10" eb="12">
      <t>フクシマ</t>
    </rPh>
    <rPh sb="15" eb="17">
      <t>シッコウ</t>
    </rPh>
    <rPh sb="17" eb="18">
      <t>ガク</t>
    </rPh>
    <rPh sb="19" eb="21">
      <t>カショ</t>
    </rPh>
    <rPh sb="21" eb="22">
      <t>スウ</t>
    </rPh>
    <phoneticPr fontId="5"/>
  </si>
  <si>
    <t>医療機関の施設整備（茨城県）
執行額／箇所数　　　　　　　　　　　　　　</t>
    <rPh sb="10" eb="12">
      <t>イバラギ</t>
    </rPh>
    <rPh sb="15" eb="17">
      <t>シッコウ</t>
    </rPh>
    <rPh sb="17" eb="18">
      <t>ガク</t>
    </rPh>
    <rPh sb="19" eb="21">
      <t>カショ</t>
    </rPh>
    <rPh sb="21" eb="22">
      <t>スウ</t>
    </rPh>
    <phoneticPr fontId="5"/>
  </si>
  <si>
    <t>鹿行医療圏の医師確保（茨城県）
執行額／支援（医師数見合い）　　　　　　　　　　　　　　</t>
    <rPh sb="0" eb="2">
      <t>ロッコウ</t>
    </rPh>
    <rPh sb="2" eb="4">
      <t>イリョウ</t>
    </rPh>
    <rPh sb="4" eb="5">
      <t>ケン</t>
    </rPh>
    <rPh sb="6" eb="8">
      <t>イシ</t>
    </rPh>
    <rPh sb="8" eb="10">
      <t>カクホ</t>
    </rPh>
    <rPh sb="11" eb="13">
      <t>イバラギ</t>
    </rPh>
    <rPh sb="16" eb="18">
      <t>シッコウ</t>
    </rPh>
    <rPh sb="18" eb="19">
      <t>ガク</t>
    </rPh>
    <rPh sb="20" eb="22">
      <t>シエン</t>
    </rPh>
    <rPh sb="23" eb="26">
      <t>イシスウ</t>
    </rPh>
    <rPh sb="26" eb="28">
      <t>ミア</t>
    </rPh>
    <phoneticPr fontId="5"/>
  </si>
  <si>
    <t>百万円</t>
    <rPh sb="0" eb="3">
      <t>ヒャクマンエン</t>
    </rPh>
    <phoneticPr fontId="5"/>
  </si>
  <si>
    <t>=570.621/3</t>
    <phoneticPr fontId="5"/>
  </si>
  <si>
    <t>=4,946.164/7</t>
    <phoneticPr fontId="5"/>
  </si>
  <si>
    <t>=10,011.232/2</t>
    <phoneticPr fontId="5"/>
  </si>
  <si>
    <t>=1,489.581/2</t>
    <phoneticPr fontId="5"/>
  </si>
  <si>
    <t>=212/14</t>
    <phoneticPr fontId="5"/>
  </si>
  <si>
    <t>被災地の医療提供体制の再構築は、国民の生活を守る上で重要であり、国費を投入すべき。</t>
    <rPh sb="0" eb="3">
      <t>ヒサイチ</t>
    </rPh>
    <rPh sb="4" eb="6">
      <t>イリョウ</t>
    </rPh>
    <rPh sb="6" eb="8">
      <t>テイキョウ</t>
    </rPh>
    <rPh sb="8" eb="10">
      <t>タイセイ</t>
    </rPh>
    <rPh sb="11" eb="14">
      <t>サイコウチク</t>
    </rPh>
    <phoneticPr fontId="5"/>
  </si>
  <si>
    <t>被災地の医療提供体制の再構築について、国として財政支援を行う必要がある。</t>
    <rPh sb="0" eb="3">
      <t>ヒサイチ</t>
    </rPh>
    <rPh sb="4" eb="6">
      <t>イリョウ</t>
    </rPh>
    <rPh sb="6" eb="8">
      <t>テイキョウ</t>
    </rPh>
    <rPh sb="8" eb="10">
      <t>タイセイ</t>
    </rPh>
    <rPh sb="11" eb="12">
      <t>サイ</t>
    </rPh>
    <rPh sb="12" eb="14">
      <t>コウチク</t>
    </rPh>
    <phoneticPr fontId="5"/>
  </si>
  <si>
    <t>被災県が実情に応じて優先度の高い事業を実施している。</t>
    <rPh sb="10" eb="13">
      <t>ユウセンド</t>
    </rPh>
    <rPh sb="14" eb="15">
      <t>タカ</t>
    </rPh>
    <rPh sb="16" eb="18">
      <t>ジギョウ</t>
    </rPh>
    <rPh sb="19" eb="21">
      <t>ジッシ</t>
    </rPh>
    <phoneticPr fontId="5"/>
  </si>
  <si>
    <t>‐</t>
  </si>
  <si>
    <t>-</t>
    <phoneticPr fontId="5"/>
  </si>
  <si>
    <t>補助率等は、被災県において妥当性を精査し、設定している。</t>
  </si>
  <si>
    <t>被災県が策定する「医療の復興計画」等に基づいて交付額を決定しており、「医療の復興計画」等に定められた事業の実施に活用するため、目的に即した用途に限られる。</t>
    <rPh sb="12" eb="14">
      <t>フッコウ</t>
    </rPh>
    <rPh sb="17" eb="18">
      <t>ナド</t>
    </rPh>
    <rPh sb="35" eb="37">
      <t>イリョウ</t>
    </rPh>
    <rPh sb="38" eb="40">
      <t>フッコウ</t>
    </rPh>
    <rPh sb="43" eb="44">
      <t>ナド</t>
    </rPh>
    <phoneticPr fontId="5"/>
  </si>
  <si>
    <t>○</t>
    <phoneticPr fontId="5"/>
  </si>
  <si>
    <t>計画を達成するために不足している金額のみを計上している。</t>
    <rPh sb="0" eb="2">
      <t>ケイカク</t>
    </rPh>
    <rPh sb="3" eb="5">
      <t>タッセイ</t>
    </rPh>
    <rPh sb="10" eb="12">
      <t>フソク</t>
    </rPh>
    <rPh sb="16" eb="18">
      <t>キンガク</t>
    </rPh>
    <rPh sb="21" eb="23">
      <t>ケイジョウ</t>
    </rPh>
    <phoneticPr fontId="5"/>
  </si>
  <si>
    <t>被災県は自ら策定した「医療の復興計画」等に基づく事業に活用できるため、被災地の医療提供体制の再構築に向けて実効性の高いものとなっている。</t>
    <rPh sb="11" eb="13">
      <t>イリョウ</t>
    </rPh>
    <rPh sb="14" eb="16">
      <t>フッコウ</t>
    </rPh>
    <rPh sb="19" eb="20">
      <t>ナド</t>
    </rPh>
    <rPh sb="35" eb="38">
      <t>ヒサイチ</t>
    </rPh>
    <rPh sb="39" eb="41">
      <t>イリョウ</t>
    </rPh>
    <rPh sb="41" eb="43">
      <t>テイキョウ</t>
    </rPh>
    <rPh sb="43" eb="45">
      <t>タイセイ</t>
    </rPh>
    <rPh sb="46" eb="49">
      <t>サイコウチク</t>
    </rPh>
    <phoneticPr fontId="5"/>
  </si>
  <si>
    <t>-</t>
    <phoneticPr fontId="5"/>
  </si>
  <si>
    <t>被災県が計画的に復興事業を進めているところであり、引き続き適切に実施していく。</t>
    <phoneticPr fontId="5"/>
  </si>
  <si>
    <t>当該事業は、被災県が計画的に行う被災地の医療提供体制の再構築に対する重要な支援事業であり、各事業を着実に進めることにより、今後の成果が期待されることから、継続して被災県を支援してまいりたい。</t>
    <phoneticPr fontId="5"/>
  </si>
  <si>
    <t>地域医療再生基金（地域医療再生臨時特例交付金）</t>
    <phoneticPr fontId="5"/>
  </si>
  <si>
    <t>-</t>
    <phoneticPr fontId="5"/>
  </si>
  <si>
    <t>-</t>
    <phoneticPr fontId="5"/>
  </si>
  <si>
    <t>24-078</t>
    <phoneticPr fontId="5"/>
  </si>
  <si>
    <t>地域医療再生臨時特例交付金</t>
    <rPh sb="0" eb="2">
      <t>チイキ</t>
    </rPh>
    <rPh sb="2" eb="4">
      <t>イリョウ</t>
    </rPh>
    <rPh sb="4" eb="6">
      <t>サイセイ</t>
    </rPh>
    <rPh sb="6" eb="8">
      <t>リンジ</t>
    </rPh>
    <rPh sb="8" eb="10">
      <t>トクレイ</t>
    </rPh>
    <rPh sb="10" eb="13">
      <t>コウフキン</t>
    </rPh>
    <phoneticPr fontId="5"/>
  </si>
  <si>
    <t>「平成27年度地域医療再生臨時特例交付金の交付について」（平成27年6月10日）、「地域医療再生臨時特例交付金の運営について」（平成27年6月10日）</t>
    <phoneticPr fontId="5"/>
  </si>
  <si>
    <t>平成２７年度予算において積み増した基金により本事業の目標は達成できるため、平成２８年度においては予算要求をおこなわない。</t>
    <rPh sb="0" eb="2">
      <t>ヘイセイ</t>
    </rPh>
    <rPh sb="4" eb="6">
      <t>ネンド</t>
    </rPh>
    <rPh sb="6" eb="8">
      <t>ヨサン</t>
    </rPh>
    <rPh sb="12" eb="13">
      <t>ツ</t>
    </rPh>
    <rPh sb="14" eb="15">
      <t>マ</t>
    </rPh>
    <rPh sb="17" eb="19">
      <t>キキン</t>
    </rPh>
    <rPh sb="22" eb="23">
      <t>ホン</t>
    </rPh>
    <rPh sb="23" eb="25">
      <t>ジギョウ</t>
    </rPh>
    <rPh sb="26" eb="28">
      <t>モクヒョウ</t>
    </rPh>
    <rPh sb="29" eb="31">
      <t>タッセイ</t>
    </rPh>
    <rPh sb="37" eb="39">
      <t>ヘイセイ</t>
    </rPh>
    <rPh sb="41" eb="43">
      <t>ネンド</t>
    </rPh>
    <rPh sb="48" eb="50">
      <t>ヨサン</t>
    </rPh>
    <rPh sb="50" eb="52">
      <t>ヨウキュウ</t>
    </rPh>
    <phoneticPr fontId="5"/>
  </si>
  <si>
    <t>平成２７年度予算において積み増した基金により本事業の目標は達成できるため、平成２８年度においては予算要求をおこなわないことが適当である。</t>
    <rPh sb="0" eb="2">
      <t>ヘイセイ</t>
    </rPh>
    <rPh sb="4" eb="6">
      <t>ネンド</t>
    </rPh>
    <rPh sb="6" eb="8">
      <t>ヨサン</t>
    </rPh>
    <rPh sb="12" eb="13">
      <t>ツ</t>
    </rPh>
    <rPh sb="14" eb="15">
      <t>マ</t>
    </rPh>
    <rPh sb="17" eb="19">
      <t>キキン</t>
    </rPh>
    <rPh sb="22" eb="23">
      <t>ホン</t>
    </rPh>
    <rPh sb="23" eb="25">
      <t>ジギョウ</t>
    </rPh>
    <rPh sb="26" eb="28">
      <t>モクヒョウ</t>
    </rPh>
    <rPh sb="29" eb="31">
      <t>タッセイ</t>
    </rPh>
    <rPh sb="37" eb="39">
      <t>ヘイセイ</t>
    </rPh>
    <rPh sb="41" eb="43">
      <t>ネンド</t>
    </rPh>
    <rPh sb="48" eb="50">
      <t>ヨサン</t>
    </rPh>
    <rPh sb="50" eb="52">
      <t>ヨウキュウ</t>
    </rPh>
    <rPh sb="62" eb="64">
      <t>テキトウ</t>
    </rPh>
    <phoneticPr fontId="5"/>
  </si>
  <si>
    <t>点検対象外</t>
    <rPh sb="0" eb="5">
      <t>テンケンタイショウガイ</t>
    </rPh>
    <phoneticPr fontId="5"/>
  </si>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</sst>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quotePrefix="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179294</xdr:colOff>
      <xdr:row>141</xdr:row>
      <xdr:rowOff>11206</xdr:rowOff>
    </xdr:from>
    <xdr:to>
      <xdr:col>38</xdr:col>
      <xdr:colOff>36419</xdr:colOff>
      <xdr:row>143</xdr:row>
      <xdr:rowOff>187699</xdr:rowOff>
    </xdr:to>
    <xdr:sp macro="" textlink="">
      <xdr:nvSpPr>
        <xdr:cNvPr id="5" name="正方形/長方形 4"/>
        <xdr:cNvSpPr/>
      </xdr:nvSpPr>
      <xdr:spPr>
        <a:xfrm>
          <a:off x="3608294" y="44812324"/>
          <a:ext cx="3667125" cy="8712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22410</xdr:colOff>
      <xdr:row>141</xdr:row>
      <xdr:rowOff>148601</xdr:rowOff>
    </xdr:from>
    <xdr:ext cx="3193676" cy="717177"/>
    <xdr:sp macro="" textlink="">
      <xdr:nvSpPr>
        <xdr:cNvPr id="7" name="テキスト ボックス 6"/>
        <xdr:cNvSpPr txBox="1"/>
      </xdr:nvSpPr>
      <xdr:spPr>
        <a:xfrm>
          <a:off x="3832410" y="45040340"/>
          <a:ext cx="3193676" cy="717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厚生労働省</a:t>
          </a:r>
          <a:endParaRPr kumimoji="1" lang="en-US" altLang="ja-JP" sz="1400"/>
        </a:p>
      </xdr:txBody>
    </xdr:sp>
    <xdr:clientData/>
  </xdr:oneCellAnchor>
  <xdr:twoCellAnchor>
    <xdr:from>
      <xdr:col>18</xdr:col>
      <xdr:colOff>179294</xdr:colOff>
      <xdr:row>150</xdr:row>
      <xdr:rowOff>302559</xdr:rowOff>
    </xdr:from>
    <xdr:to>
      <xdr:col>38</xdr:col>
      <xdr:colOff>36419</xdr:colOff>
      <xdr:row>153</xdr:row>
      <xdr:rowOff>280148</xdr:rowOff>
    </xdr:to>
    <xdr:sp macro="" textlink="">
      <xdr:nvSpPr>
        <xdr:cNvPr id="8" name="正方形/長方形 7"/>
        <xdr:cNvSpPr/>
      </xdr:nvSpPr>
      <xdr:spPr>
        <a:xfrm>
          <a:off x="3608294" y="48230118"/>
          <a:ext cx="3667125" cy="10197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100853</xdr:colOff>
      <xdr:row>151</xdr:row>
      <xdr:rowOff>33618</xdr:rowOff>
    </xdr:from>
    <xdr:to>
      <xdr:col>37</xdr:col>
      <xdr:colOff>140634</xdr:colOff>
      <xdr:row>153</xdr:row>
      <xdr:rowOff>117662</xdr:rowOff>
    </xdr:to>
    <xdr:sp macro="" textlink="">
      <xdr:nvSpPr>
        <xdr:cNvPr id="10" name="テキスト ボックス 9"/>
        <xdr:cNvSpPr txBox="1"/>
      </xdr:nvSpPr>
      <xdr:spPr>
        <a:xfrm>
          <a:off x="3720353" y="48308559"/>
          <a:ext cx="3468781" cy="7788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岩手県、宮城県、福島県、茨城県</a:t>
          </a:r>
          <a:endParaRPr kumimoji="1" lang="en-US" altLang="ja-JP" sz="1400"/>
        </a:p>
      </xdr:txBody>
    </xdr:sp>
    <xdr:clientData/>
  </xdr:twoCellAnchor>
  <xdr:twoCellAnchor>
    <xdr:from>
      <xdr:col>29</xdr:col>
      <xdr:colOff>11206</xdr:colOff>
      <xdr:row>146</xdr:row>
      <xdr:rowOff>302559</xdr:rowOff>
    </xdr:from>
    <xdr:to>
      <xdr:col>29</xdr:col>
      <xdr:colOff>22412</xdr:colOff>
      <xdr:row>150</xdr:row>
      <xdr:rowOff>235323</xdr:rowOff>
    </xdr:to>
    <xdr:cxnSp macro="">
      <xdr:nvCxnSpPr>
        <xdr:cNvPr id="11" name="直線矢印コネクタ 30"/>
        <xdr:cNvCxnSpPr>
          <a:cxnSpLocks noChangeShapeType="1"/>
        </xdr:cNvCxnSpPr>
      </xdr:nvCxnSpPr>
      <xdr:spPr bwMode="auto">
        <a:xfrm>
          <a:off x="5535706" y="46840588"/>
          <a:ext cx="11206" cy="132229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168088</xdr:colOff>
      <xdr:row>144</xdr:row>
      <xdr:rowOff>11206</xdr:rowOff>
    </xdr:from>
    <xdr:to>
      <xdr:col>41</xdr:col>
      <xdr:colOff>22038</xdr:colOff>
      <xdr:row>146</xdr:row>
      <xdr:rowOff>301065</xdr:rowOff>
    </xdr:to>
    <xdr:sp macro="" textlink="">
      <xdr:nvSpPr>
        <xdr:cNvPr id="14" name="大かっこ 13"/>
        <xdr:cNvSpPr/>
      </xdr:nvSpPr>
      <xdr:spPr>
        <a:xfrm flipH="1">
          <a:off x="2835088" y="45854471"/>
          <a:ext cx="4997450" cy="9846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11206</xdr:colOff>
      <xdr:row>144</xdr:row>
      <xdr:rowOff>0</xdr:rowOff>
    </xdr:from>
    <xdr:ext cx="4165599" cy="930088"/>
    <xdr:sp macro="" textlink="">
      <xdr:nvSpPr>
        <xdr:cNvPr id="17" name="テキスト ボックス 16"/>
        <xdr:cNvSpPr txBox="1"/>
      </xdr:nvSpPr>
      <xdr:spPr>
        <a:xfrm>
          <a:off x="3249706" y="45843265"/>
          <a:ext cx="4165599" cy="9300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被災地における医療施設等の復旧・復興について、地域医療再生基金の積み増しを行い、被災県が平成</a:t>
          </a:r>
          <a:r>
            <a:rPr kumimoji="1" lang="en-US" altLang="ja-JP" sz="1100"/>
            <a:t>27</a:t>
          </a:r>
          <a:r>
            <a:rPr kumimoji="1" lang="ja-JP" altLang="en-US" sz="1100"/>
            <a:t>年度までを計画期間として策定した医療の復興計画等に定める事業を支援する。</a:t>
          </a:r>
          <a:endParaRPr kumimoji="1" lang="en-US" altLang="ja-JP" sz="1100"/>
        </a:p>
        <a:p>
          <a:pPr>
            <a:lnSpc>
              <a:spcPts val="1100"/>
            </a:lnSpc>
          </a:pPr>
          <a:endParaRPr kumimoji="1" lang="ja-JP" altLang="en-US" sz="1100"/>
        </a:p>
      </xdr:txBody>
    </xdr:sp>
    <xdr:clientData/>
  </xdr:oneCellAnchor>
  <xdr:twoCellAnchor>
    <xdr:from>
      <xdr:col>18</xdr:col>
      <xdr:colOff>100853</xdr:colOff>
      <xdr:row>4</xdr:row>
      <xdr:rowOff>56029</xdr:rowOff>
    </xdr:from>
    <xdr:to>
      <xdr:col>24</xdr:col>
      <xdr:colOff>158004</xdr:colOff>
      <xdr:row>5</xdr:row>
      <xdr:rowOff>27454</xdr:rowOff>
    </xdr:to>
    <xdr:sp macro="" textlink="">
      <xdr:nvSpPr>
        <xdr:cNvPr id="9" name="正方形/長方形 8"/>
        <xdr:cNvSpPr/>
      </xdr:nvSpPr>
      <xdr:spPr>
        <a:xfrm>
          <a:off x="3731559"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11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76" t="s">
        <v>355</v>
      </c>
      <c r="AR2" s="676"/>
      <c r="AS2" s="59" t="str">
        <f>IF(OR(AQ2="　", AQ2=""), "", "-")</f>
        <v>-</v>
      </c>
      <c r="AT2" s="677">
        <v>6</v>
      </c>
      <c r="AU2" s="677"/>
      <c r="AV2" s="60" t="str">
        <f>IF(AW2="", "", "-")</f>
        <v/>
      </c>
      <c r="AW2" s="678"/>
      <c r="AX2" s="678"/>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378</v>
      </c>
      <c r="AK3" s="640"/>
      <c r="AL3" s="640"/>
      <c r="AM3" s="640"/>
      <c r="AN3" s="640"/>
      <c r="AO3" s="640"/>
      <c r="AP3" s="640"/>
      <c r="AQ3" s="640"/>
      <c r="AR3" s="640"/>
      <c r="AS3" s="640"/>
      <c r="AT3" s="640"/>
      <c r="AU3" s="640"/>
      <c r="AV3" s="640"/>
      <c r="AW3" s="640"/>
      <c r="AX3" s="36" t="s">
        <v>91</v>
      </c>
    </row>
    <row r="4" spans="1:50" ht="24.75" customHeight="1" x14ac:dyDescent="0.15">
      <c r="A4" s="457" t="s">
        <v>30</v>
      </c>
      <c r="B4" s="458"/>
      <c r="C4" s="458"/>
      <c r="D4" s="458"/>
      <c r="E4" s="458"/>
      <c r="F4" s="458"/>
      <c r="G4" s="431" t="s">
        <v>430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380</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4" t="s">
        <v>99</v>
      </c>
      <c r="H5" s="617"/>
      <c r="I5" s="617"/>
      <c r="J5" s="617"/>
      <c r="K5" s="617"/>
      <c r="L5" s="617"/>
      <c r="M5" s="655" t="s">
        <v>92</v>
      </c>
      <c r="N5" s="656"/>
      <c r="O5" s="656"/>
      <c r="P5" s="656"/>
      <c r="Q5" s="656"/>
      <c r="R5" s="657"/>
      <c r="S5" s="616"/>
      <c r="T5" s="617"/>
      <c r="U5" s="617"/>
      <c r="V5" s="617"/>
      <c r="W5" s="617"/>
      <c r="X5" s="618"/>
      <c r="Y5" s="448" t="s">
        <v>3</v>
      </c>
      <c r="Z5" s="449"/>
      <c r="AA5" s="449"/>
      <c r="AB5" s="449"/>
      <c r="AC5" s="449"/>
      <c r="AD5" s="450"/>
      <c r="AE5" s="451" t="s">
        <v>384</v>
      </c>
      <c r="AF5" s="452"/>
      <c r="AG5" s="452"/>
      <c r="AH5" s="452"/>
      <c r="AI5" s="452"/>
      <c r="AJ5" s="452"/>
      <c r="AK5" s="452"/>
      <c r="AL5" s="452"/>
      <c r="AM5" s="452"/>
      <c r="AN5" s="452"/>
      <c r="AO5" s="452"/>
      <c r="AP5" s="453"/>
      <c r="AQ5" s="454" t="s">
        <v>385</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383</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3" t="s">
        <v>25</v>
      </c>
      <c r="B7" s="484"/>
      <c r="C7" s="484"/>
      <c r="D7" s="484"/>
      <c r="E7" s="484"/>
      <c r="F7" s="484"/>
      <c r="G7" s="485" t="s">
        <v>387</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435</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5" t="str">
        <f>入力規則等!P10</f>
        <v>交付</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9"/>
      <c r="B13" s="400"/>
      <c r="C13" s="400"/>
      <c r="D13" s="400"/>
      <c r="E13" s="400"/>
      <c r="F13" s="401"/>
      <c r="G13" s="502" t="s">
        <v>7</v>
      </c>
      <c r="H13" s="503"/>
      <c r="I13" s="508" t="s">
        <v>8</v>
      </c>
      <c r="J13" s="509"/>
      <c r="K13" s="509"/>
      <c r="L13" s="509"/>
      <c r="M13" s="509"/>
      <c r="N13" s="509"/>
      <c r="O13" s="510"/>
      <c r="P13" s="175" t="s">
        <v>381</v>
      </c>
      <c r="Q13" s="176"/>
      <c r="R13" s="176"/>
      <c r="S13" s="176"/>
      <c r="T13" s="176"/>
      <c r="U13" s="176"/>
      <c r="V13" s="177"/>
      <c r="W13" s="175" t="s">
        <v>381</v>
      </c>
      <c r="X13" s="176"/>
      <c r="Y13" s="176"/>
      <c r="Z13" s="176"/>
      <c r="AA13" s="176"/>
      <c r="AB13" s="176"/>
      <c r="AC13" s="177"/>
      <c r="AD13" s="175" t="s">
        <v>381</v>
      </c>
      <c r="AE13" s="176"/>
      <c r="AF13" s="176"/>
      <c r="AG13" s="176"/>
      <c r="AH13" s="176"/>
      <c r="AI13" s="176"/>
      <c r="AJ13" s="177"/>
      <c r="AK13" s="175">
        <v>17230</v>
      </c>
      <c r="AL13" s="176"/>
      <c r="AM13" s="176"/>
      <c r="AN13" s="176"/>
      <c r="AO13" s="176"/>
      <c r="AP13" s="176"/>
      <c r="AQ13" s="177"/>
      <c r="AR13" s="189">
        <v>0</v>
      </c>
      <c r="AS13" s="190"/>
      <c r="AT13" s="190"/>
      <c r="AU13" s="190"/>
      <c r="AV13" s="190"/>
      <c r="AW13" s="190"/>
      <c r="AX13" s="191"/>
    </row>
    <row r="14" spans="1:50" ht="21" customHeight="1" x14ac:dyDescent="0.15">
      <c r="A14" s="399"/>
      <c r="B14" s="400"/>
      <c r="C14" s="400"/>
      <c r="D14" s="400"/>
      <c r="E14" s="400"/>
      <c r="F14" s="401"/>
      <c r="G14" s="504"/>
      <c r="H14" s="505"/>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4"/>
      <c r="H15" s="505"/>
      <c r="I15" s="179" t="s">
        <v>62</v>
      </c>
      <c r="J15" s="428"/>
      <c r="K15" s="428"/>
      <c r="L15" s="428"/>
      <c r="M15" s="428"/>
      <c r="N15" s="428"/>
      <c r="O15" s="429"/>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4"/>
      <c r="H16" s="505"/>
      <c r="I16" s="179" t="s">
        <v>63</v>
      </c>
      <c r="J16" s="428"/>
      <c r="K16" s="428"/>
      <c r="L16" s="428"/>
      <c r="M16" s="428"/>
      <c r="N16" s="428"/>
      <c r="O16" s="429"/>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8"/>
      <c r="AS16" s="479"/>
      <c r="AT16" s="479"/>
      <c r="AU16" s="479"/>
      <c r="AV16" s="479"/>
      <c r="AW16" s="479"/>
      <c r="AX16" s="480"/>
    </row>
    <row r="17" spans="1:50" ht="24.75" customHeight="1" x14ac:dyDescent="0.15">
      <c r="A17" s="399"/>
      <c r="B17" s="400"/>
      <c r="C17" s="400"/>
      <c r="D17" s="400"/>
      <c r="E17" s="400"/>
      <c r="F17" s="401"/>
      <c r="G17" s="504"/>
      <c r="H17" s="505"/>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81"/>
      <c r="AS17" s="481"/>
      <c r="AT17" s="481"/>
      <c r="AU17" s="481"/>
      <c r="AV17" s="481"/>
      <c r="AW17" s="481"/>
      <c r="AX17" s="482"/>
    </row>
    <row r="18" spans="1:50" ht="24.75" customHeight="1" x14ac:dyDescent="0.15">
      <c r="A18" s="399"/>
      <c r="B18" s="400"/>
      <c r="C18" s="400"/>
      <c r="D18" s="400"/>
      <c r="E18" s="400"/>
      <c r="F18" s="401"/>
      <c r="G18" s="506"/>
      <c r="H18" s="507"/>
      <c r="I18" s="627" t="s">
        <v>22</v>
      </c>
      <c r="J18" s="628"/>
      <c r="K18" s="628"/>
      <c r="L18" s="628"/>
      <c r="M18" s="628"/>
      <c r="N18" s="628"/>
      <c r="O18" s="629"/>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17230</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99"/>
      <c r="B19" s="400"/>
      <c r="C19" s="400"/>
      <c r="D19" s="400"/>
      <c r="E19" s="400"/>
      <c r="F19" s="401"/>
      <c r="G19" s="647" t="s">
        <v>10</v>
      </c>
      <c r="H19" s="648"/>
      <c r="I19" s="648"/>
      <c r="J19" s="648"/>
      <c r="K19" s="648"/>
      <c r="L19" s="648"/>
      <c r="M19" s="648"/>
      <c r="N19" s="648"/>
      <c r="O19" s="648"/>
      <c r="P19" s="175" t="s">
        <v>381</v>
      </c>
      <c r="Q19" s="176"/>
      <c r="R19" s="176"/>
      <c r="S19" s="176"/>
      <c r="T19" s="176"/>
      <c r="U19" s="176"/>
      <c r="V19" s="177"/>
      <c r="W19" s="175" t="s">
        <v>381</v>
      </c>
      <c r="X19" s="176"/>
      <c r="Y19" s="176"/>
      <c r="Z19" s="176"/>
      <c r="AA19" s="176"/>
      <c r="AB19" s="176"/>
      <c r="AC19" s="177"/>
      <c r="AD19" s="175" t="s">
        <v>387</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6"/>
      <c r="B20" s="497"/>
      <c r="C20" s="497"/>
      <c r="D20" s="497"/>
      <c r="E20" s="497"/>
      <c r="F20" s="498"/>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354</v>
      </c>
      <c r="AX22" s="73"/>
    </row>
    <row r="23" spans="1:50" ht="22.5" customHeight="1" x14ac:dyDescent="0.15">
      <c r="A23" s="130"/>
      <c r="B23" s="128"/>
      <c r="C23" s="128"/>
      <c r="D23" s="128"/>
      <c r="E23" s="128"/>
      <c r="F23" s="129"/>
      <c r="G23" s="74" t="s">
        <v>391</v>
      </c>
      <c r="H23" s="75"/>
      <c r="I23" s="75"/>
      <c r="J23" s="75"/>
      <c r="K23" s="75"/>
      <c r="L23" s="75"/>
      <c r="M23" s="75"/>
      <c r="N23" s="75"/>
      <c r="O23" s="76"/>
      <c r="P23" s="220" t="s">
        <v>395</v>
      </c>
      <c r="Q23" s="234"/>
      <c r="R23" s="234"/>
      <c r="S23" s="234"/>
      <c r="T23" s="234"/>
      <c r="U23" s="234"/>
      <c r="V23" s="234"/>
      <c r="W23" s="234"/>
      <c r="X23" s="235"/>
      <c r="Y23" s="229" t="s">
        <v>14</v>
      </c>
      <c r="Z23" s="230"/>
      <c r="AA23" s="231"/>
      <c r="AB23" s="167" t="s">
        <v>390</v>
      </c>
      <c r="AC23" s="168"/>
      <c r="AD23" s="168"/>
      <c r="AE23" s="88" t="s">
        <v>387</v>
      </c>
      <c r="AF23" s="89"/>
      <c r="AG23" s="89"/>
      <c r="AH23" s="89"/>
      <c r="AI23" s="90"/>
      <c r="AJ23" s="88" t="s">
        <v>381</v>
      </c>
      <c r="AK23" s="89"/>
      <c r="AL23" s="89"/>
      <c r="AM23" s="89"/>
      <c r="AN23" s="90"/>
      <c r="AO23" s="88" t="s">
        <v>381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97" t="s">
        <v>390</v>
      </c>
      <c r="AC24" s="198"/>
      <c r="AD24" s="198"/>
      <c r="AE24" s="88" t="s">
        <v>387</v>
      </c>
      <c r="AF24" s="89"/>
      <c r="AG24" s="89"/>
      <c r="AH24" s="89"/>
      <c r="AI24" s="90"/>
      <c r="AJ24" s="88" t="s">
        <v>381</v>
      </c>
      <c r="AK24" s="89"/>
      <c r="AL24" s="89"/>
      <c r="AM24" s="89"/>
      <c r="AN24" s="90"/>
      <c r="AO24" s="88" t="s">
        <v>381</v>
      </c>
      <c r="AP24" s="89"/>
      <c r="AQ24" s="89"/>
      <c r="AR24" s="89"/>
      <c r="AS24" s="90"/>
      <c r="AT24" s="88">
        <f>50+50+50</f>
        <v>150</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357</v>
      </c>
      <c r="AC25" s="87"/>
      <c r="AD25" s="87"/>
      <c r="AE25" s="88" t="s">
        <v>431</v>
      </c>
      <c r="AF25" s="89"/>
      <c r="AG25" s="89"/>
      <c r="AH25" s="89"/>
      <c r="AI25" s="90"/>
      <c r="AJ25" s="88" t="s">
        <v>431</v>
      </c>
      <c r="AK25" s="89"/>
      <c r="AL25" s="89"/>
      <c r="AM25" s="89"/>
      <c r="AN25" s="90"/>
      <c r="AO25" s="88" t="s">
        <v>431</v>
      </c>
      <c r="AP25" s="89"/>
      <c r="AQ25" s="89"/>
      <c r="AR25" s="89"/>
      <c r="AS25" s="90"/>
      <c r="AT25" s="192"/>
      <c r="AU25" s="193"/>
      <c r="AV25" s="193"/>
      <c r="AW25" s="193"/>
      <c r="AX25" s="194"/>
    </row>
    <row r="26" spans="1:50" ht="18.75"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29</v>
      </c>
      <c r="AV27" s="71"/>
      <c r="AW27" s="72" t="s">
        <v>354</v>
      </c>
      <c r="AX27" s="73"/>
    </row>
    <row r="28" spans="1:50" ht="22.5" customHeight="1" x14ac:dyDescent="0.15">
      <c r="A28" s="130"/>
      <c r="B28" s="128"/>
      <c r="C28" s="128"/>
      <c r="D28" s="128"/>
      <c r="E28" s="128"/>
      <c r="F28" s="129"/>
      <c r="G28" s="74" t="s">
        <v>392</v>
      </c>
      <c r="H28" s="75"/>
      <c r="I28" s="75"/>
      <c r="J28" s="75"/>
      <c r="K28" s="75"/>
      <c r="L28" s="75"/>
      <c r="M28" s="75"/>
      <c r="N28" s="75"/>
      <c r="O28" s="76"/>
      <c r="P28" s="220" t="s">
        <v>395</v>
      </c>
      <c r="Q28" s="234"/>
      <c r="R28" s="234"/>
      <c r="S28" s="234"/>
      <c r="T28" s="234"/>
      <c r="U28" s="234"/>
      <c r="V28" s="234"/>
      <c r="W28" s="234"/>
      <c r="X28" s="235"/>
      <c r="Y28" s="229" t="s">
        <v>14</v>
      </c>
      <c r="Z28" s="230"/>
      <c r="AA28" s="231"/>
      <c r="AB28" s="167" t="s">
        <v>390</v>
      </c>
      <c r="AC28" s="168"/>
      <c r="AD28" s="168"/>
      <c r="AE28" s="88" t="s">
        <v>387</v>
      </c>
      <c r="AF28" s="89"/>
      <c r="AG28" s="89"/>
      <c r="AH28" s="89"/>
      <c r="AI28" s="90"/>
      <c r="AJ28" s="88" t="s">
        <v>381</v>
      </c>
      <c r="AK28" s="89"/>
      <c r="AL28" s="89"/>
      <c r="AM28" s="89"/>
      <c r="AN28" s="90"/>
      <c r="AO28" s="88" t="s">
        <v>381</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390</v>
      </c>
      <c r="AC29" s="198"/>
      <c r="AD29" s="198"/>
      <c r="AE29" s="88" t="s">
        <v>387</v>
      </c>
      <c r="AF29" s="89"/>
      <c r="AG29" s="89"/>
      <c r="AH29" s="89"/>
      <c r="AI29" s="90"/>
      <c r="AJ29" s="88" t="s">
        <v>381</v>
      </c>
      <c r="AK29" s="89"/>
      <c r="AL29" s="89"/>
      <c r="AM29" s="89"/>
      <c r="AN29" s="90"/>
      <c r="AO29" s="88" t="s">
        <v>381</v>
      </c>
      <c r="AP29" s="89"/>
      <c r="AQ29" s="89"/>
      <c r="AR29" s="89"/>
      <c r="AS29" s="90"/>
      <c r="AT29" s="88">
        <f>180+340</f>
        <v>520</v>
      </c>
      <c r="AU29" s="89"/>
      <c r="AV29" s="89"/>
      <c r="AW29" s="89"/>
      <c r="AX29" s="351"/>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431</v>
      </c>
      <c r="AF30" s="89"/>
      <c r="AG30" s="89"/>
      <c r="AH30" s="89"/>
      <c r="AI30" s="90"/>
      <c r="AJ30" s="88" t="s">
        <v>431</v>
      </c>
      <c r="AK30" s="89"/>
      <c r="AL30" s="89"/>
      <c r="AM30" s="89"/>
      <c r="AN30" s="90"/>
      <c r="AO30" s="88" t="s">
        <v>431</v>
      </c>
      <c r="AP30" s="89"/>
      <c r="AQ30" s="89"/>
      <c r="AR30" s="89"/>
      <c r="AS30" s="90"/>
      <c r="AT30" s="192"/>
      <c r="AU30" s="193"/>
      <c r="AV30" s="193"/>
      <c r="AW30" s="193"/>
      <c r="AX30" s="194"/>
    </row>
    <row r="31" spans="1:50" ht="18.75"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29</v>
      </c>
      <c r="AV32" s="71"/>
      <c r="AW32" s="72" t="s">
        <v>354</v>
      </c>
      <c r="AX32" s="73"/>
    </row>
    <row r="33" spans="1:50" ht="22.5" customHeight="1" x14ac:dyDescent="0.15">
      <c r="A33" s="130"/>
      <c r="B33" s="128"/>
      <c r="C33" s="128"/>
      <c r="D33" s="128"/>
      <c r="E33" s="128"/>
      <c r="F33" s="129"/>
      <c r="G33" s="74" t="s">
        <v>393</v>
      </c>
      <c r="H33" s="75"/>
      <c r="I33" s="75"/>
      <c r="J33" s="75"/>
      <c r="K33" s="75"/>
      <c r="L33" s="75"/>
      <c r="M33" s="75"/>
      <c r="N33" s="75"/>
      <c r="O33" s="76"/>
      <c r="P33" s="220" t="s">
        <v>395</v>
      </c>
      <c r="Q33" s="234"/>
      <c r="R33" s="234"/>
      <c r="S33" s="234"/>
      <c r="T33" s="234"/>
      <c r="U33" s="234"/>
      <c r="V33" s="234"/>
      <c r="W33" s="234"/>
      <c r="X33" s="235"/>
      <c r="Y33" s="229" t="s">
        <v>14</v>
      </c>
      <c r="Z33" s="230"/>
      <c r="AA33" s="231"/>
      <c r="AB33" s="167" t="s">
        <v>390</v>
      </c>
      <c r="AC33" s="168"/>
      <c r="AD33" s="168"/>
      <c r="AE33" s="88" t="s">
        <v>387</v>
      </c>
      <c r="AF33" s="89"/>
      <c r="AG33" s="89"/>
      <c r="AH33" s="89"/>
      <c r="AI33" s="90"/>
      <c r="AJ33" s="88" t="s">
        <v>381</v>
      </c>
      <c r="AK33" s="89"/>
      <c r="AL33" s="89"/>
      <c r="AM33" s="89"/>
      <c r="AN33" s="90"/>
      <c r="AO33" s="88" t="s">
        <v>381</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390</v>
      </c>
      <c r="AC34" s="198"/>
      <c r="AD34" s="198"/>
      <c r="AE34" s="88" t="s">
        <v>387</v>
      </c>
      <c r="AF34" s="89"/>
      <c r="AG34" s="89"/>
      <c r="AH34" s="89"/>
      <c r="AI34" s="90"/>
      <c r="AJ34" s="88" t="s">
        <v>381</v>
      </c>
      <c r="AK34" s="89"/>
      <c r="AL34" s="89"/>
      <c r="AM34" s="89"/>
      <c r="AN34" s="90"/>
      <c r="AO34" s="88" t="s">
        <v>381</v>
      </c>
      <c r="AP34" s="89"/>
      <c r="AQ34" s="89"/>
      <c r="AR34" s="89"/>
      <c r="AS34" s="90"/>
      <c r="AT34" s="88">
        <f>199+270+240+700+65+240+0</f>
        <v>1714</v>
      </c>
      <c r="AU34" s="89"/>
      <c r="AV34" s="89"/>
      <c r="AW34" s="89"/>
      <c r="AX34" s="351"/>
    </row>
    <row r="35" spans="1:50" ht="22.5"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431</v>
      </c>
      <c r="AF35" s="89"/>
      <c r="AG35" s="89"/>
      <c r="AH35" s="89"/>
      <c r="AI35" s="90"/>
      <c r="AJ35" s="88" t="s">
        <v>431</v>
      </c>
      <c r="AK35" s="89"/>
      <c r="AL35" s="89"/>
      <c r="AM35" s="89"/>
      <c r="AN35" s="90"/>
      <c r="AO35" s="88" t="s">
        <v>431</v>
      </c>
      <c r="AP35" s="89"/>
      <c r="AQ35" s="89"/>
      <c r="AR35" s="89"/>
      <c r="AS35" s="90"/>
      <c r="AT35" s="192"/>
      <c r="AU35" s="193"/>
      <c r="AV35" s="193"/>
      <c r="AW35" s="193"/>
      <c r="AX35" s="194"/>
    </row>
    <row r="36" spans="1:50" ht="18.75"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v>27</v>
      </c>
      <c r="AV37" s="71"/>
      <c r="AW37" s="72" t="s">
        <v>354</v>
      </c>
      <c r="AX37" s="73"/>
    </row>
    <row r="38" spans="1:50" ht="22.5" customHeight="1" x14ac:dyDescent="0.15">
      <c r="A38" s="130"/>
      <c r="B38" s="128"/>
      <c r="C38" s="128"/>
      <c r="D38" s="128"/>
      <c r="E38" s="128"/>
      <c r="F38" s="129"/>
      <c r="G38" s="74" t="s">
        <v>394</v>
      </c>
      <c r="H38" s="75"/>
      <c r="I38" s="75"/>
      <c r="J38" s="75"/>
      <c r="K38" s="75"/>
      <c r="L38" s="75"/>
      <c r="M38" s="75"/>
      <c r="N38" s="75"/>
      <c r="O38" s="76"/>
      <c r="P38" s="220" t="s">
        <v>395</v>
      </c>
      <c r="Q38" s="234"/>
      <c r="R38" s="234"/>
      <c r="S38" s="234"/>
      <c r="T38" s="234"/>
      <c r="U38" s="234"/>
      <c r="V38" s="234"/>
      <c r="W38" s="234"/>
      <c r="X38" s="235"/>
      <c r="Y38" s="229" t="s">
        <v>14</v>
      </c>
      <c r="Z38" s="230"/>
      <c r="AA38" s="231"/>
      <c r="AB38" s="167" t="s">
        <v>390</v>
      </c>
      <c r="AC38" s="168"/>
      <c r="AD38" s="168"/>
      <c r="AE38" s="88" t="s">
        <v>387</v>
      </c>
      <c r="AF38" s="89"/>
      <c r="AG38" s="89"/>
      <c r="AH38" s="89"/>
      <c r="AI38" s="90"/>
      <c r="AJ38" s="88" t="s">
        <v>381</v>
      </c>
      <c r="AK38" s="89"/>
      <c r="AL38" s="89"/>
      <c r="AM38" s="89"/>
      <c r="AN38" s="90"/>
      <c r="AO38" s="88" t="s">
        <v>381</v>
      </c>
      <c r="AP38" s="89"/>
      <c r="AQ38" s="89"/>
      <c r="AR38" s="89"/>
      <c r="AS38" s="90"/>
      <c r="AT38" s="195"/>
      <c r="AU38" s="195"/>
      <c r="AV38" s="195"/>
      <c r="AW38" s="195"/>
      <c r="AX38" s="196"/>
    </row>
    <row r="39" spans="1:50" ht="22.5"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t="s">
        <v>390</v>
      </c>
      <c r="AC39" s="198"/>
      <c r="AD39" s="198"/>
      <c r="AE39" s="88" t="s">
        <v>387</v>
      </c>
      <c r="AF39" s="89"/>
      <c r="AG39" s="89"/>
      <c r="AH39" s="89"/>
      <c r="AI39" s="90"/>
      <c r="AJ39" s="88" t="s">
        <v>381</v>
      </c>
      <c r="AK39" s="89"/>
      <c r="AL39" s="89"/>
      <c r="AM39" s="89"/>
      <c r="AN39" s="90"/>
      <c r="AO39" s="88" t="s">
        <v>381</v>
      </c>
      <c r="AP39" s="89"/>
      <c r="AQ39" s="89"/>
      <c r="AR39" s="89"/>
      <c r="AS39" s="90"/>
      <c r="AT39" s="88">
        <f>503+160</f>
        <v>663</v>
      </c>
      <c r="AU39" s="89"/>
      <c r="AV39" s="89"/>
      <c r="AW39" s="89"/>
      <c r="AX39" s="351"/>
    </row>
    <row r="40" spans="1:50" ht="22.5"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432</v>
      </c>
      <c r="AF40" s="89"/>
      <c r="AG40" s="89"/>
      <c r="AH40" s="89"/>
      <c r="AI40" s="90"/>
      <c r="AJ40" s="88" t="s">
        <v>431</v>
      </c>
      <c r="AK40" s="89"/>
      <c r="AL40" s="89"/>
      <c r="AM40" s="89"/>
      <c r="AN40" s="90"/>
      <c r="AO40" s="88" t="s">
        <v>431</v>
      </c>
      <c r="AP40" s="89"/>
      <c r="AQ40" s="89"/>
      <c r="AR40" s="89"/>
      <c r="AS40" s="90"/>
      <c r="AT40" s="192"/>
      <c r="AU40" s="193"/>
      <c r="AV40" s="193"/>
      <c r="AW40" s="193"/>
      <c r="AX40" s="194"/>
    </row>
    <row r="41" spans="1:50" ht="18.75"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v>27</v>
      </c>
      <c r="AV42" s="71"/>
      <c r="AW42" s="72" t="s">
        <v>354</v>
      </c>
      <c r="AX42" s="73"/>
    </row>
    <row r="43" spans="1:50" ht="22.5" customHeight="1" x14ac:dyDescent="0.15">
      <c r="A43" s="130"/>
      <c r="B43" s="128"/>
      <c r="C43" s="128"/>
      <c r="D43" s="128"/>
      <c r="E43" s="128"/>
      <c r="F43" s="129"/>
      <c r="G43" s="74" t="s">
        <v>396</v>
      </c>
      <c r="H43" s="75"/>
      <c r="I43" s="75"/>
      <c r="J43" s="75"/>
      <c r="K43" s="75"/>
      <c r="L43" s="75"/>
      <c r="M43" s="75"/>
      <c r="N43" s="75"/>
      <c r="O43" s="76"/>
      <c r="P43" s="220" t="s">
        <v>398</v>
      </c>
      <c r="Q43" s="234"/>
      <c r="R43" s="234"/>
      <c r="S43" s="234"/>
      <c r="T43" s="234"/>
      <c r="U43" s="234"/>
      <c r="V43" s="234"/>
      <c r="W43" s="234"/>
      <c r="X43" s="235"/>
      <c r="Y43" s="229" t="s">
        <v>14</v>
      </c>
      <c r="Z43" s="230"/>
      <c r="AA43" s="231"/>
      <c r="AB43" s="167" t="s">
        <v>397</v>
      </c>
      <c r="AC43" s="168"/>
      <c r="AD43" s="168"/>
      <c r="AE43" s="88" t="s">
        <v>387</v>
      </c>
      <c r="AF43" s="89"/>
      <c r="AG43" s="89"/>
      <c r="AH43" s="89"/>
      <c r="AI43" s="90"/>
      <c r="AJ43" s="88" t="s">
        <v>381</v>
      </c>
      <c r="AK43" s="89"/>
      <c r="AL43" s="89"/>
      <c r="AM43" s="89"/>
      <c r="AN43" s="90"/>
      <c r="AO43" s="88" t="s">
        <v>381</v>
      </c>
      <c r="AP43" s="89"/>
      <c r="AQ43" s="89"/>
      <c r="AR43" s="89"/>
      <c r="AS43" s="90"/>
      <c r="AT43" s="195"/>
      <c r="AU43" s="195"/>
      <c r="AV43" s="195"/>
      <c r="AW43" s="195"/>
      <c r="AX43" s="196"/>
    </row>
    <row r="44" spans="1:50" ht="22.5"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t="s">
        <v>397</v>
      </c>
      <c r="AC44" s="198"/>
      <c r="AD44" s="198"/>
      <c r="AE44" s="88" t="s">
        <v>387</v>
      </c>
      <c r="AF44" s="89"/>
      <c r="AG44" s="89"/>
      <c r="AH44" s="89"/>
      <c r="AI44" s="90"/>
      <c r="AJ44" s="88" t="s">
        <v>381</v>
      </c>
      <c r="AK44" s="89"/>
      <c r="AL44" s="89"/>
      <c r="AM44" s="89"/>
      <c r="AN44" s="90"/>
      <c r="AO44" s="88" t="s">
        <v>381</v>
      </c>
      <c r="AP44" s="89"/>
      <c r="AQ44" s="89"/>
      <c r="AR44" s="89"/>
      <c r="AS44" s="90"/>
      <c r="AT44" s="88">
        <v>54.4</v>
      </c>
      <c r="AU44" s="89"/>
      <c r="AV44" s="89"/>
      <c r="AW44" s="89"/>
      <c r="AX44" s="351"/>
    </row>
    <row r="45" spans="1:50" ht="22.5"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t="s">
        <v>431</v>
      </c>
      <c r="AF45" s="89"/>
      <c r="AG45" s="89"/>
      <c r="AH45" s="89"/>
      <c r="AI45" s="90"/>
      <c r="AJ45" s="88" t="s">
        <v>431</v>
      </c>
      <c r="AK45" s="89"/>
      <c r="AL45" s="89"/>
      <c r="AM45" s="89"/>
      <c r="AN45" s="90"/>
      <c r="AO45" s="88" t="s">
        <v>432</v>
      </c>
      <c r="AP45" s="89"/>
      <c r="AQ45" s="89"/>
      <c r="AR45" s="89"/>
      <c r="AS45" s="90"/>
      <c r="AT45" s="192"/>
      <c r="AU45" s="193"/>
      <c r="AV45" s="193"/>
      <c r="AW45" s="193"/>
      <c r="AX45" s="194"/>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7"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2"/>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8"/>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8"/>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8"/>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58"/>
      <c r="B54" s="100"/>
      <c r="C54" s="100"/>
      <c r="D54" s="100"/>
      <c r="E54" s="100"/>
      <c r="F54" s="101"/>
      <c r="G54" s="610"/>
      <c r="H54" s="234"/>
      <c r="I54" s="234"/>
      <c r="J54" s="234"/>
      <c r="K54" s="234"/>
      <c r="L54" s="234"/>
      <c r="M54" s="234"/>
      <c r="N54" s="234"/>
      <c r="O54" s="235"/>
      <c r="P54" s="220"/>
      <c r="Q54" s="221"/>
      <c r="R54" s="221"/>
      <c r="S54" s="221"/>
      <c r="T54" s="221"/>
      <c r="U54" s="221"/>
      <c r="V54" s="221"/>
      <c r="W54" s="221"/>
      <c r="X54" s="222"/>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1"/>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58"/>
      <c r="B56" s="103"/>
      <c r="C56" s="103"/>
      <c r="D56" s="103"/>
      <c r="E56" s="103"/>
      <c r="F56" s="104"/>
      <c r="G56" s="612"/>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8"/>
      <c r="B59" s="100"/>
      <c r="C59" s="100"/>
      <c r="D59" s="100"/>
      <c r="E59" s="100"/>
      <c r="F59" s="101"/>
      <c r="G59" s="610"/>
      <c r="H59" s="234"/>
      <c r="I59" s="234"/>
      <c r="J59" s="234"/>
      <c r="K59" s="234"/>
      <c r="L59" s="234"/>
      <c r="M59" s="234"/>
      <c r="N59" s="234"/>
      <c r="O59" s="235"/>
      <c r="P59" s="220"/>
      <c r="Q59" s="221"/>
      <c r="R59" s="221"/>
      <c r="S59" s="221"/>
      <c r="T59" s="221"/>
      <c r="U59" s="221"/>
      <c r="V59" s="221"/>
      <c r="W59" s="221"/>
      <c r="X59" s="222"/>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1"/>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58"/>
      <c r="B61" s="103"/>
      <c r="C61" s="103"/>
      <c r="D61" s="103"/>
      <c r="E61" s="103"/>
      <c r="F61" s="104"/>
      <c r="G61" s="612"/>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8"/>
      <c r="B64" s="100"/>
      <c r="C64" s="100"/>
      <c r="D64" s="100"/>
      <c r="E64" s="100"/>
      <c r="F64" s="101"/>
      <c r="G64" s="610"/>
      <c r="H64" s="234"/>
      <c r="I64" s="234"/>
      <c r="J64" s="234"/>
      <c r="K64" s="234"/>
      <c r="L64" s="234"/>
      <c r="M64" s="234"/>
      <c r="N64" s="234"/>
      <c r="O64" s="235"/>
      <c r="P64" s="220"/>
      <c r="Q64" s="221"/>
      <c r="R64" s="221"/>
      <c r="S64" s="221"/>
      <c r="T64" s="221"/>
      <c r="U64" s="221"/>
      <c r="V64" s="221"/>
      <c r="W64" s="221"/>
      <c r="X64" s="222"/>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1"/>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59"/>
      <c r="B66" s="103"/>
      <c r="C66" s="103"/>
      <c r="D66" s="103"/>
      <c r="E66" s="103"/>
      <c r="F66" s="104"/>
      <c r="G66" s="612"/>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8"/>
      <c r="B68" s="529"/>
      <c r="C68" s="529"/>
      <c r="D68" s="529"/>
      <c r="E68" s="529"/>
      <c r="F68" s="530"/>
      <c r="G68" s="220" t="s">
        <v>399</v>
      </c>
      <c r="H68" s="234"/>
      <c r="I68" s="234"/>
      <c r="J68" s="234"/>
      <c r="K68" s="234"/>
      <c r="L68" s="234"/>
      <c r="M68" s="234"/>
      <c r="N68" s="234"/>
      <c r="O68" s="234"/>
      <c r="P68" s="234"/>
      <c r="Q68" s="234"/>
      <c r="R68" s="234"/>
      <c r="S68" s="234"/>
      <c r="T68" s="234"/>
      <c r="U68" s="234"/>
      <c r="V68" s="234"/>
      <c r="W68" s="234"/>
      <c r="X68" s="235"/>
      <c r="Y68" s="619" t="s">
        <v>66</v>
      </c>
      <c r="Z68" s="620"/>
      <c r="AA68" s="621"/>
      <c r="AB68" s="111" t="s">
        <v>405</v>
      </c>
      <c r="AC68" s="112"/>
      <c r="AD68" s="113"/>
      <c r="AE68" s="88" t="s">
        <v>387</v>
      </c>
      <c r="AF68" s="89"/>
      <c r="AG68" s="89"/>
      <c r="AH68" s="89"/>
      <c r="AI68" s="90"/>
      <c r="AJ68" s="88" t="s">
        <v>381</v>
      </c>
      <c r="AK68" s="89"/>
      <c r="AL68" s="89"/>
      <c r="AM68" s="89"/>
      <c r="AN68" s="90"/>
      <c r="AO68" s="88" t="s">
        <v>381</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405</v>
      </c>
      <c r="AC69" s="204"/>
      <c r="AD69" s="205"/>
      <c r="AE69" s="88" t="s">
        <v>381</v>
      </c>
      <c r="AF69" s="89"/>
      <c r="AG69" s="89"/>
      <c r="AH69" s="89"/>
      <c r="AI69" s="90"/>
      <c r="AJ69" s="88" t="s">
        <v>381</v>
      </c>
      <c r="AK69" s="89"/>
      <c r="AL69" s="89"/>
      <c r="AM69" s="89"/>
      <c r="AN69" s="90"/>
      <c r="AO69" s="88" t="s">
        <v>381</v>
      </c>
      <c r="AP69" s="89"/>
      <c r="AQ69" s="89"/>
      <c r="AR69" s="89"/>
      <c r="AS69" s="90"/>
      <c r="AT69" s="88">
        <v>3</v>
      </c>
      <c r="AU69" s="89"/>
      <c r="AV69" s="89"/>
      <c r="AW69" s="89"/>
      <c r="AX69" s="351"/>
      <c r="AY69" s="10"/>
      <c r="AZ69" s="10"/>
      <c r="BA69" s="10"/>
      <c r="BB69" s="10"/>
      <c r="BC69" s="10"/>
      <c r="BD69" s="10"/>
      <c r="BE69" s="10"/>
      <c r="BF69" s="10"/>
      <c r="BG69" s="10"/>
      <c r="BH69" s="10"/>
    </row>
    <row r="70" spans="1:60" ht="33" customHeight="1" x14ac:dyDescent="0.15">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5" t="s">
        <v>74</v>
      </c>
      <c r="AU70" s="266"/>
      <c r="AV70" s="266"/>
      <c r="AW70" s="266"/>
      <c r="AX70" s="267"/>
    </row>
    <row r="71" spans="1:60" ht="22.5" customHeight="1" x14ac:dyDescent="0.15">
      <c r="A71" s="528"/>
      <c r="B71" s="529"/>
      <c r="C71" s="529"/>
      <c r="D71" s="529"/>
      <c r="E71" s="529"/>
      <c r="F71" s="530"/>
      <c r="G71" s="220" t="s">
        <v>400</v>
      </c>
      <c r="H71" s="234"/>
      <c r="I71" s="234"/>
      <c r="J71" s="234"/>
      <c r="K71" s="234"/>
      <c r="L71" s="234"/>
      <c r="M71" s="234"/>
      <c r="N71" s="234"/>
      <c r="O71" s="234"/>
      <c r="P71" s="234"/>
      <c r="Q71" s="234"/>
      <c r="R71" s="234"/>
      <c r="S71" s="234"/>
      <c r="T71" s="234"/>
      <c r="U71" s="234"/>
      <c r="V71" s="234"/>
      <c r="W71" s="234"/>
      <c r="X71" s="235"/>
      <c r="Y71" s="660" t="s">
        <v>66</v>
      </c>
      <c r="Z71" s="661"/>
      <c r="AA71" s="662"/>
      <c r="AB71" s="111" t="s">
        <v>405</v>
      </c>
      <c r="AC71" s="112"/>
      <c r="AD71" s="113"/>
      <c r="AE71" s="88" t="s">
        <v>387</v>
      </c>
      <c r="AF71" s="89"/>
      <c r="AG71" s="89"/>
      <c r="AH71" s="89"/>
      <c r="AI71" s="90"/>
      <c r="AJ71" s="88" t="s">
        <v>381</v>
      </c>
      <c r="AK71" s="89"/>
      <c r="AL71" s="89"/>
      <c r="AM71" s="89"/>
      <c r="AN71" s="90"/>
      <c r="AO71" s="88" t="s">
        <v>381</v>
      </c>
      <c r="AP71" s="89"/>
      <c r="AQ71" s="89"/>
      <c r="AR71" s="89"/>
      <c r="AS71" s="90"/>
      <c r="AT71" s="540"/>
      <c r="AU71" s="540"/>
      <c r="AV71" s="540"/>
      <c r="AW71" s="540"/>
      <c r="AX71" s="541"/>
      <c r="AY71" s="10"/>
      <c r="AZ71" s="10"/>
      <c r="BA71" s="10"/>
      <c r="BB71" s="10"/>
      <c r="BC71" s="10"/>
    </row>
    <row r="72" spans="1:60" ht="22.5"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3"/>
      <c r="AA72" s="664"/>
      <c r="AB72" s="203" t="s">
        <v>405</v>
      </c>
      <c r="AC72" s="204"/>
      <c r="AD72" s="205"/>
      <c r="AE72" s="88" t="s">
        <v>381</v>
      </c>
      <c r="AF72" s="89"/>
      <c r="AG72" s="89"/>
      <c r="AH72" s="89"/>
      <c r="AI72" s="90"/>
      <c r="AJ72" s="88" t="s">
        <v>381</v>
      </c>
      <c r="AK72" s="89"/>
      <c r="AL72" s="89"/>
      <c r="AM72" s="89"/>
      <c r="AN72" s="90"/>
      <c r="AO72" s="88" t="s">
        <v>381</v>
      </c>
      <c r="AP72" s="89"/>
      <c r="AQ72" s="89"/>
      <c r="AR72" s="89"/>
      <c r="AS72" s="90"/>
      <c r="AT72" s="88">
        <v>2</v>
      </c>
      <c r="AU72" s="89"/>
      <c r="AV72" s="89"/>
      <c r="AW72" s="89"/>
      <c r="AX72" s="351"/>
      <c r="AY72" s="10"/>
      <c r="AZ72" s="10"/>
      <c r="BA72" s="10"/>
      <c r="BB72" s="10"/>
      <c r="BC72" s="10"/>
      <c r="BD72" s="10"/>
      <c r="BE72" s="10"/>
      <c r="BF72" s="10"/>
      <c r="BG72" s="10"/>
      <c r="BH72" s="10"/>
    </row>
    <row r="73" spans="1:60" ht="31.7" customHeight="1" x14ac:dyDescent="0.15">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5" t="s">
        <v>74</v>
      </c>
      <c r="AU73" s="266"/>
      <c r="AV73" s="266"/>
      <c r="AW73" s="266"/>
      <c r="AX73" s="267"/>
    </row>
    <row r="74" spans="1:60" ht="22.5" customHeight="1" x14ac:dyDescent="0.15">
      <c r="A74" s="528"/>
      <c r="B74" s="529"/>
      <c r="C74" s="529"/>
      <c r="D74" s="529"/>
      <c r="E74" s="529"/>
      <c r="F74" s="530"/>
      <c r="G74" s="220" t="s">
        <v>401</v>
      </c>
      <c r="H74" s="234"/>
      <c r="I74" s="234"/>
      <c r="J74" s="234"/>
      <c r="K74" s="234"/>
      <c r="L74" s="234"/>
      <c r="M74" s="234"/>
      <c r="N74" s="234"/>
      <c r="O74" s="234"/>
      <c r="P74" s="234"/>
      <c r="Q74" s="234"/>
      <c r="R74" s="234"/>
      <c r="S74" s="234"/>
      <c r="T74" s="234"/>
      <c r="U74" s="234"/>
      <c r="V74" s="234"/>
      <c r="W74" s="234"/>
      <c r="X74" s="235"/>
      <c r="Y74" s="660" t="s">
        <v>66</v>
      </c>
      <c r="Z74" s="661"/>
      <c r="AA74" s="662"/>
      <c r="AB74" s="111" t="s">
        <v>405</v>
      </c>
      <c r="AC74" s="112"/>
      <c r="AD74" s="113"/>
      <c r="AE74" s="88" t="s">
        <v>387</v>
      </c>
      <c r="AF74" s="89"/>
      <c r="AG74" s="89"/>
      <c r="AH74" s="89"/>
      <c r="AI74" s="90"/>
      <c r="AJ74" s="88" t="s">
        <v>381</v>
      </c>
      <c r="AK74" s="89"/>
      <c r="AL74" s="89"/>
      <c r="AM74" s="89"/>
      <c r="AN74" s="90"/>
      <c r="AO74" s="88" t="s">
        <v>381</v>
      </c>
      <c r="AP74" s="89"/>
      <c r="AQ74" s="89"/>
      <c r="AR74" s="89"/>
      <c r="AS74" s="90"/>
      <c r="AT74" s="540"/>
      <c r="AU74" s="540"/>
      <c r="AV74" s="540"/>
      <c r="AW74" s="540"/>
      <c r="AX74" s="541"/>
      <c r="AY74" s="10"/>
      <c r="AZ74" s="10"/>
      <c r="BA74" s="10"/>
      <c r="BB74" s="10"/>
      <c r="BC74" s="10"/>
    </row>
    <row r="75" spans="1:60" ht="22.5"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3"/>
      <c r="AA75" s="664"/>
      <c r="AB75" s="203" t="s">
        <v>405</v>
      </c>
      <c r="AC75" s="204"/>
      <c r="AD75" s="205"/>
      <c r="AE75" s="88" t="s">
        <v>381</v>
      </c>
      <c r="AF75" s="89"/>
      <c r="AG75" s="89"/>
      <c r="AH75" s="89"/>
      <c r="AI75" s="90"/>
      <c r="AJ75" s="88" t="s">
        <v>381</v>
      </c>
      <c r="AK75" s="89"/>
      <c r="AL75" s="89"/>
      <c r="AM75" s="89"/>
      <c r="AN75" s="90"/>
      <c r="AO75" s="88" t="s">
        <v>381</v>
      </c>
      <c r="AP75" s="89"/>
      <c r="AQ75" s="89"/>
      <c r="AR75" s="89"/>
      <c r="AS75" s="90"/>
      <c r="AT75" s="88">
        <v>7</v>
      </c>
      <c r="AU75" s="89"/>
      <c r="AV75" s="89"/>
      <c r="AW75" s="89"/>
      <c r="AX75" s="351"/>
      <c r="AY75" s="10"/>
      <c r="AZ75" s="10"/>
      <c r="BA75" s="10"/>
      <c r="BB75" s="10"/>
      <c r="BC75" s="10"/>
      <c r="BD75" s="10"/>
      <c r="BE75" s="10"/>
      <c r="BF75" s="10"/>
      <c r="BG75" s="10"/>
      <c r="BH75" s="10"/>
    </row>
    <row r="76" spans="1:60" ht="31.7" customHeight="1" x14ac:dyDescent="0.15">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5" t="s">
        <v>74</v>
      </c>
      <c r="AU76" s="266"/>
      <c r="AV76" s="266"/>
      <c r="AW76" s="266"/>
      <c r="AX76" s="267"/>
    </row>
    <row r="77" spans="1:60" ht="22.5" customHeight="1" x14ac:dyDescent="0.15">
      <c r="A77" s="528"/>
      <c r="B77" s="529"/>
      <c r="C77" s="529"/>
      <c r="D77" s="529"/>
      <c r="E77" s="529"/>
      <c r="F77" s="530"/>
      <c r="G77" s="220" t="s">
        <v>402</v>
      </c>
      <c r="H77" s="234"/>
      <c r="I77" s="234"/>
      <c r="J77" s="234"/>
      <c r="K77" s="234"/>
      <c r="L77" s="234"/>
      <c r="M77" s="234"/>
      <c r="N77" s="234"/>
      <c r="O77" s="234"/>
      <c r="P77" s="234"/>
      <c r="Q77" s="234"/>
      <c r="R77" s="234"/>
      <c r="S77" s="234"/>
      <c r="T77" s="234"/>
      <c r="U77" s="234"/>
      <c r="V77" s="234"/>
      <c r="W77" s="234"/>
      <c r="X77" s="235"/>
      <c r="Y77" s="660" t="s">
        <v>66</v>
      </c>
      <c r="Z77" s="661"/>
      <c r="AA77" s="662"/>
      <c r="AB77" s="111" t="s">
        <v>405</v>
      </c>
      <c r="AC77" s="112"/>
      <c r="AD77" s="113"/>
      <c r="AE77" s="88" t="s">
        <v>387</v>
      </c>
      <c r="AF77" s="89"/>
      <c r="AG77" s="89"/>
      <c r="AH77" s="89"/>
      <c r="AI77" s="90"/>
      <c r="AJ77" s="88" t="s">
        <v>381</v>
      </c>
      <c r="AK77" s="89"/>
      <c r="AL77" s="89"/>
      <c r="AM77" s="89"/>
      <c r="AN77" s="90"/>
      <c r="AO77" s="88" t="s">
        <v>381</v>
      </c>
      <c r="AP77" s="89"/>
      <c r="AQ77" s="89"/>
      <c r="AR77" s="89"/>
      <c r="AS77" s="90"/>
      <c r="AT77" s="540"/>
      <c r="AU77" s="540"/>
      <c r="AV77" s="540"/>
      <c r="AW77" s="540"/>
      <c r="AX77" s="541"/>
      <c r="AY77" s="10"/>
      <c r="AZ77" s="10"/>
      <c r="BA77" s="10"/>
      <c r="BB77" s="10"/>
      <c r="BC77" s="10"/>
    </row>
    <row r="78" spans="1:60" ht="22.5"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3"/>
      <c r="AA78" s="664"/>
      <c r="AB78" s="203" t="s">
        <v>405</v>
      </c>
      <c r="AC78" s="204"/>
      <c r="AD78" s="205"/>
      <c r="AE78" s="88" t="s">
        <v>381</v>
      </c>
      <c r="AF78" s="89"/>
      <c r="AG78" s="89"/>
      <c r="AH78" s="89"/>
      <c r="AI78" s="90"/>
      <c r="AJ78" s="88" t="s">
        <v>381</v>
      </c>
      <c r="AK78" s="89"/>
      <c r="AL78" s="89"/>
      <c r="AM78" s="89"/>
      <c r="AN78" s="90"/>
      <c r="AO78" s="88" t="s">
        <v>381</v>
      </c>
      <c r="AP78" s="89"/>
      <c r="AQ78" s="89"/>
      <c r="AR78" s="89"/>
      <c r="AS78" s="90"/>
      <c r="AT78" s="88">
        <v>2</v>
      </c>
      <c r="AU78" s="89"/>
      <c r="AV78" s="89"/>
      <c r="AW78" s="89"/>
      <c r="AX78" s="351"/>
      <c r="AY78" s="10"/>
      <c r="AZ78" s="10"/>
      <c r="BA78" s="10"/>
      <c r="BB78" s="10"/>
      <c r="BC78" s="10"/>
      <c r="BD78" s="10"/>
      <c r="BE78" s="10"/>
      <c r="BF78" s="10"/>
      <c r="BG78" s="10"/>
      <c r="BH78" s="10"/>
    </row>
    <row r="79" spans="1:60" ht="31.7" customHeight="1" x14ac:dyDescent="0.15">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5" t="s">
        <v>74</v>
      </c>
      <c r="AU79" s="266"/>
      <c r="AV79" s="266"/>
      <c r="AW79" s="266"/>
      <c r="AX79" s="267"/>
    </row>
    <row r="80" spans="1:60" ht="22.5" customHeight="1" x14ac:dyDescent="0.15">
      <c r="A80" s="528"/>
      <c r="B80" s="529"/>
      <c r="C80" s="529"/>
      <c r="D80" s="529"/>
      <c r="E80" s="529"/>
      <c r="F80" s="530"/>
      <c r="G80" s="220" t="s">
        <v>403</v>
      </c>
      <c r="H80" s="234"/>
      <c r="I80" s="234"/>
      <c r="J80" s="234"/>
      <c r="K80" s="234"/>
      <c r="L80" s="234"/>
      <c r="M80" s="234"/>
      <c r="N80" s="234"/>
      <c r="O80" s="234"/>
      <c r="P80" s="234"/>
      <c r="Q80" s="234"/>
      <c r="R80" s="234"/>
      <c r="S80" s="234"/>
      <c r="T80" s="234"/>
      <c r="U80" s="234"/>
      <c r="V80" s="234"/>
      <c r="W80" s="234"/>
      <c r="X80" s="235"/>
      <c r="Y80" s="660" t="s">
        <v>66</v>
      </c>
      <c r="Z80" s="661"/>
      <c r="AA80" s="662"/>
      <c r="AB80" s="111" t="s">
        <v>404</v>
      </c>
      <c r="AC80" s="112"/>
      <c r="AD80" s="113"/>
      <c r="AE80" s="88" t="s">
        <v>387</v>
      </c>
      <c r="AF80" s="89"/>
      <c r="AG80" s="89"/>
      <c r="AH80" s="89"/>
      <c r="AI80" s="90"/>
      <c r="AJ80" s="88" t="s">
        <v>381</v>
      </c>
      <c r="AK80" s="89"/>
      <c r="AL80" s="89"/>
      <c r="AM80" s="89"/>
      <c r="AN80" s="90"/>
      <c r="AO80" s="88" t="s">
        <v>381</v>
      </c>
      <c r="AP80" s="89"/>
      <c r="AQ80" s="89"/>
      <c r="AR80" s="89"/>
      <c r="AS80" s="90"/>
      <c r="AT80" s="540"/>
      <c r="AU80" s="540"/>
      <c r="AV80" s="540"/>
      <c r="AW80" s="540"/>
      <c r="AX80" s="541"/>
      <c r="AY80" s="10"/>
      <c r="AZ80" s="10"/>
      <c r="BA80" s="10"/>
      <c r="BB80" s="10"/>
      <c r="BC80" s="10"/>
    </row>
    <row r="81" spans="1:60" ht="22.5"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3"/>
      <c r="AA81" s="664"/>
      <c r="AB81" s="203" t="s">
        <v>404</v>
      </c>
      <c r="AC81" s="204"/>
      <c r="AD81" s="205"/>
      <c r="AE81" s="88" t="s">
        <v>381</v>
      </c>
      <c r="AF81" s="89"/>
      <c r="AG81" s="89"/>
      <c r="AH81" s="89"/>
      <c r="AI81" s="90"/>
      <c r="AJ81" s="88" t="s">
        <v>381</v>
      </c>
      <c r="AK81" s="89"/>
      <c r="AL81" s="89"/>
      <c r="AM81" s="89"/>
      <c r="AN81" s="90"/>
      <c r="AO81" s="88" t="s">
        <v>381</v>
      </c>
      <c r="AP81" s="89"/>
      <c r="AQ81" s="89"/>
      <c r="AR81" s="89"/>
      <c r="AS81" s="90"/>
      <c r="AT81" s="88">
        <v>14</v>
      </c>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406</v>
      </c>
      <c r="H83" s="296"/>
      <c r="I83" s="296"/>
      <c r="J83" s="296"/>
      <c r="K83" s="296"/>
      <c r="L83" s="296"/>
      <c r="M83" s="296"/>
      <c r="N83" s="296"/>
      <c r="O83" s="296"/>
      <c r="P83" s="296"/>
      <c r="Q83" s="296"/>
      <c r="R83" s="296"/>
      <c r="S83" s="296"/>
      <c r="T83" s="296"/>
      <c r="U83" s="296"/>
      <c r="V83" s="296"/>
      <c r="W83" s="296"/>
      <c r="X83" s="296"/>
      <c r="Y83" s="537" t="s">
        <v>17</v>
      </c>
      <c r="Z83" s="538"/>
      <c r="AA83" s="539"/>
      <c r="AB83" s="114" t="s">
        <v>411</v>
      </c>
      <c r="AC83" s="115"/>
      <c r="AD83" s="116"/>
      <c r="AE83" s="206" t="s">
        <v>381</v>
      </c>
      <c r="AF83" s="207"/>
      <c r="AG83" s="207"/>
      <c r="AH83" s="207"/>
      <c r="AI83" s="207"/>
      <c r="AJ83" s="206" t="s">
        <v>381</v>
      </c>
      <c r="AK83" s="207"/>
      <c r="AL83" s="207"/>
      <c r="AM83" s="207"/>
      <c r="AN83" s="207"/>
      <c r="AO83" s="206" t="s">
        <v>381</v>
      </c>
      <c r="AP83" s="207"/>
      <c r="AQ83" s="207"/>
      <c r="AR83" s="207"/>
      <c r="AS83" s="207"/>
      <c r="AT83" s="88">
        <f>570.621/3</f>
        <v>190.20699999999999</v>
      </c>
      <c r="AU83" s="89"/>
      <c r="AV83" s="89"/>
      <c r="AW83" s="89"/>
      <c r="AX83" s="351"/>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377</v>
      </c>
      <c r="AC84" s="92"/>
      <c r="AD84" s="93"/>
      <c r="AE84" s="91" t="s">
        <v>381</v>
      </c>
      <c r="AF84" s="92"/>
      <c r="AG84" s="92"/>
      <c r="AH84" s="92"/>
      <c r="AI84" s="93"/>
      <c r="AJ84" s="91" t="s">
        <v>381</v>
      </c>
      <c r="AK84" s="92"/>
      <c r="AL84" s="92"/>
      <c r="AM84" s="92"/>
      <c r="AN84" s="93"/>
      <c r="AO84" s="91" t="s">
        <v>381</v>
      </c>
      <c r="AP84" s="92"/>
      <c r="AQ84" s="92"/>
      <c r="AR84" s="92"/>
      <c r="AS84" s="93"/>
      <c r="AT84" s="263" t="s">
        <v>412</v>
      </c>
      <c r="AU84" s="92"/>
      <c r="AV84" s="92"/>
      <c r="AW84" s="92"/>
      <c r="AX84" s="264"/>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customHeight="1" x14ac:dyDescent="0.15">
      <c r="A86" s="120"/>
      <c r="B86" s="121"/>
      <c r="C86" s="121"/>
      <c r="D86" s="121"/>
      <c r="E86" s="121"/>
      <c r="F86" s="122"/>
      <c r="G86" s="296" t="s">
        <v>407</v>
      </c>
      <c r="H86" s="296"/>
      <c r="I86" s="296"/>
      <c r="J86" s="296"/>
      <c r="K86" s="296"/>
      <c r="L86" s="296"/>
      <c r="M86" s="296"/>
      <c r="N86" s="296"/>
      <c r="O86" s="296"/>
      <c r="P86" s="296"/>
      <c r="Q86" s="296"/>
      <c r="R86" s="296"/>
      <c r="S86" s="296"/>
      <c r="T86" s="296"/>
      <c r="U86" s="296"/>
      <c r="V86" s="296"/>
      <c r="W86" s="296"/>
      <c r="X86" s="296"/>
      <c r="Y86" s="537" t="s">
        <v>17</v>
      </c>
      <c r="Z86" s="538"/>
      <c r="AA86" s="539"/>
      <c r="AB86" s="114" t="s">
        <v>411</v>
      </c>
      <c r="AC86" s="115"/>
      <c r="AD86" s="116"/>
      <c r="AE86" s="206" t="s">
        <v>381</v>
      </c>
      <c r="AF86" s="207"/>
      <c r="AG86" s="207"/>
      <c r="AH86" s="207"/>
      <c r="AI86" s="207"/>
      <c r="AJ86" s="206" t="s">
        <v>381</v>
      </c>
      <c r="AK86" s="207"/>
      <c r="AL86" s="207"/>
      <c r="AM86" s="207"/>
      <c r="AN86" s="207"/>
      <c r="AO86" s="206" t="s">
        <v>381</v>
      </c>
      <c r="AP86" s="207"/>
      <c r="AQ86" s="207"/>
      <c r="AR86" s="207"/>
      <c r="AS86" s="207"/>
      <c r="AT86" s="88">
        <f>10011.232/2</f>
        <v>5005.616</v>
      </c>
      <c r="AU86" s="89"/>
      <c r="AV86" s="89"/>
      <c r="AW86" s="89"/>
      <c r="AX86" s="351"/>
    </row>
    <row r="87" spans="1:60" ht="47.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t="s">
        <v>381</v>
      </c>
      <c r="AF87" s="92"/>
      <c r="AG87" s="92"/>
      <c r="AH87" s="92"/>
      <c r="AI87" s="93"/>
      <c r="AJ87" s="91" t="s">
        <v>381</v>
      </c>
      <c r="AK87" s="92"/>
      <c r="AL87" s="92"/>
      <c r="AM87" s="92"/>
      <c r="AN87" s="93"/>
      <c r="AO87" s="91" t="s">
        <v>381</v>
      </c>
      <c r="AP87" s="92"/>
      <c r="AQ87" s="92"/>
      <c r="AR87" s="92"/>
      <c r="AS87" s="93"/>
      <c r="AT87" s="263" t="s">
        <v>414</v>
      </c>
      <c r="AU87" s="92"/>
      <c r="AV87" s="92"/>
      <c r="AW87" s="92"/>
      <c r="AX87" s="264"/>
    </row>
    <row r="88" spans="1:60" ht="32.25"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customHeight="1" x14ac:dyDescent="0.15">
      <c r="A89" s="120"/>
      <c r="B89" s="121"/>
      <c r="C89" s="121"/>
      <c r="D89" s="121"/>
      <c r="E89" s="121"/>
      <c r="F89" s="122"/>
      <c r="G89" s="296" t="s">
        <v>408</v>
      </c>
      <c r="H89" s="296"/>
      <c r="I89" s="296"/>
      <c r="J89" s="296"/>
      <c r="K89" s="296"/>
      <c r="L89" s="296"/>
      <c r="M89" s="296"/>
      <c r="N89" s="296"/>
      <c r="O89" s="296"/>
      <c r="P89" s="296"/>
      <c r="Q89" s="296"/>
      <c r="R89" s="296"/>
      <c r="S89" s="296"/>
      <c r="T89" s="296"/>
      <c r="U89" s="296"/>
      <c r="V89" s="296"/>
      <c r="W89" s="296"/>
      <c r="X89" s="296"/>
      <c r="Y89" s="537" t="s">
        <v>17</v>
      </c>
      <c r="Z89" s="538"/>
      <c r="AA89" s="539"/>
      <c r="AB89" s="114" t="s">
        <v>411</v>
      </c>
      <c r="AC89" s="115"/>
      <c r="AD89" s="116"/>
      <c r="AE89" s="206" t="s">
        <v>381</v>
      </c>
      <c r="AF89" s="207"/>
      <c r="AG89" s="207"/>
      <c r="AH89" s="207"/>
      <c r="AI89" s="207"/>
      <c r="AJ89" s="206" t="s">
        <v>381</v>
      </c>
      <c r="AK89" s="207"/>
      <c r="AL89" s="207"/>
      <c r="AM89" s="207"/>
      <c r="AN89" s="207"/>
      <c r="AO89" s="206" t="s">
        <v>381</v>
      </c>
      <c r="AP89" s="207"/>
      <c r="AQ89" s="207"/>
      <c r="AR89" s="207"/>
      <c r="AS89" s="207"/>
      <c r="AT89" s="88">
        <f>4946.164/7</f>
        <v>706.59485714285711</v>
      </c>
      <c r="AU89" s="89"/>
      <c r="AV89" s="89"/>
      <c r="AW89" s="89"/>
      <c r="AX89" s="351"/>
    </row>
    <row r="90" spans="1:60" ht="47.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t="s">
        <v>381</v>
      </c>
      <c r="AF90" s="92"/>
      <c r="AG90" s="92"/>
      <c r="AH90" s="92"/>
      <c r="AI90" s="93"/>
      <c r="AJ90" s="91" t="s">
        <v>381</v>
      </c>
      <c r="AK90" s="92"/>
      <c r="AL90" s="92"/>
      <c r="AM90" s="92"/>
      <c r="AN90" s="93"/>
      <c r="AO90" s="91" t="s">
        <v>381</v>
      </c>
      <c r="AP90" s="92"/>
      <c r="AQ90" s="92"/>
      <c r="AR90" s="92"/>
      <c r="AS90" s="93"/>
      <c r="AT90" s="263" t="s">
        <v>413</v>
      </c>
      <c r="AU90" s="92"/>
      <c r="AV90" s="92"/>
      <c r="AW90" s="92"/>
      <c r="AX90" s="264"/>
    </row>
    <row r="91" spans="1:60" ht="32.25"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customHeight="1" x14ac:dyDescent="0.15">
      <c r="A92" s="120"/>
      <c r="B92" s="121"/>
      <c r="C92" s="121"/>
      <c r="D92" s="121"/>
      <c r="E92" s="121"/>
      <c r="F92" s="122"/>
      <c r="G92" s="296" t="s">
        <v>409</v>
      </c>
      <c r="H92" s="296"/>
      <c r="I92" s="296"/>
      <c r="J92" s="296"/>
      <c r="K92" s="296"/>
      <c r="L92" s="296"/>
      <c r="M92" s="296"/>
      <c r="N92" s="296"/>
      <c r="O92" s="296"/>
      <c r="P92" s="296"/>
      <c r="Q92" s="296"/>
      <c r="R92" s="296"/>
      <c r="S92" s="296"/>
      <c r="T92" s="296"/>
      <c r="U92" s="296"/>
      <c r="V92" s="296"/>
      <c r="W92" s="296"/>
      <c r="X92" s="296"/>
      <c r="Y92" s="537" t="s">
        <v>17</v>
      </c>
      <c r="Z92" s="538"/>
      <c r="AA92" s="539"/>
      <c r="AB92" s="114" t="s">
        <v>411</v>
      </c>
      <c r="AC92" s="115"/>
      <c r="AD92" s="116"/>
      <c r="AE92" s="206" t="s">
        <v>381</v>
      </c>
      <c r="AF92" s="207"/>
      <c r="AG92" s="207"/>
      <c r="AH92" s="207"/>
      <c r="AI92" s="207"/>
      <c r="AJ92" s="206" t="s">
        <v>381</v>
      </c>
      <c r="AK92" s="207"/>
      <c r="AL92" s="207"/>
      <c r="AM92" s="207"/>
      <c r="AN92" s="207"/>
      <c r="AO92" s="206" t="s">
        <v>381</v>
      </c>
      <c r="AP92" s="207"/>
      <c r="AQ92" s="207"/>
      <c r="AR92" s="207"/>
      <c r="AS92" s="207"/>
      <c r="AT92" s="88">
        <f>1489.581/2</f>
        <v>744.79049999999995</v>
      </c>
      <c r="AU92" s="89"/>
      <c r="AV92" s="89"/>
      <c r="AW92" s="89"/>
      <c r="AX92" s="351"/>
    </row>
    <row r="93" spans="1:60" ht="47.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297"/>
      <c r="Y93" s="199" t="s">
        <v>59</v>
      </c>
      <c r="Z93" s="109"/>
      <c r="AA93" s="110"/>
      <c r="AB93" s="91" t="s">
        <v>60</v>
      </c>
      <c r="AC93" s="92"/>
      <c r="AD93" s="93"/>
      <c r="AE93" s="91" t="s">
        <v>381</v>
      </c>
      <c r="AF93" s="92"/>
      <c r="AG93" s="92"/>
      <c r="AH93" s="92"/>
      <c r="AI93" s="93"/>
      <c r="AJ93" s="91" t="s">
        <v>381</v>
      </c>
      <c r="AK93" s="92"/>
      <c r="AL93" s="92"/>
      <c r="AM93" s="92"/>
      <c r="AN93" s="93"/>
      <c r="AO93" s="91" t="s">
        <v>381</v>
      </c>
      <c r="AP93" s="92"/>
      <c r="AQ93" s="92"/>
      <c r="AR93" s="92"/>
      <c r="AS93" s="93"/>
      <c r="AT93" s="263" t="s">
        <v>415</v>
      </c>
      <c r="AU93" s="92"/>
      <c r="AV93" s="92"/>
      <c r="AW93" s="92"/>
      <c r="AX93" s="264"/>
    </row>
    <row r="94" spans="1:60" ht="32.25"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customHeight="1" x14ac:dyDescent="0.15">
      <c r="A95" s="120"/>
      <c r="B95" s="121"/>
      <c r="C95" s="121"/>
      <c r="D95" s="121"/>
      <c r="E95" s="121"/>
      <c r="F95" s="122"/>
      <c r="G95" s="296" t="s">
        <v>410</v>
      </c>
      <c r="H95" s="296"/>
      <c r="I95" s="296"/>
      <c r="J95" s="296"/>
      <c r="K95" s="296"/>
      <c r="L95" s="296"/>
      <c r="M95" s="296"/>
      <c r="N95" s="296"/>
      <c r="O95" s="296"/>
      <c r="P95" s="296"/>
      <c r="Q95" s="296"/>
      <c r="R95" s="296"/>
      <c r="S95" s="296"/>
      <c r="T95" s="296"/>
      <c r="U95" s="296"/>
      <c r="V95" s="296"/>
      <c r="W95" s="296"/>
      <c r="X95" s="296"/>
      <c r="Y95" s="537" t="s">
        <v>17</v>
      </c>
      <c r="Z95" s="538"/>
      <c r="AA95" s="539"/>
      <c r="AB95" s="114" t="s">
        <v>411</v>
      </c>
      <c r="AC95" s="115"/>
      <c r="AD95" s="116"/>
      <c r="AE95" s="206" t="s">
        <v>381</v>
      </c>
      <c r="AF95" s="207"/>
      <c r="AG95" s="207"/>
      <c r="AH95" s="207"/>
      <c r="AI95" s="207"/>
      <c r="AJ95" s="206" t="s">
        <v>381</v>
      </c>
      <c r="AK95" s="207"/>
      <c r="AL95" s="207"/>
      <c r="AM95" s="207"/>
      <c r="AN95" s="207"/>
      <c r="AO95" s="206" t="s">
        <v>381</v>
      </c>
      <c r="AP95" s="207"/>
      <c r="AQ95" s="207"/>
      <c r="AR95" s="207"/>
      <c r="AS95" s="207"/>
      <c r="AT95" s="88">
        <f>212/14</f>
        <v>15.142857142857142</v>
      </c>
      <c r="AU95" s="89"/>
      <c r="AV95" s="89"/>
      <c r="AW95" s="89"/>
      <c r="AX95" s="351"/>
    </row>
    <row r="96" spans="1:60" ht="47.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t="s">
        <v>381</v>
      </c>
      <c r="AF96" s="92"/>
      <c r="AG96" s="92"/>
      <c r="AH96" s="92"/>
      <c r="AI96" s="93"/>
      <c r="AJ96" s="91" t="s">
        <v>381</v>
      </c>
      <c r="AK96" s="92"/>
      <c r="AL96" s="92"/>
      <c r="AM96" s="92"/>
      <c r="AN96" s="93"/>
      <c r="AO96" s="91" t="s">
        <v>381</v>
      </c>
      <c r="AP96" s="92"/>
      <c r="AQ96" s="92"/>
      <c r="AR96" s="92"/>
      <c r="AS96" s="93"/>
      <c r="AT96" s="263" t="s">
        <v>416</v>
      </c>
      <c r="AU96" s="92"/>
      <c r="AV96" s="92"/>
      <c r="AW96" s="92"/>
      <c r="AX96" s="264"/>
    </row>
    <row r="97" spans="1:50" ht="23.1" customHeight="1" x14ac:dyDescent="0.15">
      <c r="A97" s="601" t="s">
        <v>77</v>
      </c>
      <c r="B97" s="602"/>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3" customHeight="1" x14ac:dyDescent="0.15">
      <c r="A98" s="603"/>
      <c r="B98" s="604"/>
      <c r="C98" s="534" t="s">
        <v>434</v>
      </c>
      <c r="D98" s="535"/>
      <c r="E98" s="535"/>
      <c r="F98" s="535"/>
      <c r="G98" s="535"/>
      <c r="H98" s="535"/>
      <c r="I98" s="535"/>
      <c r="J98" s="535"/>
      <c r="K98" s="536"/>
      <c r="L98" s="175">
        <v>17230</v>
      </c>
      <c r="M98" s="176"/>
      <c r="N98" s="176"/>
      <c r="O98" s="176"/>
      <c r="P98" s="176"/>
      <c r="Q98" s="177"/>
      <c r="R98" s="175">
        <v>0</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17230</v>
      </c>
      <c r="M104" s="596"/>
      <c r="N104" s="596"/>
      <c r="O104" s="596"/>
      <c r="P104" s="596"/>
      <c r="Q104" s="597"/>
      <c r="R104" s="595">
        <f>SUM(R98:W103)</f>
        <v>0</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1.5" customHeight="1" x14ac:dyDescent="0.15">
      <c r="A108" s="641" t="s">
        <v>311</v>
      </c>
      <c r="B108" s="642"/>
      <c r="C108" s="470" t="s">
        <v>312</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379</v>
      </c>
      <c r="AE108" s="345"/>
      <c r="AF108" s="345"/>
      <c r="AG108" s="340" t="s">
        <v>417</v>
      </c>
      <c r="AH108" s="341"/>
      <c r="AI108" s="341"/>
      <c r="AJ108" s="341"/>
      <c r="AK108" s="341"/>
      <c r="AL108" s="341"/>
      <c r="AM108" s="341"/>
      <c r="AN108" s="341"/>
      <c r="AO108" s="341"/>
      <c r="AP108" s="341"/>
      <c r="AQ108" s="341"/>
      <c r="AR108" s="341"/>
      <c r="AS108" s="341"/>
      <c r="AT108" s="341"/>
      <c r="AU108" s="341"/>
      <c r="AV108" s="341"/>
      <c r="AW108" s="341"/>
      <c r="AX108" s="342"/>
    </row>
    <row r="109" spans="1:50" ht="29.25" customHeight="1" x14ac:dyDescent="0.15">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294" t="s">
        <v>379</v>
      </c>
      <c r="AE109" s="295"/>
      <c r="AF109" s="295"/>
      <c r="AG109" s="274" t="s">
        <v>418</v>
      </c>
      <c r="AH109" s="250"/>
      <c r="AI109" s="250"/>
      <c r="AJ109" s="250"/>
      <c r="AK109" s="250"/>
      <c r="AL109" s="250"/>
      <c r="AM109" s="250"/>
      <c r="AN109" s="250"/>
      <c r="AO109" s="250"/>
      <c r="AP109" s="250"/>
      <c r="AQ109" s="250"/>
      <c r="AR109" s="250"/>
      <c r="AS109" s="250"/>
      <c r="AT109" s="250"/>
      <c r="AU109" s="250"/>
      <c r="AV109" s="250"/>
      <c r="AW109" s="250"/>
      <c r="AX109" s="275"/>
    </row>
    <row r="110" spans="1:50" ht="30" customHeight="1" x14ac:dyDescent="0.15">
      <c r="A110" s="645"/>
      <c r="B110" s="646"/>
      <c r="C110" s="547" t="s">
        <v>313</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4" t="s">
        <v>379</v>
      </c>
      <c r="AE110" s="325"/>
      <c r="AF110" s="325"/>
      <c r="AG110" s="319" t="s">
        <v>419</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8" t="s">
        <v>420</v>
      </c>
      <c r="AE111" s="269"/>
      <c r="AF111" s="269"/>
      <c r="AG111" s="271" t="s">
        <v>421</v>
      </c>
      <c r="AH111" s="272"/>
      <c r="AI111" s="272"/>
      <c r="AJ111" s="272"/>
      <c r="AK111" s="272"/>
      <c r="AL111" s="272"/>
      <c r="AM111" s="272"/>
      <c r="AN111" s="272"/>
      <c r="AO111" s="272"/>
      <c r="AP111" s="272"/>
      <c r="AQ111" s="272"/>
      <c r="AR111" s="272"/>
      <c r="AS111" s="272"/>
      <c r="AT111" s="272"/>
      <c r="AU111" s="272"/>
      <c r="AV111" s="272"/>
      <c r="AW111" s="272"/>
      <c r="AX111" s="273"/>
    </row>
    <row r="112" spans="1:50" ht="33.75"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379</v>
      </c>
      <c r="AE112" s="295"/>
      <c r="AF112" s="295"/>
      <c r="AG112" s="274" t="s">
        <v>422</v>
      </c>
      <c r="AH112" s="250"/>
      <c r="AI112" s="250"/>
      <c r="AJ112" s="250"/>
      <c r="AK112" s="250"/>
      <c r="AL112" s="250"/>
      <c r="AM112" s="250"/>
      <c r="AN112" s="250"/>
      <c r="AO112" s="250"/>
      <c r="AP112" s="250"/>
      <c r="AQ112" s="250"/>
      <c r="AR112" s="250"/>
      <c r="AS112" s="250"/>
      <c r="AT112" s="250"/>
      <c r="AU112" s="250"/>
      <c r="AV112" s="250"/>
      <c r="AW112" s="250"/>
      <c r="AX112" s="275"/>
    </row>
    <row r="113" spans="1:64" ht="19.350000000000001" customHeight="1" x14ac:dyDescent="0.15">
      <c r="A113" s="256"/>
      <c r="B113" s="257"/>
      <c r="C113" s="444" t="s">
        <v>314</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420</v>
      </c>
      <c r="AE113" s="295"/>
      <c r="AF113" s="295"/>
      <c r="AG113" s="334" t="s">
        <v>387</v>
      </c>
      <c r="AH113" s="250"/>
      <c r="AI113" s="250"/>
      <c r="AJ113" s="250"/>
      <c r="AK113" s="250"/>
      <c r="AL113" s="250"/>
      <c r="AM113" s="250"/>
      <c r="AN113" s="250"/>
      <c r="AO113" s="250"/>
      <c r="AP113" s="250"/>
      <c r="AQ113" s="250"/>
      <c r="AR113" s="250"/>
      <c r="AS113" s="250"/>
      <c r="AT113" s="250"/>
      <c r="AU113" s="250"/>
      <c r="AV113" s="250"/>
      <c r="AW113" s="250"/>
      <c r="AX113" s="275"/>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420</v>
      </c>
      <c r="AE114" s="295"/>
      <c r="AF114" s="295"/>
      <c r="AG114" s="334" t="s">
        <v>421</v>
      </c>
      <c r="AH114" s="250"/>
      <c r="AI114" s="250"/>
      <c r="AJ114" s="250"/>
      <c r="AK114" s="250"/>
      <c r="AL114" s="250"/>
      <c r="AM114" s="250"/>
      <c r="AN114" s="250"/>
      <c r="AO114" s="250"/>
      <c r="AP114" s="250"/>
      <c r="AQ114" s="250"/>
      <c r="AR114" s="250"/>
      <c r="AS114" s="250"/>
      <c r="AT114" s="250"/>
      <c r="AU114" s="250"/>
      <c r="AV114" s="250"/>
      <c r="AW114" s="250"/>
      <c r="AX114" s="275"/>
    </row>
    <row r="115" spans="1:64" ht="50.2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343" t="s">
        <v>424</v>
      </c>
      <c r="AE115" s="295"/>
      <c r="AF115" s="295"/>
      <c r="AG115" s="274" t="s">
        <v>423</v>
      </c>
      <c r="AH115" s="250"/>
      <c r="AI115" s="250"/>
      <c r="AJ115" s="250"/>
      <c r="AK115" s="250"/>
      <c r="AL115" s="250"/>
      <c r="AM115" s="250"/>
      <c r="AN115" s="250"/>
      <c r="AO115" s="250"/>
      <c r="AP115" s="250"/>
      <c r="AQ115" s="250"/>
      <c r="AR115" s="250"/>
      <c r="AS115" s="250"/>
      <c r="AT115" s="250"/>
      <c r="AU115" s="250"/>
      <c r="AV115" s="250"/>
      <c r="AW115" s="250"/>
      <c r="AX115" s="275"/>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2" t="s">
        <v>420</v>
      </c>
      <c r="AE116" s="253"/>
      <c r="AF116" s="253"/>
      <c r="AG116" s="584" t="s">
        <v>387</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379</v>
      </c>
      <c r="AE117" s="325"/>
      <c r="AF117" s="329"/>
      <c r="AG117" s="336" t="s">
        <v>425</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8" t="s">
        <v>420</v>
      </c>
      <c r="AE118" s="269"/>
      <c r="AF118" s="270"/>
      <c r="AG118" s="271" t="s">
        <v>387</v>
      </c>
      <c r="AH118" s="272"/>
      <c r="AI118" s="272"/>
      <c r="AJ118" s="272"/>
      <c r="AK118" s="272"/>
      <c r="AL118" s="272"/>
      <c r="AM118" s="272"/>
      <c r="AN118" s="272"/>
      <c r="AO118" s="272"/>
      <c r="AP118" s="272"/>
      <c r="AQ118" s="272"/>
      <c r="AR118" s="272"/>
      <c r="AS118" s="272"/>
      <c r="AT118" s="272"/>
      <c r="AU118" s="272"/>
      <c r="AV118" s="272"/>
      <c r="AW118" s="272"/>
      <c r="AX118" s="273"/>
    </row>
    <row r="119" spans="1:64" ht="46.5"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6" t="s">
        <v>420</v>
      </c>
      <c r="AE119" s="347"/>
      <c r="AF119" s="347"/>
      <c r="AG119" s="274" t="s">
        <v>426</v>
      </c>
      <c r="AH119" s="250"/>
      <c r="AI119" s="250"/>
      <c r="AJ119" s="250"/>
      <c r="AK119" s="250"/>
      <c r="AL119" s="250"/>
      <c r="AM119" s="250"/>
      <c r="AN119" s="250"/>
      <c r="AO119" s="250"/>
      <c r="AP119" s="250"/>
      <c r="AQ119" s="250"/>
      <c r="AR119" s="250"/>
      <c r="AS119" s="250"/>
      <c r="AT119" s="250"/>
      <c r="AU119" s="250"/>
      <c r="AV119" s="250"/>
      <c r="AW119" s="250"/>
      <c r="AX119" s="275"/>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420</v>
      </c>
      <c r="AE120" s="295"/>
      <c r="AF120" s="295"/>
      <c r="AG120" s="334" t="s">
        <v>387</v>
      </c>
      <c r="AH120" s="250"/>
      <c r="AI120" s="250"/>
      <c r="AJ120" s="250"/>
      <c r="AK120" s="250"/>
      <c r="AL120" s="250"/>
      <c r="AM120" s="250"/>
      <c r="AN120" s="250"/>
      <c r="AO120" s="250"/>
      <c r="AP120" s="250"/>
      <c r="AQ120" s="250"/>
      <c r="AR120" s="250"/>
      <c r="AS120" s="250"/>
      <c r="AT120" s="250"/>
      <c r="AU120" s="250"/>
      <c r="AV120" s="250"/>
      <c r="AW120" s="250"/>
      <c r="AX120" s="275"/>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420</v>
      </c>
      <c r="AE121" s="295"/>
      <c r="AF121" s="295"/>
      <c r="AG121" s="335" t="s">
        <v>387</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5" t="s">
        <v>315</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8" t="s">
        <v>420</v>
      </c>
      <c r="AE122" s="269"/>
      <c r="AF122" s="269"/>
      <c r="AG122" s="315" t="s">
        <v>387</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6" t="s">
        <v>387</v>
      </c>
      <c r="D124" s="277"/>
      <c r="E124" s="277"/>
      <c r="F124" s="277"/>
      <c r="G124" s="277"/>
      <c r="H124" s="277"/>
      <c r="I124" s="277"/>
      <c r="J124" s="277"/>
      <c r="K124" s="277"/>
      <c r="L124" s="277"/>
      <c r="M124" s="277"/>
      <c r="N124" s="277"/>
      <c r="O124" s="278"/>
      <c r="P124" s="285" t="s">
        <v>387</v>
      </c>
      <c r="Q124" s="285"/>
      <c r="R124" s="285"/>
      <c r="S124" s="286"/>
      <c r="T124" s="249" t="s">
        <v>387</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9" t="s">
        <v>387</v>
      </c>
      <c r="D125" s="280"/>
      <c r="E125" s="280"/>
      <c r="F125" s="280"/>
      <c r="G125" s="280"/>
      <c r="H125" s="280"/>
      <c r="I125" s="280"/>
      <c r="J125" s="280"/>
      <c r="K125" s="280"/>
      <c r="L125" s="280"/>
      <c r="M125" s="280"/>
      <c r="N125" s="280"/>
      <c r="O125" s="281"/>
      <c r="P125" s="287" t="s">
        <v>387</v>
      </c>
      <c r="Q125" s="287"/>
      <c r="R125" s="287"/>
      <c r="S125" s="288"/>
      <c r="T125" s="555" t="s">
        <v>427</v>
      </c>
      <c r="U125" s="337"/>
      <c r="V125" s="337"/>
      <c r="W125" s="337"/>
      <c r="X125" s="337"/>
      <c r="Y125" s="337"/>
      <c r="Z125" s="337"/>
      <c r="AA125" s="337"/>
      <c r="AB125" s="337"/>
      <c r="AC125" s="337"/>
      <c r="AD125" s="337"/>
      <c r="AE125" s="337"/>
      <c r="AF125" s="556"/>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7"/>
      <c r="C126" s="377" t="s">
        <v>64</v>
      </c>
      <c r="D126" s="425"/>
      <c r="E126" s="425"/>
      <c r="F126" s="426"/>
      <c r="G126" s="381" t="s">
        <v>429</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9" t="s">
        <v>68</v>
      </c>
      <c r="D127" s="580"/>
      <c r="E127" s="580"/>
      <c r="F127" s="581"/>
      <c r="G127" s="582" t="s">
        <v>428</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81" customHeight="1" thickBot="1" x14ac:dyDescent="0.2">
      <c r="A129" s="424" t="s">
        <v>438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90.75" customHeight="1" thickBot="1" x14ac:dyDescent="0.2">
      <c r="A131" s="384" t="s">
        <v>439</v>
      </c>
      <c r="B131" s="385"/>
      <c r="C131" s="385"/>
      <c r="D131" s="385"/>
      <c r="E131" s="386"/>
      <c r="F131" s="417" t="s">
        <v>437</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85.5" customHeight="1" thickBot="1" x14ac:dyDescent="0.2">
      <c r="A133" s="551" t="s">
        <v>440</v>
      </c>
      <c r="B133" s="552"/>
      <c r="C133" s="552"/>
      <c r="D133" s="552"/>
      <c r="E133" s="553"/>
      <c r="F133" s="420" t="s">
        <v>436</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78"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2"/>
      <c r="C137" s="312"/>
      <c r="D137" s="312"/>
      <c r="E137" s="312"/>
      <c r="F137" s="312"/>
      <c r="G137" s="542" t="s">
        <v>382</v>
      </c>
      <c r="H137" s="543"/>
      <c r="I137" s="543"/>
      <c r="J137" s="543"/>
      <c r="K137" s="543"/>
      <c r="L137" s="543"/>
      <c r="M137" s="543"/>
      <c r="N137" s="543"/>
      <c r="O137" s="543"/>
      <c r="P137" s="544"/>
      <c r="Q137" s="312" t="s">
        <v>225</v>
      </c>
      <c r="R137" s="312"/>
      <c r="S137" s="312"/>
      <c r="T137" s="312"/>
      <c r="U137" s="312"/>
      <c r="V137" s="312"/>
      <c r="W137" s="554" t="s">
        <v>381</v>
      </c>
      <c r="X137" s="543"/>
      <c r="Y137" s="543"/>
      <c r="Z137" s="543"/>
      <c r="AA137" s="543"/>
      <c r="AB137" s="543"/>
      <c r="AC137" s="543"/>
      <c r="AD137" s="543"/>
      <c r="AE137" s="543"/>
      <c r="AF137" s="544"/>
      <c r="AG137" s="312" t="s">
        <v>226</v>
      </c>
      <c r="AH137" s="312"/>
      <c r="AI137" s="312"/>
      <c r="AJ137" s="312"/>
      <c r="AK137" s="312"/>
      <c r="AL137" s="312"/>
      <c r="AM137" s="514" t="s">
        <v>381</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09" t="s">
        <v>433</v>
      </c>
      <c r="H138" s="310"/>
      <c r="I138" s="310"/>
      <c r="J138" s="310"/>
      <c r="K138" s="310"/>
      <c r="L138" s="310"/>
      <c r="M138" s="310"/>
      <c r="N138" s="310"/>
      <c r="O138" s="310"/>
      <c r="P138" s="311"/>
      <c r="Q138" s="423" t="s">
        <v>228</v>
      </c>
      <c r="R138" s="423"/>
      <c r="S138" s="423"/>
      <c r="T138" s="423"/>
      <c r="U138" s="423"/>
      <c r="V138" s="423"/>
      <c r="W138" s="309" t="s">
        <v>386</v>
      </c>
      <c r="X138" s="310"/>
      <c r="Y138" s="310"/>
      <c r="Z138" s="310"/>
      <c r="AA138" s="310"/>
      <c r="AB138" s="310"/>
      <c r="AC138" s="310"/>
      <c r="AD138" s="310"/>
      <c r="AE138" s="310"/>
      <c r="AF138" s="311"/>
      <c r="AG138" s="313"/>
      <c r="AH138" s="314"/>
      <c r="AI138" s="314"/>
      <c r="AJ138" s="314"/>
      <c r="AK138" s="314"/>
      <c r="AL138" s="314"/>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9.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363</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376</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c r="H180" s="356"/>
      <c r="I180" s="356"/>
      <c r="J180" s="356"/>
      <c r="K180" s="357"/>
      <c r="L180" s="358"/>
      <c r="M180" s="359"/>
      <c r="N180" s="359"/>
      <c r="O180" s="359"/>
      <c r="P180" s="359"/>
      <c r="Q180" s="359"/>
      <c r="R180" s="359"/>
      <c r="S180" s="359"/>
      <c r="T180" s="359"/>
      <c r="U180" s="359"/>
      <c r="V180" s="359"/>
      <c r="W180" s="359"/>
      <c r="X180" s="360"/>
      <c r="Y180" s="390"/>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hidden="1"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x14ac:dyDescent="0.2">
      <c r="A190" s="364"/>
      <c r="B190" s="365"/>
      <c r="C190" s="365"/>
      <c r="D190" s="365"/>
      <c r="E190" s="365"/>
      <c r="F190" s="366"/>
      <c r="G190" s="558" t="s">
        <v>22</v>
      </c>
      <c r="H190" s="559"/>
      <c r="I190" s="559"/>
      <c r="J190" s="559"/>
      <c r="K190" s="559"/>
      <c r="L190" s="560"/>
      <c r="M190" s="146"/>
      <c r="N190" s="146"/>
      <c r="O190" s="146"/>
      <c r="P190" s="146"/>
      <c r="Q190" s="146"/>
      <c r="R190" s="146"/>
      <c r="S190" s="146"/>
      <c r="T190" s="146"/>
      <c r="U190" s="146"/>
      <c r="V190" s="146"/>
      <c r="W190" s="146"/>
      <c r="X190" s="147"/>
      <c r="Y190" s="561">
        <f>SUM(Y180:AB189)</f>
        <v>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4"/>
      <c r="B191" s="365"/>
      <c r="C191" s="365"/>
      <c r="D191" s="365"/>
      <c r="E191" s="365"/>
      <c r="F191" s="366"/>
      <c r="G191" s="370" t="s">
        <v>364</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358</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hidden="1"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x14ac:dyDescent="0.2">
      <c r="A203" s="364"/>
      <c r="B203" s="365"/>
      <c r="C203" s="365"/>
      <c r="D203" s="365"/>
      <c r="E203" s="365"/>
      <c r="F203" s="366"/>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4"/>
      <c r="B204" s="365"/>
      <c r="C204" s="365"/>
      <c r="D204" s="365"/>
      <c r="E204" s="365"/>
      <c r="F204" s="366"/>
      <c r="G204" s="370" t="s">
        <v>359</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360</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hidden="1"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x14ac:dyDescent="0.2">
      <c r="A216" s="364"/>
      <c r="B216" s="365"/>
      <c r="C216" s="365"/>
      <c r="D216" s="365"/>
      <c r="E216" s="365"/>
      <c r="F216" s="366"/>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4"/>
      <c r="B217" s="365"/>
      <c r="C217" s="365"/>
      <c r="D217" s="365"/>
      <c r="E217" s="365"/>
      <c r="F217" s="366"/>
      <c r="G217" s="370" t="s">
        <v>361</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362</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x14ac:dyDescent="0.15">
      <c r="A229" s="364"/>
      <c r="B229" s="365"/>
      <c r="C229" s="365"/>
      <c r="D229" s="365"/>
      <c r="E229" s="365"/>
      <c r="F229" s="366"/>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320</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3" t="s">
        <v>24</v>
      </c>
      <c r="AV235" s="84"/>
      <c r="AW235" s="84"/>
      <c r="AX235" s="575"/>
    </row>
    <row r="236" spans="1:50" ht="24"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customHeight="1" x14ac:dyDescent="0.15">
      <c r="A238" s="568">
        <v>3</v>
      </c>
      <c r="B238" s="568">
        <v>1</v>
      </c>
      <c r="C238" s="569"/>
      <c r="D238" s="569"/>
      <c r="E238" s="569"/>
      <c r="F238" s="569"/>
      <c r="G238" s="569"/>
      <c r="H238" s="569"/>
      <c r="I238" s="569"/>
      <c r="J238" s="569"/>
      <c r="K238" s="569"/>
      <c r="L238" s="569"/>
      <c r="M238" s="674"/>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75"/>
      <c r="AK238" s="570"/>
      <c r="AL238" s="571"/>
      <c r="AM238" s="571"/>
      <c r="AN238" s="571"/>
      <c r="AO238" s="571"/>
      <c r="AP238" s="572"/>
      <c r="AQ238" s="573"/>
      <c r="AR238" s="569"/>
      <c r="AS238" s="569"/>
      <c r="AT238" s="569"/>
      <c r="AU238" s="570"/>
      <c r="AV238" s="571"/>
      <c r="AW238" s="571"/>
      <c r="AX238" s="572"/>
    </row>
    <row r="239" spans="1:50" ht="24"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33" t="s">
        <v>366</v>
      </c>
      <c r="D268" s="233"/>
      <c r="E268" s="233"/>
      <c r="F268" s="233"/>
      <c r="G268" s="233"/>
      <c r="H268" s="233"/>
      <c r="I268" s="233"/>
      <c r="J268" s="233"/>
      <c r="K268" s="233"/>
      <c r="L268" s="233"/>
      <c r="M268" s="233" t="s">
        <v>367</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368</v>
      </c>
      <c r="AL268" s="233"/>
      <c r="AM268" s="233"/>
      <c r="AN268" s="233"/>
      <c r="AO268" s="233"/>
      <c r="AP268" s="233"/>
      <c r="AQ268" s="233" t="s">
        <v>23</v>
      </c>
      <c r="AR268" s="233"/>
      <c r="AS268" s="233"/>
      <c r="AT268" s="233"/>
      <c r="AU268" s="83" t="s">
        <v>24</v>
      </c>
      <c r="AV268" s="84"/>
      <c r="AW268" s="84"/>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3" t="s">
        <v>366</v>
      </c>
      <c r="D301" s="233"/>
      <c r="E301" s="233"/>
      <c r="F301" s="233"/>
      <c r="G301" s="233"/>
      <c r="H301" s="233"/>
      <c r="I301" s="233"/>
      <c r="J301" s="233"/>
      <c r="K301" s="233"/>
      <c r="L301" s="233"/>
      <c r="M301" s="233" t="s">
        <v>367</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368</v>
      </c>
      <c r="AL301" s="233"/>
      <c r="AM301" s="233"/>
      <c r="AN301" s="233"/>
      <c r="AO301" s="233"/>
      <c r="AP301" s="233"/>
      <c r="AQ301" s="233" t="s">
        <v>23</v>
      </c>
      <c r="AR301" s="233"/>
      <c r="AS301" s="233"/>
      <c r="AT301" s="233"/>
      <c r="AU301" s="83" t="s">
        <v>24</v>
      </c>
      <c r="AV301" s="84"/>
      <c r="AW301" s="84"/>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3" t="s">
        <v>366</v>
      </c>
      <c r="D334" s="233"/>
      <c r="E334" s="233"/>
      <c r="F334" s="233"/>
      <c r="G334" s="233"/>
      <c r="H334" s="233"/>
      <c r="I334" s="233"/>
      <c r="J334" s="233"/>
      <c r="K334" s="233"/>
      <c r="L334" s="233"/>
      <c r="M334" s="233" t="s">
        <v>367</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368</v>
      </c>
      <c r="AL334" s="233"/>
      <c r="AM334" s="233"/>
      <c r="AN334" s="233"/>
      <c r="AO334" s="233"/>
      <c r="AP334" s="233"/>
      <c r="AQ334" s="233" t="s">
        <v>23</v>
      </c>
      <c r="AR334" s="233"/>
      <c r="AS334" s="233"/>
      <c r="AT334" s="233"/>
      <c r="AU334" s="83" t="s">
        <v>24</v>
      </c>
      <c r="AV334" s="84"/>
      <c r="AW334" s="84"/>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3" t="s">
        <v>366</v>
      </c>
      <c r="D367" s="233"/>
      <c r="E367" s="233"/>
      <c r="F367" s="233"/>
      <c r="G367" s="233"/>
      <c r="H367" s="233"/>
      <c r="I367" s="233"/>
      <c r="J367" s="233"/>
      <c r="K367" s="233"/>
      <c r="L367" s="233"/>
      <c r="M367" s="233" t="s">
        <v>367</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368</v>
      </c>
      <c r="AL367" s="233"/>
      <c r="AM367" s="233"/>
      <c r="AN367" s="233"/>
      <c r="AO367" s="233"/>
      <c r="AP367" s="233"/>
      <c r="AQ367" s="233" t="s">
        <v>23</v>
      </c>
      <c r="AR367" s="233"/>
      <c r="AS367" s="233"/>
      <c r="AT367" s="233"/>
      <c r="AU367" s="83" t="s">
        <v>24</v>
      </c>
      <c r="AV367" s="84"/>
      <c r="AW367" s="84"/>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3" t="s">
        <v>366</v>
      </c>
      <c r="D400" s="233"/>
      <c r="E400" s="233"/>
      <c r="F400" s="233"/>
      <c r="G400" s="233"/>
      <c r="H400" s="233"/>
      <c r="I400" s="233"/>
      <c r="J400" s="233"/>
      <c r="K400" s="233"/>
      <c r="L400" s="233"/>
      <c r="M400" s="233" t="s">
        <v>367</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368</v>
      </c>
      <c r="AL400" s="233"/>
      <c r="AM400" s="233"/>
      <c r="AN400" s="233"/>
      <c r="AO400" s="233"/>
      <c r="AP400" s="233"/>
      <c r="AQ400" s="233" t="s">
        <v>23</v>
      </c>
      <c r="AR400" s="233"/>
      <c r="AS400" s="233"/>
      <c r="AT400" s="233"/>
      <c r="AU400" s="83" t="s">
        <v>24</v>
      </c>
      <c r="AV400" s="84"/>
      <c r="AW400" s="84"/>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3" t="s">
        <v>366</v>
      </c>
      <c r="D433" s="233"/>
      <c r="E433" s="233"/>
      <c r="F433" s="233"/>
      <c r="G433" s="233"/>
      <c r="H433" s="233"/>
      <c r="I433" s="233"/>
      <c r="J433" s="233"/>
      <c r="K433" s="233"/>
      <c r="L433" s="233"/>
      <c r="M433" s="233" t="s">
        <v>367</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368</v>
      </c>
      <c r="AL433" s="233"/>
      <c r="AM433" s="233"/>
      <c r="AN433" s="233"/>
      <c r="AO433" s="233"/>
      <c r="AP433" s="233"/>
      <c r="AQ433" s="233" t="s">
        <v>23</v>
      </c>
      <c r="AR433" s="233"/>
      <c r="AS433" s="233"/>
      <c r="AT433" s="233"/>
      <c r="AU433" s="83" t="s">
        <v>24</v>
      </c>
      <c r="AV433" s="84"/>
      <c r="AW433" s="84"/>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3" t="s">
        <v>366</v>
      </c>
      <c r="D466" s="233"/>
      <c r="E466" s="233"/>
      <c r="F466" s="233"/>
      <c r="G466" s="233"/>
      <c r="H466" s="233"/>
      <c r="I466" s="233"/>
      <c r="J466" s="233"/>
      <c r="K466" s="233"/>
      <c r="L466" s="233"/>
      <c r="M466" s="233" t="s">
        <v>367</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368</v>
      </c>
      <c r="AL466" s="233"/>
      <c r="AM466" s="233"/>
      <c r="AN466" s="233"/>
      <c r="AO466" s="233"/>
      <c r="AP466" s="233"/>
      <c r="AQ466" s="233" t="s">
        <v>23</v>
      </c>
      <c r="AR466" s="233"/>
      <c r="AS466" s="233"/>
      <c r="AT466" s="233"/>
      <c r="AU466" s="83" t="s">
        <v>24</v>
      </c>
      <c r="AV466" s="84"/>
      <c r="AW466" s="84"/>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37" priority="579">
      <formula>IF(RIGHT(TEXT(P14,"0.#"),1)=".",FALSE,TRUE)</formula>
    </cfRule>
    <cfRule type="expression" dxfId="236" priority="580">
      <formula>IF(RIGHT(TEXT(P14,"0.#"),1)=".",TRUE,FALSE)</formula>
    </cfRule>
  </conditionalFormatting>
  <conditionalFormatting sqref="AE23:AI23">
    <cfRule type="expression" dxfId="235" priority="569">
      <formula>IF(RIGHT(TEXT(AE23,"0.#"),1)=".",FALSE,TRUE)</formula>
    </cfRule>
    <cfRule type="expression" dxfId="234" priority="570">
      <formula>IF(RIGHT(TEXT(AE23,"0.#"),1)=".",TRUE,FALSE)</formula>
    </cfRule>
  </conditionalFormatting>
  <conditionalFormatting sqref="AE69:AX69">
    <cfRule type="expression" dxfId="233" priority="501">
      <formula>IF(RIGHT(TEXT(AE69,"0.#"),1)=".",FALSE,TRUE)</formula>
    </cfRule>
    <cfRule type="expression" dxfId="232" priority="502">
      <formula>IF(RIGHT(TEXT(AE69,"0.#"),1)=".",TRUE,FALSE)</formula>
    </cfRule>
  </conditionalFormatting>
  <conditionalFormatting sqref="AE83:AI83">
    <cfRule type="expression" dxfId="231" priority="483">
      <formula>IF(RIGHT(TEXT(AE83,"0.#"),1)=".",FALSE,TRUE)</formula>
    </cfRule>
    <cfRule type="expression" dxfId="230" priority="484">
      <formula>IF(RIGHT(TEXT(AE83,"0.#"),1)=".",TRUE,FALSE)</formula>
    </cfRule>
  </conditionalFormatting>
  <conditionalFormatting sqref="AJ83:AX83">
    <cfRule type="expression" dxfId="229" priority="481">
      <formula>IF(RIGHT(TEXT(AJ83,"0.#"),1)=".",FALSE,TRUE)</formula>
    </cfRule>
    <cfRule type="expression" dxfId="228" priority="482">
      <formula>IF(RIGHT(TEXT(AJ83,"0.#"),1)=".",TRUE,FALSE)</formula>
    </cfRule>
  </conditionalFormatting>
  <conditionalFormatting sqref="L99">
    <cfRule type="expression" dxfId="227" priority="461">
      <formula>IF(RIGHT(TEXT(L99,"0.#"),1)=".",FALSE,TRUE)</formula>
    </cfRule>
    <cfRule type="expression" dxfId="226" priority="462">
      <formula>IF(RIGHT(TEXT(L99,"0.#"),1)=".",TRUE,FALSE)</formula>
    </cfRule>
  </conditionalFormatting>
  <conditionalFormatting sqref="L104">
    <cfRule type="expression" dxfId="225" priority="459">
      <formula>IF(RIGHT(TEXT(L104,"0.#"),1)=".",FALSE,TRUE)</formula>
    </cfRule>
    <cfRule type="expression" dxfId="224" priority="460">
      <formula>IF(RIGHT(TEXT(L104,"0.#"),1)=".",TRUE,FALSE)</formula>
    </cfRule>
  </conditionalFormatting>
  <conditionalFormatting sqref="R104">
    <cfRule type="expression" dxfId="223" priority="457">
      <formula>IF(RIGHT(TEXT(R104,"0.#"),1)=".",FALSE,TRUE)</formula>
    </cfRule>
    <cfRule type="expression" dxfId="222" priority="458">
      <formula>IF(RIGHT(TEXT(R104,"0.#"),1)=".",TRUE,FALSE)</formula>
    </cfRule>
  </conditionalFormatting>
  <conditionalFormatting sqref="P18:AX18">
    <cfRule type="expression" dxfId="221" priority="455">
      <formula>IF(RIGHT(TEXT(P18,"0.#"),1)=".",FALSE,TRUE)</formula>
    </cfRule>
    <cfRule type="expression" dxfId="220" priority="456">
      <formula>IF(RIGHT(TEXT(P18,"0.#"),1)=".",TRUE,FALSE)</formula>
    </cfRule>
  </conditionalFormatting>
  <conditionalFormatting sqref="Y181">
    <cfRule type="expression" dxfId="219" priority="451">
      <formula>IF(RIGHT(TEXT(Y181,"0.#"),1)=".",FALSE,TRUE)</formula>
    </cfRule>
    <cfRule type="expression" dxfId="218" priority="452">
      <formula>IF(RIGHT(TEXT(Y181,"0.#"),1)=".",TRUE,FALSE)</formula>
    </cfRule>
  </conditionalFormatting>
  <conditionalFormatting sqref="Y190">
    <cfRule type="expression" dxfId="217" priority="447">
      <formula>IF(RIGHT(TEXT(Y190,"0.#"),1)=".",FALSE,TRUE)</formula>
    </cfRule>
    <cfRule type="expression" dxfId="216" priority="448">
      <formula>IF(RIGHT(TEXT(Y190,"0.#"),1)=".",TRUE,FALSE)</formula>
    </cfRule>
  </conditionalFormatting>
  <conditionalFormatting sqref="AK236">
    <cfRule type="expression" dxfId="215" priority="369">
      <formula>IF(RIGHT(TEXT(AK236,"0.#"),1)=".",FALSE,TRUE)</formula>
    </cfRule>
    <cfRule type="expression" dxfId="214" priority="370">
      <formula>IF(RIGHT(TEXT(AK236,"0.#"),1)=".",TRUE,FALSE)</formula>
    </cfRule>
  </conditionalFormatting>
  <conditionalFormatting sqref="AE54:AI54">
    <cfRule type="expression" dxfId="213" priority="319">
      <formula>IF(RIGHT(TEXT(AE54,"0.#"),1)=".",FALSE,TRUE)</formula>
    </cfRule>
    <cfRule type="expression" dxfId="212" priority="320">
      <formula>IF(RIGHT(TEXT(AE54,"0.#"),1)=".",TRUE,FALSE)</formula>
    </cfRule>
  </conditionalFormatting>
  <conditionalFormatting sqref="P16:AQ17 P15:AX15 P13:AX13">
    <cfRule type="expression" dxfId="211" priority="277">
      <formula>IF(RIGHT(TEXT(P13,"0.#"),1)=".",FALSE,TRUE)</formula>
    </cfRule>
    <cfRule type="expression" dxfId="210" priority="278">
      <formula>IF(RIGHT(TEXT(P13,"0.#"),1)=".",TRUE,FALSE)</formula>
    </cfRule>
  </conditionalFormatting>
  <conditionalFormatting sqref="P19:AJ19">
    <cfRule type="expression" dxfId="209" priority="275">
      <formula>IF(RIGHT(TEXT(P19,"0.#"),1)=".",FALSE,TRUE)</formula>
    </cfRule>
    <cfRule type="expression" dxfId="208" priority="276">
      <formula>IF(RIGHT(TEXT(P19,"0.#"),1)=".",TRUE,FALSE)</formula>
    </cfRule>
  </conditionalFormatting>
  <conditionalFormatting sqref="AE55:AX55 AJ54:AS54">
    <cfRule type="expression" dxfId="207" priority="271">
      <formula>IF(RIGHT(TEXT(AE54,"0.#"),1)=".",FALSE,TRUE)</formula>
    </cfRule>
    <cfRule type="expression" dxfId="206" priority="272">
      <formula>IF(RIGHT(TEXT(AE54,"0.#"),1)=".",TRUE,FALSE)</formula>
    </cfRule>
  </conditionalFormatting>
  <conditionalFormatting sqref="AE68:AS68">
    <cfRule type="expression" dxfId="205" priority="267">
      <formula>IF(RIGHT(TEXT(AE68,"0.#"),1)=".",FALSE,TRUE)</formula>
    </cfRule>
    <cfRule type="expression" dxfId="204" priority="268">
      <formula>IF(RIGHT(TEXT(AE68,"0.#"),1)=".",TRUE,FALSE)</formula>
    </cfRule>
  </conditionalFormatting>
  <conditionalFormatting sqref="AE95:AI95 AE92:AI92 AE89:AI89 AE86:AI86">
    <cfRule type="expression" dxfId="203" priority="265">
      <formula>IF(RIGHT(TEXT(AE86,"0.#"),1)=".",FALSE,TRUE)</formula>
    </cfRule>
    <cfRule type="expression" dxfId="202" priority="266">
      <formula>IF(RIGHT(TEXT(AE86,"0.#"),1)=".",TRUE,FALSE)</formula>
    </cfRule>
  </conditionalFormatting>
  <conditionalFormatting sqref="AJ95:AX95 AJ92:AS92 AJ89:AS89 AJ86:AS86">
    <cfRule type="expression" dxfId="201" priority="263">
      <formula>IF(RIGHT(TEXT(AJ86,"0.#"),1)=".",FALSE,TRUE)</formula>
    </cfRule>
    <cfRule type="expression" dxfId="200" priority="264">
      <formula>IF(RIGHT(TEXT(AJ86,"0.#"),1)=".",TRUE,FALSE)</formula>
    </cfRule>
  </conditionalFormatting>
  <conditionalFormatting sqref="L100:L103 L98">
    <cfRule type="expression" dxfId="199" priority="261">
      <formula>IF(RIGHT(TEXT(L98,"0.#"),1)=".",FALSE,TRUE)</formula>
    </cfRule>
    <cfRule type="expression" dxfId="198" priority="262">
      <formula>IF(RIGHT(TEXT(L98,"0.#"),1)=".",TRUE,FALSE)</formula>
    </cfRule>
  </conditionalFormatting>
  <conditionalFormatting sqref="R98">
    <cfRule type="expression" dxfId="197" priority="257">
      <formula>IF(RIGHT(TEXT(R98,"0.#"),1)=".",FALSE,TRUE)</formula>
    </cfRule>
    <cfRule type="expression" dxfId="196" priority="258">
      <formula>IF(RIGHT(TEXT(R98,"0.#"),1)=".",TRUE,FALSE)</formula>
    </cfRule>
  </conditionalFormatting>
  <conditionalFormatting sqref="R99:R103">
    <cfRule type="expression" dxfId="195" priority="255">
      <formula>IF(RIGHT(TEXT(R99,"0.#"),1)=".",FALSE,TRUE)</formula>
    </cfRule>
    <cfRule type="expression" dxfId="194" priority="256">
      <formula>IF(RIGHT(TEXT(R99,"0.#"),1)=".",TRUE,FALSE)</formula>
    </cfRule>
  </conditionalFormatting>
  <conditionalFormatting sqref="Y182:Y189 Y180">
    <cfRule type="expression" dxfId="193" priority="253">
      <formula>IF(RIGHT(TEXT(Y180,"0.#"),1)=".",FALSE,TRUE)</formula>
    </cfRule>
    <cfRule type="expression" dxfId="192" priority="254">
      <formula>IF(RIGHT(TEXT(Y180,"0.#"),1)=".",TRUE,FALSE)</formula>
    </cfRule>
  </conditionalFormatting>
  <conditionalFormatting sqref="AU181">
    <cfRule type="expression" dxfId="191" priority="251">
      <formula>IF(RIGHT(TEXT(AU181,"0.#"),1)=".",FALSE,TRUE)</formula>
    </cfRule>
    <cfRule type="expression" dxfId="190" priority="252">
      <formula>IF(RIGHT(TEXT(AU181,"0.#"),1)=".",TRUE,FALSE)</formula>
    </cfRule>
  </conditionalFormatting>
  <conditionalFormatting sqref="AU190">
    <cfRule type="expression" dxfId="189" priority="249">
      <formula>IF(RIGHT(TEXT(AU190,"0.#"),1)=".",FALSE,TRUE)</formula>
    </cfRule>
    <cfRule type="expression" dxfId="188" priority="250">
      <formula>IF(RIGHT(TEXT(AU190,"0.#"),1)=".",TRUE,FALSE)</formula>
    </cfRule>
  </conditionalFormatting>
  <conditionalFormatting sqref="AU182:AU189 AU180">
    <cfRule type="expression" dxfId="187" priority="247">
      <formula>IF(RIGHT(TEXT(AU180,"0.#"),1)=".",FALSE,TRUE)</formula>
    </cfRule>
    <cfRule type="expression" dxfId="186" priority="248">
      <formula>IF(RIGHT(TEXT(AU180,"0.#"),1)=".",TRUE,FALSE)</formula>
    </cfRule>
  </conditionalFormatting>
  <conditionalFormatting sqref="Y220 Y207 Y194">
    <cfRule type="expression" dxfId="185" priority="233">
      <formula>IF(RIGHT(TEXT(Y194,"0.#"),1)=".",FALSE,TRUE)</formula>
    </cfRule>
    <cfRule type="expression" dxfId="184" priority="234">
      <formula>IF(RIGHT(TEXT(Y194,"0.#"),1)=".",TRUE,FALSE)</formula>
    </cfRule>
  </conditionalFormatting>
  <conditionalFormatting sqref="Y229 Y216 Y203">
    <cfRule type="expression" dxfId="183" priority="231">
      <formula>IF(RIGHT(TEXT(Y203,"0.#"),1)=".",FALSE,TRUE)</formula>
    </cfRule>
    <cfRule type="expression" dxfId="182" priority="232">
      <formula>IF(RIGHT(TEXT(Y203,"0.#"),1)=".",TRUE,FALSE)</formula>
    </cfRule>
  </conditionalFormatting>
  <conditionalFormatting sqref="Y221:Y228 Y219 Y208:Y215 Y206 Y195:Y202 Y193">
    <cfRule type="expression" dxfId="181" priority="229">
      <formula>IF(RIGHT(TEXT(Y193,"0.#"),1)=".",FALSE,TRUE)</formula>
    </cfRule>
    <cfRule type="expression" dxfId="180" priority="230">
      <formula>IF(RIGHT(TEXT(Y193,"0.#"),1)=".",TRUE,FALSE)</formula>
    </cfRule>
  </conditionalFormatting>
  <conditionalFormatting sqref="AU220 AU207 AU194">
    <cfRule type="expression" dxfId="179" priority="227">
      <formula>IF(RIGHT(TEXT(AU194,"0.#"),1)=".",FALSE,TRUE)</formula>
    </cfRule>
    <cfRule type="expression" dxfId="178" priority="228">
      <formula>IF(RIGHT(TEXT(AU194,"0.#"),1)=".",TRUE,FALSE)</formula>
    </cfRule>
  </conditionalFormatting>
  <conditionalFormatting sqref="AU229 AU216 AU203">
    <cfRule type="expression" dxfId="177" priority="225">
      <formula>IF(RIGHT(TEXT(AU203,"0.#"),1)=".",FALSE,TRUE)</formula>
    </cfRule>
    <cfRule type="expression" dxfId="176" priority="226">
      <formula>IF(RIGHT(TEXT(AU203,"0.#"),1)=".",TRUE,FALSE)</formula>
    </cfRule>
  </conditionalFormatting>
  <conditionalFormatting sqref="AU221:AU228 AU219 AU208:AU215 AU206 AU195:AU202 AU193">
    <cfRule type="expression" dxfId="175" priority="223">
      <formula>IF(RIGHT(TEXT(AU193,"0.#"),1)=".",FALSE,TRUE)</formula>
    </cfRule>
    <cfRule type="expression" dxfId="174" priority="224">
      <formula>IF(RIGHT(TEXT(AU193,"0.#"),1)=".",TRUE,FALSE)</formula>
    </cfRule>
  </conditionalFormatting>
  <conditionalFormatting sqref="AE56:AI56">
    <cfRule type="expression" dxfId="173" priority="197">
      <formula>IF(AND(AE56&gt;=0, RIGHT(TEXT(AE56,"0.#"),1)&lt;&gt;"."),TRUE,FALSE)</formula>
    </cfRule>
    <cfRule type="expression" dxfId="172" priority="198">
      <formula>IF(AND(AE56&gt;=0, RIGHT(TEXT(AE56,"0.#"),1)="."),TRUE,FALSE)</formula>
    </cfRule>
    <cfRule type="expression" dxfId="171" priority="199">
      <formula>IF(AND(AE56&lt;0, RIGHT(TEXT(AE56,"0.#"),1)&lt;&gt;"."),TRUE,FALSE)</formula>
    </cfRule>
    <cfRule type="expression" dxfId="170" priority="200">
      <formula>IF(AND(AE56&lt;0, RIGHT(TEXT(AE56,"0.#"),1)="."),TRUE,FALSE)</formula>
    </cfRule>
  </conditionalFormatting>
  <conditionalFormatting sqref="AJ56:AS56">
    <cfRule type="expression" dxfId="169" priority="193">
      <formula>IF(AND(AJ56&gt;=0, RIGHT(TEXT(AJ56,"0.#"),1)&lt;&gt;"."),TRUE,FALSE)</formula>
    </cfRule>
    <cfRule type="expression" dxfId="168" priority="194">
      <formula>IF(AND(AJ56&gt;=0, RIGHT(TEXT(AJ56,"0.#"),1)="."),TRUE,FALSE)</formula>
    </cfRule>
    <cfRule type="expression" dxfId="167" priority="195">
      <formula>IF(AND(AJ56&lt;0, RIGHT(TEXT(AJ56,"0.#"),1)&lt;&gt;"."),TRUE,FALSE)</formula>
    </cfRule>
    <cfRule type="expression" dxfId="166" priority="196">
      <formula>IF(AND(AJ56&lt;0, RIGHT(TEXT(AJ56,"0.#"),1)="."),TRUE,FALSE)</formula>
    </cfRule>
  </conditionalFormatting>
  <conditionalFormatting sqref="AK237:AK265">
    <cfRule type="expression" dxfId="165" priority="181">
      <formula>IF(RIGHT(TEXT(AK237,"0.#"),1)=".",FALSE,TRUE)</formula>
    </cfRule>
    <cfRule type="expression" dxfId="164" priority="182">
      <formula>IF(RIGHT(TEXT(AK237,"0.#"),1)=".",TRUE,FALSE)</formula>
    </cfRule>
  </conditionalFormatting>
  <conditionalFormatting sqref="AU237:AX265">
    <cfRule type="expression" dxfId="163" priority="177">
      <formula>IF(AND(AU237&gt;=0, RIGHT(TEXT(AU237,"0.#"),1)&lt;&gt;"."),TRUE,FALSE)</formula>
    </cfRule>
    <cfRule type="expression" dxfId="162" priority="178">
      <formula>IF(AND(AU237&gt;=0, RIGHT(TEXT(AU237,"0.#"),1)="."),TRUE,FALSE)</formula>
    </cfRule>
    <cfRule type="expression" dxfId="161" priority="179">
      <formula>IF(AND(AU237&lt;0, RIGHT(TEXT(AU237,"0.#"),1)&lt;&gt;"."),TRUE,FALSE)</formula>
    </cfRule>
    <cfRule type="expression" dxfId="160" priority="180">
      <formula>IF(AND(AU237&lt;0, RIGHT(TEXT(AU237,"0.#"),1)="."),TRUE,FALSE)</formula>
    </cfRule>
  </conditionalFormatting>
  <conditionalFormatting sqref="AK269">
    <cfRule type="expression" dxfId="159" priority="175">
      <formula>IF(RIGHT(TEXT(AK269,"0.#"),1)=".",FALSE,TRUE)</formula>
    </cfRule>
    <cfRule type="expression" dxfId="158" priority="176">
      <formula>IF(RIGHT(TEXT(AK269,"0.#"),1)=".",TRUE,FALSE)</formula>
    </cfRule>
  </conditionalFormatting>
  <conditionalFormatting sqref="AU269:AX269">
    <cfRule type="expression" dxfId="157" priority="171">
      <formula>IF(AND(AU269&gt;=0, RIGHT(TEXT(AU269,"0.#"),1)&lt;&gt;"."),TRUE,FALSE)</formula>
    </cfRule>
    <cfRule type="expression" dxfId="156" priority="172">
      <formula>IF(AND(AU269&gt;=0, RIGHT(TEXT(AU269,"0.#"),1)="."),TRUE,FALSE)</formula>
    </cfRule>
    <cfRule type="expression" dxfId="155" priority="173">
      <formula>IF(AND(AU269&lt;0, RIGHT(TEXT(AU269,"0.#"),1)&lt;&gt;"."),TRUE,FALSE)</formula>
    </cfRule>
    <cfRule type="expression" dxfId="154" priority="174">
      <formula>IF(AND(AU269&lt;0, RIGHT(TEXT(AU269,"0.#"),1)="."),TRUE,FALSE)</formula>
    </cfRule>
  </conditionalFormatting>
  <conditionalFormatting sqref="AK270:AK298">
    <cfRule type="expression" dxfId="153" priority="169">
      <formula>IF(RIGHT(TEXT(AK270,"0.#"),1)=".",FALSE,TRUE)</formula>
    </cfRule>
    <cfRule type="expression" dxfId="152" priority="170">
      <formula>IF(RIGHT(TEXT(AK270,"0.#"),1)=".",TRUE,FALSE)</formula>
    </cfRule>
  </conditionalFormatting>
  <conditionalFormatting sqref="AU270:AX298">
    <cfRule type="expression" dxfId="151" priority="165">
      <formula>IF(AND(AU270&gt;=0, RIGHT(TEXT(AU270,"0.#"),1)&lt;&gt;"."),TRUE,FALSE)</formula>
    </cfRule>
    <cfRule type="expression" dxfId="150" priority="166">
      <formula>IF(AND(AU270&gt;=0, RIGHT(TEXT(AU270,"0.#"),1)="."),TRUE,FALSE)</formula>
    </cfRule>
    <cfRule type="expression" dxfId="149" priority="167">
      <formula>IF(AND(AU270&lt;0, RIGHT(TEXT(AU270,"0.#"),1)&lt;&gt;"."),TRUE,FALSE)</formula>
    </cfRule>
    <cfRule type="expression" dxfId="148" priority="168">
      <formula>IF(AND(AU270&lt;0, RIGHT(TEXT(AU270,"0.#"),1)="."),TRUE,FALSE)</formula>
    </cfRule>
  </conditionalFormatting>
  <conditionalFormatting sqref="AK302">
    <cfRule type="expression" dxfId="147" priority="163">
      <formula>IF(RIGHT(TEXT(AK302,"0.#"),1)=".",FALSE,TRUE)</formula>
    </cfRule>
    <cfRule type="expression" dxfId="146" priority="164">
      <formula>IF(RIGHT(TEXT(AK302,"0.#"),1)=".",TRUE,FALSE)</formula>
    </cfRule>
  </conditionalFormatting>
  <conditionalFormatting sqref="AU302:AX302">
    <cfRule type="expression" dxfId="145" priority="159">
      <formula>IF(AND(AU302&gt;=0, RIGHT(TEXT(AU302,"0.#"),1)&lt;&gt;"."),TRUE,FALSE)</formula>
    </cfRule>
    <cfRule type="expression" dxfId="144" priority="160">
      <formula>IF(AND(AU302&gt;=0, RIGHT(TEXT(AU302,"0.#"),1)="."),TRUE,FALSE)</formula>
    </cfRule>
    <cfRule type="expression" dxfId="143" priority="161">
      <formula>IF(AND(AU302&lt;0, RIGHT(TEXT(AU302,"0.#"),1)&lt;&gt;"."),TRUE,FALSE)</formula>
    </cfRule>
    <cfRule type="expression" dxfId="142" priority="162">
      <formula>IF(AND(AU302&lt;0, RIGHT(TEXT(AU302,"0.#"),1)="."),TRUE,FALSE)</formula>
    </cfRule>
  </conditionalFormatting>
  <conditionalFormatting sqref="AK303:AK331">
    <cfRule type="expression" dxfId="141" priority="157">
      <formula>IF(RIGHT(TEXT(AK303,"0.#"),1)=".",FALSE,TRUE)</formula>
    </cfRule>
    <cfRule type="expression" dxfId="140" priority="158">
      <formula>IF(RIGHT(TEXT(AK303,"0.#"),1)=".",TRUE,FALSE)</formula>
    </cfRule>
  </conditionalFormatting>
  <conditionalFormatting sqref="AU303:AX331">
    <cfRule type="expression" dxfId="139" priority="153">
      <formula>IF(AND(AU303&gt;=0, RIGHT(TEXT(AU303,"0.#"),1)&lt;&gt;"."),TRUE,FALSE)</formula>
    </cfRule>
    <cfRule type="expression" dxfId="138" priority="154">
      <formula>IF(AND(AU303&gt;=0, RIGHT(TEXT(AU303,"0.#"),1)="."),TRUE,FALSE)</formula>
    </cfRule>
    <cfRule type="expression" dxfId="137" priority="155">
      <formula>IF(AND(AU303&lt;0, RIGHT(TEXT(AU303,"0.#"),1)&lt;&gt;"."),TRUE,FALSE)</formula>
    </cfRule>
    <cfRule type="expression" dxfId="136" priority="156">
      <formula>IF(AND(AU303&lt;0, RIGHT(TEXT(AU303,"0.#"),1)="."),TRUE,FALSE)</formula>
    </cfRule>
  </conditionalFormatting>
  <conditionalFormatting sqref="AK335">
    <cfRule type="expression" dxfId="135" priority="151">
      <formula>IF(RIGHT(TEXT(AK335,"0.#"),1)=".",FALSE,TRUE)</formula>
    </cfRule>
    <cfRule type="expression" dxfId="134" priority="152">
      <formula>IF(RIGHT(TEXT(AK335,"0.#"),1)=".",TRUE,FALSE)</formula>
    </cfRule>
  </conditionalFormatting>
  <conditionalFormatting sqref="AU335:AX335">
    <cfRule type="expression" dxfId="133" priority="147">
      <formula>IF(AND(AU335&gt;=0, RIGHT(TEXT(AU335,"0.#"),1)&lt;&gt;"."),TRUE,FALSE)</formula>
    </cfRule>
    <cfRule type="expression" dxfId="132" priority="148">
      <formula>IF(AND(AU335&gt;=0, RIGHT(TEXT(AU335,"0.#"),1)="."),TRUE,FALSE)</formula>
    </cfRule>
    <cfRule type="expression" dxfId="131" priority="149">
      <formula>IF(AND(AU335&lt;0, RIGHT(TEXT(AU335,"0.#"),1)&lt;&gt;"."),TRUE,FALSE)</formula>
    </cfRule>
    <cfRule type="expression" dxfId="130" priority="150">
      <formula>IF(AND(AU335&lt;0, RIGHT(TEXT(AU335,"0.#"),1)="."),TRUE,FALSE)</formula>
    </cfRule>
  </conditionalFormatting>
  <conditionalFormatting sqref="AK336:AK364">
    <cfRule type="expression" dxfId="129" priority="145">
      <formula>IF(RIGHT(TEXT(AK336,"0.#"),1)=".",FALSE,TRUE)</formula>
    </cfRule>
    <cfRule type="expression" dxfId="128" priority="146">
      <formula>IF(RIGHT(TEXT(AK336,"0.#"),1)=".",TRUE,FALSE)</formula>
    </cfRule>
  </conditionalFormatting>
  <conditionalFormatting sqref="AU336:AX364">
    <cfRule type="expression" dxfId="127" priority="141">
      <formula>IF(AND(AU336&gt;=0, RIGHT(TEXT(AU336,"0.#"),1)&lt;&gt;"."),TRUE,FALSE)</formula>
    </cfRule>
    <cfRule type="expression" dxfId="126" priority="142">
      <formula>IF(AND(AU336&gt;=0, RIGHT(TEXT(AU336,"0.#"),1)="."),TRUE,FALSE)</formula>
    </cfRule>
    <cfRule type="expression" dxfId="125" priority="143">
      <formula>IF(AND(AU336&lt;0, RIGHT(TEXT(AU336,"0.#"),1)&lt;&gt;"."),TRUE,FALSE)</formula>
    </cfRule>
    <cfRule type="expression" dxfId="124" priority="144">
      <formula>IF(AND(AU336&lt;0, RIGHT(TEXT(AU336,"0.#"),1)="."),TRUE,FALSE)</formula>
    </cfRule>
  </conditionalFormatting>
  <conditionalFormatting sqref="AK368">
    <cfRule type="expression" dxfId="123" priority="139">
      <formula>IF(RIGHT(TEXT(AK368,"0.#"),1)=".",FALSE,TRUE)</formula>
    </cfRule>
    <cfRule type="expression" dxfId="122" priority="140">
      <formula>IF(RIGHT(TEXT(AK368,"0.#"),1)=".",TRUE,FALSE)</formula>
    </cfRule>
  </conditionalFormatting>
  <conditionalFormatting sqref="AU368:AX368">
    <cfRule type="expression" dxfId="121" priority="135">
      <formula>IF(AND(AU368&gt;=0, RIGHT(TEXT(AU368,"0.#"),1)&lt;&gt;"."),TRUE,FALSE)</formula>
    </cfRule>
    <cfRule type="expression" dxfId="120" priority="136">
      <formula>IF(AND(AU368&gt;=0, RIGHT(TEXT(AU368,"0.#"),1)="."),TRUE,FALSE)</formula>
    </cfRule>
    <cfRule type="expression" dxfId="119" priority="137">
      <formula>IF(AND(AU368&lt;0, RIGHT(TEXT(AU368,"0.#"),1)&lt;&gt;"."),TRUE,FALSE)</formula>
    </cfRule>
    <cfRule type="expression" dxfId="118" priority="138">
      <formula>IF(AND(AU368&lt;0, RIGHT(TEXT(AU368,"0.#"),1)="."),TRUE,FALSE)</formula>
    </cfRule>
  </conditionalFormatting>
  <conditionalFormatting sqref="AK369:AK397">
    <cfRule type="expression" dxfId="117" priority="133">
      <formula>IF(RIGHT(TEXT(AK369,"0.#"),1)=".",FALSE,TRUE)</formula>
    </cfRule>
    <cfRule type="expression" dxfId="116" priority="134">
      <formula>IF(RIGHT(TEXT(AK369,"0.#"),1)=".",TRUE,FALSE)</formula>
    </cfRule>
  </conditionalFormatting>
  <conditionalFormatting sqref="AU369:AX397">
    <cfRule type="expression" dxfId="115" priority="129">
      <formula>IF(AND(AU369&gt;=0, RIGHT(TEXT(AU369,"0.#"),1)&lt;&gt;"."),TRUE,FALSE)</formula>
    </cfRule>
    <cfRule type="expression" dxfId="114" priority="130">
      <formula>IF(AND(AU369&gt;=0, RIGHT(TEXT(AU369,"0.#"),1)="."),TRUE,FALSE)</formula>
    </cfRule>
    <cfRule type="expression" dxfId="113" priority="131">
      <formula>IF(AND(AU369&lt;0, RIGHT(TEXT(AU369,"0.#"),1)&lt;&gt;"."),TRUE,FALSE)</formula>
    </cfRule>
    <cfRule type="expression" dxfId="112" priority="132">
      <formula>IF(AND(AU369&lt;0, RIGHT(TEXT(AU369,"0.#"),1)="."),TRUE,FALSE)</formula>
    </cfRule>
  </conditionalFormatting>
  <conditionalFormatting sqref="AK401">
    <cfRule type="expression" dxfId="111" priority="127">
      <formula>IF(RIGHT(TEXT(AK401,"0.#"),1)=".",FALSE,TRUE)</formula>
    </cfRule>
    <cfRule type="expression" dxfId="110" priority="128">
      <formula>IF(RIGHT(TEXT(AK401,"0.#"),1)=".",TRUE,FALSE)</formula>
    </cfRule>
  </conditionalFormatting>
  <conditionalFormatting sqref="AU401:AX401">
    <cfRule type="expression" dxfId="109" priority="123">
      <formula>IF(AND(AU401&gt;=0, RIGHT(TEXT(AU401,"0.#"),1)&lt;&gt;"."),TRUE,FALSE)</formula>
    </cfRule>
    <cfRule type="expression" dxfId="108" priority="124">
      <formula>IF(AND(AU401&gt;=0, RIGHT(TEXT(AU401,"0.#"),1)="."),TRUE,FALSE)</formula>
    </cfRule>
    <cfRule type="expression" dxfId="107" priority="125">
      <formula>IF(AND(AU401&lt;0, RIGHT(TEXT(AU401,"0.#"),1)&lt;&gt;"."),TRUE,FALSE)</formula>
    </cfRule>
    <cfRule type="expression" dxfId="106" priority="126">
      <formula>IF(AND(AU401&lt;0, RIGHT(TEXT(AU401,"0.#"),1)="."),TRUE,FALSE)</formula>
    </cfRule>
  </conditionalFormatting>
  <conditionalFormatting sqref="AK402:AK430">
    <cfRule type="expression" dxfId="105" priority="121">
      <formula>IF(RIGHT(TEXT(AK402,"0.#"),1)=".",FALSE,TRUE)</formula>
    </cfRule>
    <cfRule type="expression" dxfId="104" priority="122">
      <formula>IF(RIGHT(TEXT(AK402,"0.#"),1)=".",TRUE,FALSE)</formula>
    </cfRule>
  </conditionalFormatting>
  <conditionalFormatting sqref="AU402:AX430">
    <cfRule type="expression" dxfId="103" priority="117">
      <formula>IF(AND(AU402&gt;=0, RIGHT(TEXT(AU402,"0.#"),1)&lt;&gt;"."),TRUE,FALSE)</formula>
    </cfRule>
    <cfRule type="expression" dxfId="102" priority="118">
      <formula>IF(AND(AU402&gt;=0, RIGHT(TEXT(AU402,"0.#"),1)="."),TRUE,FALSE)</formula>
    </cfRule>
    <cfRule type="expression" dxfId="101" priority="119">
      <formula>IF(AND(AU402&lt;0, RIGHT(TEXT(AU402,"0.#"),1)&lt;&gt;"."),TRUE,FALSE)</formula>
    </cfRule>
    <cfRule type="expression" dxfId="100" priority="120">
      <formula>IF(AND(AU402&lt;0, RIGHT(TEXT(AU402,"0.#"),1)="."),TRUE,FALSE)</formula>
    </cfRule>
  </conditionalFormatting>
  <conditionalFormatting sqref="AK434">
    <cfRule type="expression" dxfId="99" priority="115">
      <formula>IF(RIGHT(TEXT(AK434,"0.#"),1)=".",FALSE,TRUE)</formula>
    </cfRule>
    <cfRule type="expression" dxfId="98" priority="116">
      <formula>IF(RIGHT(TEXT(AK434,"0.#"),1)=".",TRUE,FALSE)</formula>
    </cfRule>
  </conditionalFormatting>
  <conditionalFormatting sqref="AU434:AX434">
    <cfRule type="expression" dxfId="97" priority="111">
      <formula>IF(AND(AU434&gt;=0, RIGHT(TEXT(AU434,"0.#"),1)&lt;&gt;"."),TRUE,FALSE)</formula>
    </cfRule>
    <cfRule type="expression" dxfId="96" priority="112">
      <formula>IF(AND(AU434&gt;=0, RIGHT(TEXT(AU434,"0.#"),1)="."),TRUE,FALSE)</formula>
    </cfRule>
    <cfRule type="expression" dxfId="95" priority="113">
      <formula>IF(AND(AU434&lt;0, RIGHT(TEXT(AU434,"0.#"),1)&lt;&gt;"."),TRUE,FALSE)</formula>
    </cfRule>
    <cfRule type="expression" dxfId="94" priority="114">
      <formula>IF(AND(AU434&lt;0, RIGHT(TEXT(AU434,"0.#"),1)="."),TRUE,FALSE)</formula>
    </cfRule>
  </conditionalFormatting>
  <conditionalFormatting sqref="AK435:AK463">
    <cfRule type="expression" dxfId="93" priority="109">
      <formula>IF(RIGHT(TEXT(AK435,"0.#"),1)=".",FALSE,TRUE)</formula>
    </cfRule>
    <cfRule type="expression" dxfId="92" priority="110">
      <formula>IF(RIGHT(TEXT(AK435,"0.#"),1)=".",TRUE,FALSE)</formula>
    </cfRule>
  </conditionalFormatting>
  <conditionalFormatting sqref="AU435:AX463">
    <cfRule type="expression" dxfId="91" priority="105">
      <formula>IF(AND(AU435&gt;=0, RIGHT(TEXT(AU435,"0.#"),1)&lt;&gt;"."),TRUE,FALSE)</formula>
    </cfRule>
    <cfRule type="expression" dxfId="90" priority="106">
      <formula>IF(AND(AU435&gt;=0, RIGHT(TEXT(AU435,"0.#"),1)="."),TRUE,FALSE)</formula>
    </cfRule>
    <cfRule type="expression" dxfId="89" priority="107">
      <formula>IF(AND(AU435&lt;0, RIGHT(TEXT(AU435,"0.#"),1)&lt;&gt;"."),TRUE,FALSE)</formula>
    </cfRule>
    <cfRule type="expression" dxfId="88" priority="108">
      <formula>IF(AND(AU435&lt;0, RIGHT(TEXT(AU435,"0.#"),1)="."),TRUE,FALSE)</formula>
    </cfRule>
  </conditionalFormatting>
  <conditionalFormatting sqref="AK467">
    <cfRule type="expression" dxfId="87" priority="103">
      <formula>IF(RIGHT(TEXT(AK467,"0.#"),1)=".",FALSE,TRUE)</formula>
    </cfRule>
    <cfRule type="expression" dxfId="86" priority="104">
      <formula>IF(RIGHT(TEXT(AK467,"0.#"),1)=".",TRUE,FALSE)</formula>
    </cfRule>
  </conditionalFormatting>
  <conditionalFormatting sqref="AU467:AX467">
    <cfRule type="expression" dxfId="85" priority="99">
      <formula>IF(AND(AU467&gt;=0, RIGHT(TEXT(AU467,"0.#"),1)&lt;&gt;"."),TRUE,FALSE)</formula>
    </cfRule>
    <cfRule type="expression" dxfId="84" priority="100">
      <formula>IF(AND(AU467&gt;=0, RIGHT(TEXT(AU467,"0.#"),1)="."),TRUE,FALSE)</formula>
    </cfRule>
    <cfRule type="expression" dxfId="83" priority="101">
      <formula>IF(AND(AU467&lt;0, RIGHT(TEXT(AU467,"0.#"),1)&lt;&gt;"."),TRUE,FALSE)</formula>
    </cfRule>
    <cfRule type="expression" dxfId="82" priority="102">
      <formula>IF(AND(AU467&lt;0, RIGHT(TEXT(AU467,"0.#"),1)="."),TRUE,FALSE)</formula>
    </cfRule>
  </conditionalFormatting>
  <conditionalFormatting sqref="AK468:AK496">
    <cfRule type="expression" dxfId="81" priority="97">
      <formula>IF(RIGHT(TEXT(AK468,"0.#"),1)=".",FALSE,TRUE)</formula>
    </cfRule>
    <cfRule type="expression" dxfId="80" priority="98">
      <formula>IF(RIGHT(TEXT(AK468,"0.#"),1)=".",TRUE,FALSE)</formula>
    </cfRule>
  </conditionalFormatting>
  <conditionalFormatting sqref="AU468:AX496">
    <cfRule type="expression" dxfId="79" priority="93">
      <formula>IF(AND(AU468&gt;=0, RIGHT(TEXT(AU468,"0.#"),1)&lt;&gt;"."),TRUE,FALSE)</formula>
    </cfRule>
    <cfRule type="expression" dxfId="78" priority="94">
      <formula>IF(AND(AU468&gt;=0, RIGHT(TEXT(AU468,"0.#"),1)="."),TRUE,FALSE)</formula>
    </cfRule>
    <cfRule type="expression" dxfId="77" priority="95">
      <formula>IF(AND(AU468&lt;0, RIGHT(TEXT(AU468,"0.#"),1)&lt;&gt;"."),TRUE,FALSE)</formula>
    </cfRule>
    <cfRule type="expression" dxfId="76" priority="96">
      <formula>IF(AND(AU468&lt;0, RIGHT(TEXT(AU468,"0.#"),1)="."),TRUE,FALSE)</formula>
    </cfRule>
  </conditionalFormatting>
  <conditionalFormatting sqref="AE24:AX24 AJ23:AS23">
    <cfRule type="expression" dxfId="75" priority="91">
      <formula>IF(RIGHT(TEXT(AE23,"0.#"),1)=".",FALSE,TRUE)</formula>
    </cfRule>
    <cfRule type="expression" dxfId="74" priority="92">
      <formula>IF(RIGHT(TEXT(AE23,"0.#"),1)=".",TRUE,FALSE)</formula>
    </cfRule>
  </conditionalFormatting>
  <conditionalFormatting sqref="AE25:AI25">
    <cfRule type="expression" dxfId="73" priority="83">
      <formula>IF(AND(AE25&gt;=0, RIGHT(TEXT(AE25,"0.#"),1)&lt;&gt;"."),TRUE,FALSE)</formula>
    </cfRule>
    <cfRule type="expression" dxfId="72" priority="84">
      <formula>IF(AND(AE25&gt;=0, RIGHT(TEXT(AE25,"0.#"),1)="."),TRUE,FALSE)</formula>
    </cfRule>
    <cfRule type="expression" dxfId="71" priority="85">
      <formula>IF(AND(AE25&lt;0, RIGHT(TEXT(AE25,"0.#"),1)&lt;&gt;"."),TRUE,FALSE)</formula>
    </cfRule>
    <cfRule type="expression" dxfId="70" priority="86">
      <formula>IF(AND(AE25&lt;0, RIGHT(TEXT(AE25,"0.#"),1)="."),TRUE,FALSE)</formula>
    </cfRule>
  </conditionalFormatting>
  <conditionalFormatting sqref="AJ25:AS25">
    <cfRule type="expression" dxfId="69" priority="79">
      <formula>IF(AND(AJ25&gt;=0, RIGHT(TEXT(AJ25,"0.#"),1)&lt;&gt;"."),TRUE,FALSE)</formula>
    </cfRule>
    <cfRule type="expression" dxfId="68" priority="80">
      <formula>IF(AND(AJ25&gt;=0, RIGHT(TEXT(AJ25,"0.#"),1)="."),TRUE,FALSE)</formula>
    </cfRule>
    <cfRule type="expression" dxfId="67" priority="81">
      <formula>IF(AND(AJ25&lt;0, RIGHT(TEXT(AJ25,"0.#"),1)&lt;&gt;"."),TRUE,FALSE)</formula>
    </cfRule>
    <cfRule type="expression" dxfId="66" priority="82">
      <formula>IF(AND(AJ25&lt;0, RIGHT(TEXT(AJ25,"0.#"),1)="."),TRUE,FALSE)</formula>
    </cfRule>
  </conditionalFormatting>
  <conditionalFormatting sqref="AU236:AX236">
    <cfRule type="expression" dxfId="65" priority="67">
      <formula>IF(AND(AU236&gt;=0, RIGHT(TEXT(AU236,"0.#"),1)&lt;&gt;"."),TRUE,FALSE)</formula>
    </cfRule>
    <cfRule type="expression" dxfId="64" priority="68">
      <formula>IF(AND(AU236&gt;=0, RIGHT(TEXT(AU236,"0.#"),1)="."),TRUE,FALSE)</formula>
    </cfRule>
    <cfRule type="expression" dxfId="63" priority="69">
      <formula>IF(AND(AU236&lt;0, RIGHT(TEXT(AU236,"0.#"),1)&lt;&gt;"."),TRUE,FALSE)</formula>
    </cfRule>
    <cfRule type="expression" dxfId="62" priority="70">
      <formula>IF(AND(AU236&lt;0, RIGHT(TEXT(AU236,"0.#"),1)="."),TRUE,FALSE)</formula>
    </cfRule>
  </conditionalFormatting>
  <conditionalFormatting sqref="AT44:AX44 AT39:AX39 AT34:AX34 AT29:AX29">
    <cfRule type="expression" dxfId="61" priority="63">
      <formula>IF(RIGHT(TEXT(AT29,"0.#"),1)=".",FALSE,TRUE)</formula>
    </cfRule>
    <cfRule type="expression" dxfId="60" priority="64">
      <formula>IF(RIGHT(TEXT(AT29,"0.#"),1)=".",TRUE,FALSE)</formula>
    </cfRule>
  </conditionalFormatting>
  <conditionalFormatting sqref="AE45:AI45 AE40:AI40 AE35:AI35 AE30:AI30">
    <cfRule type="expression" dxfId="59" priority="59">
      <formula>IF(AND(AE30&gt;=0, RIGHT(TEXT(AE30,"0.#"),1)&lt;&gt;"."),TRUE,FALSE)</formula>
    </cfRule>
    <cfRule type="expression" dxfId="58" priority="60">
      <formula>IF(AND(AE30&gt;=0, RIGHT(TEXT(AE30,"0.#"),1)="."),TRUE,FALSE)</formula>
    </cfRule>
    <cfRule type="expression" dxfId="57" priority="61">
      <formula>IF(AND(AE30&lt;0, RIGHT(TEXT(AE30,"0.#"),1)&lt;&gt;"."),TRUE,FALSE)</formula>
    </cfRule>
    <cfRule type="expression" dxfId="56" priority="62">
      <formula>IF(AND(AE30&lt;0, RIGHT(TEXT(AE30,"0.#"),1)="."),TRUE,FALSE)</formula>
    </cfRule>
  </conditionalFormatting>
  <conditionalFormatting sqref="AJ45:AS45 AJ40:AS40 AJ35:AS35 AJ30:AS30">
    <cfRule type="expression" dxfId="55" priority="55">
      <formula>IF(AND(AJ30&gt;=0, RIGHT(TEXT(AJ30,"0.#"),1)&lt;&gt;"."),TRUE,FALSE)</formula>
    </cfRule>
    <cfRule type="expression" dxfId="54" priority="56">
      <formula>IF(AND(AJ30&gt;=0, RIGHT(TEXT(AJ30,"0.#"),1)="."),TRUE,FALSE)</formula>
    </cfRule>
    <cfRule type="expression" dxfId="53" priority="57">
      <formula>IF(AND(AJ30&lt;0, RIGHT(TEXT(AJ30,"0.#"),1)&lt;&gt;"."),TRUE,FALSE)</formula>
    </cfRule>
    <cfRule type="expression" dxfId="52" priority="58">
      <formula>IF(AND(AJ30&lt;0, RIGHT(TEXT(AJ30,"0.#"),1)="."),TRUE,FALSE)</formula>
    </cfRule>
  </conditionalFormatting>
  <conditionalFormatting sqref="AE64:AI64 AE59:AI59">
    <cfRule type="expression" dxfId="51" priority="53">
      <formula>IF(RIGHT(TEXT(AE59,"0.#"),1)=".",FALSE,TRUE)</formula>
    </cfRule>
    <cfRule type="expression" dxfId="50" priority="54">
      <formula>IF(RIGHT(TEXT(AE59,"0.#"),1)=".",TRUE,FALSE)</formula>
    </cfRule>
  </conditionalFormatting>
  <conditionalFormatting sqref="AE65:AX65 AJ64:AS64 AE60:AX60 AJ59:AS59">
    <cfRule type="expression" dxfId="49" priority="51">
      <formula>IF(RIGHT(TEXT(AE59,"0.#"),1)=".",FALSE,TRUE)</formula>
    </cfRule>
    <cfRule type="expression" dxfId="48" priority="52">
      <formula>IF(RIGHT(TEXT(AE59,"0.#"),1)=".",TRUE,FALSE)</formula>
    </cfRule>
  </conditionalFormatting>
  <conditionalFormatting sqref="AE66:AI66 AE61:AI61">
    <cfRule type="expression" dxfId="47" priority="47">
      <formula>IF(AND(AE61&gt;=0, RIGHT(TEXT(AE61,"0.#"),1)&lt;&gt;"."),TRUE,FALSE)</formula>
    </cfRule>
    <cfRule type="expression" dxfId="46" priority="48">
      <formula>IF(AND(AE61&gt;=0, RIGHT(TEXT(AE61,"0.#"),1)="."),TRUE,FALSE)</formula>
    </cfRule>
    <cfRule type="expression" dxfId="45" priority="49">
      <formula>IF(AND(AE61&lt;0, RIGHT(TEXT(AE61,"0.#"),1)&lt;&gt;"."),TRUE,FALSE)</formula>
    </cfRule>
    <cfRule type="expression" dxfId="44" priority="50">
      <formula>IF(AND(AE61&lt;0, RIGHT(TEXT(AE61,"0.#"),1)="."),TRUE,FALSE)</formula>
    </cfRule>
  </conditionalFormatting>
  <conditionalFormatting sqref="AJ66:AS66 AJ61:AS61">
    <cfRule type="expression" dxfId="43" priority="43">
      <formula>IF(AND(AJ61&gt;=0, RIGHT(TEXT(AJ61,"0.#"),1)&lt;&gt;"."),TRUE,FALSE)</formula>
    </cfRule>
    <cfRule type="expression" dxfId="42" priority="44">
      <formula>IF(AND(AJ61&gt;=0, RIGHT(TEXT(AJ61,"0.#"),1)="."),TRUE,FALSE)</formula>
    </cfRule>
    <cfRule type="expression" dxfId="41" priority="45">
      <formula>IF(AND(AJ61&lt;0, RIGHT(TEXT(AJ61,"0.#"),1)&lt;&gt;"."),TRUE,FALSE)</formula>
    </cfRule>
    <cfRule type="expression" dxfId="40" priority="46">
      <formula>IF(AND(AJ61&lt;0, RIGHT(TEXT(AJ61,"0.#"),1)="."),TRUE,FALSE)</formula>
    </cfRule>
  </conditionalFormatting>
  <conditionalFormatting sqref="AT81:AX81 AT78:AX78 AT75:AX75 AT72:AX72">
    <cfRule type="expression" dxfId="39" priority="41">
      <formula>IF(RIGHT(TEXT(AT72,"0.#"),1)=".",FALSE,TRUE)</formula>
    </cfRule>
    <cfRule type="expression" dxfId="38" priority="42">
      <formula>IF(RIGHT(TEXT(AT72,"0.#"),1)=".",TRUE,FALSE)</formula>
    </cfRule>
  </conditionalFormatting>
  <conditionalFormatting sqref="AE28:AI28">
    <cfRule type="expression" dxfId="37" priority="37">
      <formula>IF(RIGHT(TEXT(AE28,"0.#"),1)=".",FALSE,TRUE)</formula>
    </cfRule>
    <cfRule type="expression" dxfId="36" priority="38">
      <formula>IF(RIGHT(TEXT(AE28,"0.#"),1)=".",TRUE,FALSE)</formula>
    </cfRule>
  </conditionalFormatting>
  <conditionalFormatting sqref="AE29:AS29 AJ28:AS28">
    <cfRule type="expression" dxfId="35" priority="35">
      <formula>IF(RIGHT(TEXT(AE28,"0.#"),1)=".",FALSE,TRUE)</formula>
    </cfRule>
    <cfRule type="expression" dxfId="34" priority="36">
      <formula>IF(RIGHT(TEXT(AE28,"0.#"),1)=".",TRUE,FALSE)</formula>
    </cfRule>
  </conditionalFormatting>
  <conditionalFormatting sqref="AE33:AI33">
    <cfRule type="expression" dxfId="33" priority="33">
      <formula>IF(RIGHT(TEXT(AE33,"0.#"),1)=".",FALSE,TRUE)</formula>
    </cfRule>
    <cfRule type="expression" dxfId="32" priority="34">
      <formula>IF(RIGHT(TEXT(AE33,"0.#"),1)=".",TRUE,FALSE)</formula>
    </cfRule>
  </conditionalFormatting>
  <conditionalFormatting sqref="AE34:AS34 AJ33:AS33">
    <cfRule type="expression" dxfId="31" priority="31">
      <formula>IF(RIGHT(TEXT(AE33,"0.#"),1)=".",FALSE,TRUE)</formula>
    </cfRule>
    <cfRule type="expression" dxfId="30" priority="32">
      <formula>IF(RIGHT(TEXT(AE33,"0.#"),1)=".",TRUE,FALSE)</formula>
    </cfRule>
  </conditionalFormatting>
  <conditionalFormatting sqref="AE38:AI38">
    <cfRule type="expression" dxfId="29" priority="29">
      <formula>IF(RIGHT(TEXT(AE38,"0.#"),1)=".",FALSE,TRUE)</formula>
    </cfRule>
    <cfRule type="expression" dxfId="28" priority="30">
      <formula>IF(RIGHT(TEXT(AE38,"0.#"),1)=".",TRUE,FALSE)</formula>
    </cfRule>
  </conditionalFormatting>
  <conditionalFormatting sqref="AE39:AS39 AJ38:AS38">
    <cfRule type="expression" dxfId="27" priority="27">
      <formula>IF(RIGHT(TEXT(AE38,"0.#"),1)=".",FALSE,TRUE)</formula>
    </cfRule>
    <cfRule type="expression" dxfId="26" priority="28">
      <formula>IF(RIGHT(TEXT(AE38,"0.#"),1)=".",TRUE,FALSE)</formula>
    </cfRule>
  </conditionalFormatting>
  <conditionalFormatting sqref="AE43:AI43">
    <cfRule type="expression" dxfId="25" priority="25">
      <formula>IF(RIGHT(TEXT(AE43,"0.#"),1)=".",FALSE,TRUE)</formula>
    </cfRule>
    <cfRule type="expression" dxfId="24" priority="26">
      <formula>IF(RIGHT(TEXT(AE43,"0.#"),1)=".",TRUE,FALSE)</formula>
    </cfRule>
  </conditionalFormatting>
  <conditionalFormatting sqref="AE44:AS44 AJ43:AS43">
    <cfRule type="expression" dxfId="23" priority="23">
      <formula>IF(RIGHT(TEXT(AE43,"0.#"),1)=".",FALSE,TRUE)</formula>
    </cfRule>
    <cfRule type="expression" dxfId="22" priority="24">
      <formula>IF(RIGHT(TEXT(AE43,"0.#"),1)=".",TRUE,FALSE)</formula>
    </cfRule>
  </conditionalFormatting>
  <conditionalFormatting sqref="AE72:AS72">
    <cfRule type="expression" dxfId="21" priority="21">
      <formula>IF(RIGHT(TEXT(AE72,"0.#"),1)=".",FALSE,TRUE)</formula>
    </cfRule>
    <cfRule type="expression" dxfId="20" priority="22">
      <formula>IF(RIGHT(TEXT(AE72,"0.#"),1)=".",TRUE,FALSE)</formula>
    </cfRule>
  </conditionalFormatting>
  <conditionalFormatting sqref="AE71:AS71">
    <cfRule type="expression" dxfId="19" priority="19">
      <formula>IF(RIGHT(TEXT(AE71,"0.#"),1)=".",FALSE,TRUE)</formula>
    </cfRule>
    <cfRule type="expression" dxfId="18" priority="20">
      <formula>IF(RIGHT(TEXT(AE71,"0.#"),1)=".",TRUE,FALSE)</formula>
    </cfRule>
  </conditionalFormatting>
  <conditionalFormatting sqref="AE75:AS75">
    <cfRule type="expression" dxfId="17" priority="17">
      <formula>IF(RIGHT(TEXT(AE75,"0.#"),1)=".",FALSE,TRUE)</formula>
    </cfRule>
    <cfRule type="expression" dxfId="16" priority="18">
      <formula>IF(RIGHT(TEXT(AE75,"0.#"),1)=".",TRUE,FALSE)</formula>
    </cfRule>
  </conditionalFormatting>
  <conditionalFormatting sqref="AE74:AS74">
    <cfRule type="expression" dxfId="15" priority="15">
      <formula>IF(RIGHT(TEXT(AE74,"0.#"),1)=".",FALSE,TRUE)</formula>
    </cfRule>
    <cfRule type="expression" dxfId="14" priority="16">
      <formula>IF(RIGHT(TEXT(AE74,"0.#"),1)=".",TRUE,FALSE)</formula>
    </cfRule>
  </conditionalFormatting>
  <conditionalFormatting sqref="AE78:AS78">
    <cfRule type="expression" dxfId="13" priority="13">
      <formula>IF(RIGHT(TEXT(AE78,"0.#"),1)=".",FALSE,TRUE)</formula>
    </cfRule>
    <cfRule type="expression" dxfId="12" priority="14">
      <formula>IF(RIGHT(TEXT(AE78,"0.#"),1)=".",TRUE,FALSE)</formula>
    </cfRule>
  </conditionalFormatting>
  <conditionalFormatting sqref="AE77:AS77">
    <cfRule type="expression" dxfId="11" priority="11">
      <formula>IF(RIGHT(TEXT(AE77,"0.#"),1)=".",FALSE,TRUE)</formula>
    </cfRule>
    <cfRule type="expression" dxfId="10" priority="12">
      <formula>IF(RIGHT(TEXT(AE77,"0.#"),1)=".",TRUE,FALSE)</formula>
    </cfRule>
  </conditionalFormatting>
  <conditionalFormatting sqref="AE81:AS81">
    <cfRule type="expression" dxfId="9" priority="9">
      <formula>IF(RIGHT(TEXT(AE81,"0.#"),1)=".",FALSE,TRUE)</formula>
    </cfRule>
    <cfRule type="expression" dxfId="8" priority="10">
      <formula>IF(RIGHT(TEXT(AE81,"0.#"),1)=".",TRUE,FALSE)</formula>
    </cfRule>
  </conditionalFormatting>
  <conditionalFormatting sqref="AE80:AS80">
    <cfRule type="expression" dxfId="7" priority="7">
      <formula>IF(RIGHT(TEXT(AE80,"0.#"),1)=".",FALSE,TRUE)</formula>
    </cfRule>
    <cfRule type="expression" dxfId="6" priority="8">
      <formula>IF(RIGHT(TEXT(AE80,"0.#"),1)=".",TRUE,FALSE)</formula>
    </cfRule>
  </conditionalFormatting>
  <conditionalFormatting sqref="AT86:AX86">
    <cfRule type="expression" dxfId="5" priority="5">
      <formula>IF(RIGHT(TEXT(AT86,"0.#"),1)=".",FALSE,TRUE)</formula>
    </cfRule>
    <cfRule type="expression" dxfId="4" priority="6">
      <formula>IF(RIGHT(TEXT(AT86,"0.#"),1)=".",TRUE,FALSE)</formula>
    </cfRule>
  </conditionalFormatting>
  <conditionalFormatting sqref="AT89:AX89">
    <cfRule type="expression" dxfId="3" priority="3">
      <formula>IF(RIGHT(TEXT(AT89,"0.#"),1)=".",FALSE,TRUE)</formula>
    </cfRule>
    <cfRule type="expression" dxfId="2" priority="4">
      <formula>IF(RIGHT(TEXT(AT89,"0.#"),1)=".",TRUE,FALSE)</formula>
    </cfRule>
  </conditionalFormatting>
  <conditionalFormatting sqref="AT92:AX92">
    <cfRule type="expression" dxfId="1" priority="1">
      <formula>IF(RIGHT(TEXT(AT92,"0.#"),1)=".",FALSE,TRUE)</formula>
    </cfRule>
    <cfRule type="expression" dxfId="0" priority="2">
      <formula>IF(RIGHT(TEXT(AT92,"0.#"),1)=".",TRUE,FALSE)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66" max="16383" man="1"/>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60"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304</v>
      </c>
      <c r="AD2" s="40"/>
      <c r="AE2" s="48" t="s">
        <v>347</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305</v>
      </c>
      <c r="AD3" s="40"/>
      <c r="AE3" s="48" t="s">
        <v>348</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356</v>
      </c>
      <c r="W4" s="44" t="s">
        <v>324</v>
      </c>
      <c r="Y4" s="44" t="s">
        <v>98</v>
      </c>
      <c r="Z4" s="42"/>
      <c r="AA4" s="44" t="s">
        <v>99</v>
      </c>
      <c r="AB4" s="43"/>
      <c r="AC4" s="44" t="s">
        <v>306</v>
      </c>
      <c r="AD4" s="40"/>
      <c r="AE4" s="48" t="s">
        <v>349</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379</v>
      </c>
      <c r="R6" s="15" t="str">
        <f t="shared" si="3"/>
        <v>交付</v>
      </c>
      <c r="S6" s="15" t="str">
        <f t="shared" si="4"/>
        <v>交付</v>
      </c>
      <c r="T6" s="15"/>
      <c r="W6" s="44" t="s">
        <v>326</v>
      </c>
      <c r="Y6" s="44" t="s">
        <v>102</v>
      </c>
      <c r="Z6" s="42"/>
      <c r="AA6" s="44" t="s">
        <v>103</v>
      </c>
      <c r="AB6" s="43"/>
      <c r="AC6" s="44" t="s">
        <v>307</v>
      </c>
      <c r="AD6" s="43"/>
      <c r="AE6" s="48" t="s">
        <v>351</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2015-07-21T09:40:52Z</cp:lastPrinted>
  <dcterms:created xsi:type="dcterms:W3CDTF">2012-03-13T00:50:25Z</dcterms:created>
  <dcterms:modified xsi:type="dcterms:W3CDTF">2015-09-02T10:20:27Z</dcterms:modified>
</cp:coreProperties>
</file>