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1 農林水産省(107～168)○○△\04 農林水産省最終公表用（エクセル）\"/>
    </mc:Choice>
  </mc:AlternateContent>
  <bookViews>
    <workbookView xWindow="-15" yWindow="-15" windowWidth="10245" windowHeight="75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<sst xmlns="http://schemas.openxmlformats.org/spreadsheetml/2006/main" count="854" uniqueCount="497">
  <si>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</si>
  <si>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</si>
  <si>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</si>
  <si>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</si>
  <si>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</si>
  <si>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</si>
  <si>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</si>
  <si>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</si>
  <si>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</si>
  <si>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</si>
  <si>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</si>
  <si>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</si>
  <si>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</si>
  <si>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</si>
  <si>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</si>
  <si>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</si>
  <si>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</si>
  <si>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</si>
  <si>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</si>
  <si>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</si>
  <si>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</si>
  <si>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</si>
  <si>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</si>
  <si>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</si>
  <si>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</si>
  <si>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</si>
  <si>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</si>
  <si>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</si>
  <si>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</si>
  <si>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</si>
  <si>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</si>
  <si>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</si>
  <si>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</si>
  <si>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</si>
  <si>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</si>
  <si>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</si>
  <si>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</si>
  <si>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</si>
  <si>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</si>
  <si>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</si>
  <si>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</si>
  <si>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</si>
  <si>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</si>
  <si>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</si>
  <si>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</si>
  <si>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</si>
  <si>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</si>
  <si>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</si>
  <si>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</si>
  <si>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</si>
  <si>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</si>
  <si>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</si>
  <si>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</si>
  <si>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</si>
  <si>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</si>
  <si>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</si>
  <si>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</si>
  <si>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</si>
  <si>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</si>
  <si>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</si>
  <si>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</si>
  <si>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</si>
  <si>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</si>
  <si>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</si>
  <si>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</si>
  <si>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</si>
  <si>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</si>
  <si>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</si>
  <si>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</si>
  <si>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</si>
  <si>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</si>
  <si>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</si>
  <si>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</si>
  <si>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</si>
  <si>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</si>
  <si>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</si>
  <si>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</si>
  <si>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</si>
  <si>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</si>
  <si>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</si>
  <si>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</si>
  <si>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</si>
  <si>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</si>
  <si>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</si>
  <si>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</si>
  <si>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</si>
  <si>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</si>
  <si>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</si>
  <si>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</si>
  <si>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</si>
  <si>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</si>
  <si>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</si>
  <si>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</si>
  <si>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</si>
  <si>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</si>
  <si>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</si>
  <si>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</si>
  <si>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</si>
  <si>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</si>
  <si>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</si>
  <si>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</si>
  <si>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</si>
  <si>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</si>
  <si>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</si>
  <si>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</si>
  <si>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</si>
  <si>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</si>
  <si>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</si>
  <si>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</si>
  <si>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</si>
  <si>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</si>
  <si>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</si>
  <si>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</si>
  <si>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</si>
  <si>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</si>
  <si>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</si>
  <si>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</si>
  <si>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</si>
  <si>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</si>
  <si>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</si>
  <si>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</si>
  <si>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</si>
  <si>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</si>
  <si>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</si>
  <si>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</si>
  <si>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</si>
  <si>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</si>
  <si>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</si>
  <si>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</si>
  <si>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</si>
  <si>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</si>
  <si>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</si>
  <si>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</si>
  <si>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</si>
  <si>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</si>
  <si>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</si>
  <si>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</si>
  <si>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</si>
  <si>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</si>
  <si>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</si>
  <si>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</si>
  <si>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</si>
  <si>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</si>
  <si>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</si>
  <si>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</si>
  <si>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</si>
  <si>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</si>
  <si>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</si>
  <si>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</si>
  <si>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</si>
  <si>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</si>
  <si>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</si>
  <si>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</si>
  <si>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</si>
  <si>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</si>
  <si>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</si>
  <si>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</si>
  <si>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</si>
  <si>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</si>
  <si>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</si>
  <si>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</si>
  <si>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</si>
  <si>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</si>
  <si>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</si>
  <si>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</si>
  <si>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</si>
  <si>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</si>
  <si>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</si>
  <si>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</si>
  <si>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</si>
  <si>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</si>
  <si>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</si>
  <si>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</si>
  <si>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</si>
  <si>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</si>
  <si>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</si>
  <si>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</si>
  <si>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</si>
  <si>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</si>
  <si>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</si>
  <si>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</si>
  <si>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</si>
  <si>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</si>
  <si>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</si>
  <si>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</si>
  <si>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</si>
  <si>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</si>
  <si>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</si>
  <si>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</si>
  <si>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</si>
  <si>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</si>
  <si>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</si>
  <si>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</si>
  <si>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</si>
  <si>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</si>
  <si>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</si>
  <si>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</si>
  <si>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</si>
  <si>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</si>
  <si>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</si>
  <si>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</si>
  <si>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</si>
  <si>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</si>
  <si>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</si>
  <si>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</si>
  <si>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</si>
  <si>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</si>
  <si>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</si>
  <si>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</si>
  <si>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</si>
  <si>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</si>
  <si>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</si>
  <si>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</si>
  <si>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</si>
  <si>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</si>
  <si>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</si>
  <si>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</si>
  <si>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</si>
  <si>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</si>
  <si>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</si>
  <si>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</si>
  <si>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</si>
  <si>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</si>
  <si>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</si>
  <si>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</si>
  <si>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</si>
  <si>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</si>
  <si>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</si>
  <si>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</si>
  <si>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</si>
  <si>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</si>
  <si>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</si>
  <si>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</si>
  <si>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</si>
  <si>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</si>
  <si>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</si>
  <si>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</si>
  <si>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</si>
  <si>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</si>
  <si>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</si>
  <si>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</si>
  <si>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</si>
  <si>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</si>
  <si>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</si>
  <si>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</si>
  <si>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</si>
  <si>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</si>
  <si>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</si>
  <si>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</si>
  <si>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</si>
  <si>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</si>
  <si>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</si>
  <si>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</si>
  <si>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</si>
  <si>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</si>
  <si>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</si>
  <si>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</si>
  <si>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</si>
  <si>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</si>
  <si>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</si>
  <si>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</si>
  <si>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</si>
  <si>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</si>
  <si>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</si>
  <si>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</si>
  <si>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</si>
  <si>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</si>
  <si>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</si>
  <si>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</si>
  <si>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</si>
  <si>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</si>
  <si>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</si>
  <si>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</si>
  <si>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</si>
  <si>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</si>
  <si>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</si>
  <si>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</si>
  <si>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</si>
  <si>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</si>
  <si>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</si>
  <si>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</si>
  <si>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</si>
  <si>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</si>
  <si>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</si>
  <si>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</si>
  <si>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</si>
  <si>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</si>
  <si>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</si>
  <si>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</si>
  <si>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</si>
  <si>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</si>
  <si>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</si>
  <si>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</si>
  <si>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</si>
  <si>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</si>
  <si>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</si>
  <si>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</si>
  <si>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</si>
  <si>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</si>
  <si>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</si>
  <si>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</si>
  <si>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</si>
  <si>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</si>
  <si>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</si>
  <si>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</si>
  <si>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</si>
  <si>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</si>
  <si>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</si>
  <si>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</si>
  <si>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</si>
  <si>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</si>
  <si>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</si>
  <si>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</si>
  <si>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</si>
  <si>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</si>
  <si>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</si>
  <si>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</si>
  <si>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</si>
  <si>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</si>
  <si>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</si>
  <si>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</si>
  <si>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</si>
  <si>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</si>
  <si>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</si>
  <si>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</si>
  <si>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</si>
  <si>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</si>
  <si>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</si>
  <si>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</si>
  <si>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</si>
  <si>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</si>
  <si>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</si>
  <si>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</si>
  <si>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</si>
  <si>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</si>
  <si>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</si>
  <si>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</si>
  <si>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</si>
  <si>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</si>
  <si>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</si>
  <si>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</si>
  <si>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</si>
  <si>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</si>
  <si>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</si>
  <si>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</si>
  <si>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</si>
  <si>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</si>
  <si>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</si>
  <si>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</si>
  <si>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</si>
  <si>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</si>
  <si>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</si>
  <si>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</si>
  <si>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</si>
  <si>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</si>
  <si>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</si>
  <si>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</si>
  <si>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</si>
  <si>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</si>
  <si>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</si>
  <si>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</si>
  <si>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</si>
  <si>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</si>
  <si>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</si>
  <si>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</si>
  <si>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</si>
  <si>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</si>
  <si>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</si>
  <si>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</si>
  <si>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</si>
  <si>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</si>
  <si>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</si>
  <si>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</si>
  <si>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</si>
  <si>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</si>
  <si>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</si>
  <si>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</si>
  <si>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</si>
  <si>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</si>
  <si>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</si>
  <si>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</si>
  <si>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</si>
  <si>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漁場復旧対策支援事業</t>
    <phoneticPr fontId="5"/>
  </si>
  <si>
    <t>114</t>
    <phoneticPr fontId="5"/>
  </si>
  <si>
    <t>134</t>
    <phoneticPr fontId="5"/>
  </si>
  <si>
    <t>東日本大震災により生じた災害廃棄物の処理に関する特別措置法　第６条第５項</t>
  </si>
  <si>
    <t>水産復興マスタープラン（平成２３年６月２８日　水産庁）
事業計画及び工程表（平成２３年８月　東日本大震災復興対策本部）
東日本大震災により海に流出した災害廃棄物の処理指針（平成２３年１１月　農林水産省、国土交通省、環境省）
水産基本計画（平成２４年３月２３日　閣議決定）</t>
  </si>
  <si>
    <t>漁業者及び専門業者が行う漁場のがれき（東日本大震災により発生した漂流・漂着・堆積物等）の撤去等の取組の支援、漁場の生産力を向上させるための技術開発及び調査を支援することにより、漁業再開に資することを目的とする。</t>
  </si>
  <si>
    <t>東日本大震災による漁場へのがれきの流入により、漁場の機能や生産力が著しく低下している。このため、
①漁業者が行う漁場のがれきの撤去などの取組の支援（「漁場生産力回復支援事業」　※補助率：定額、８／１０、２／３）
②漁業者による撤去が困難な大型がれきの専門業者による撤去などを支援（「漁場漂流・堆積物除去事業」　※補助率：定額、８／１０、２／３）
③被災した漁場における漁場環境改善技術の開発等を支援（「漁場生産力向上対策事業」　補助率：定額）
を行う。
※岩手県、宮城県、福島県の被災３県は８／１０、その他の被災県は２／３、事務費は定額</t>
  </si>
  <si>
    <t>漁場がれきの撤去等により震災前の漁獲量に回復させる</t>
    <rPh sb="0" eb="2">
      <t>ギョジョウ</t>
    </rPh>
    <rPh sb="6" eb="8">
      <t>テッキョ</t>
    </rPh>
    <rPh sb="8" eb="9">
      <t>トウ</t>
    </rPh>
    <rPh sb="12" eb="14">
      <t>シンサイ</t>
    </rPh>
    <rPh sb="14" eb="15">
      <t>マエ</t>
    </rPh>
    <rPh sb="16" eb="19">
      <t>ギョカクリョウ</t>
    </rPh>
    <rPh sb="20" eb="22">
      <t>カイフク</t>
    </rPh>
    <phoneticPr fontId="5"/>
  </si>
  <si>
    <t>がれき撤去後に再開された漁業活動による漁獲量</t>
  </si>
  <si>
    <t xml:space="preserve">①専門業者によるがれき撤去を実施した延べ日数
</t>
  </si>
  <si>
    <t>②漁業者によるがれき撤去を実施した延べ日数</t>
  </si>
  <si>
    <t>執行額/専門業者による取組延べ日数　　　　　　　　　　　　　　　　　　　　　　　　　　　</t>
  </si>
  <si>
    <t>執行額／漁業者による取組延べ日数　　　　　　　　　　　　　　</t>
    <rPh sb="0" eb="2">
      <t>シッコウ</t>
    </rPh>
    <rPh sb="2" eb="3">
      <t>ガク</t>
    </rPh>
    <rPh sb="4" eb="7">
      <t>ギョギョウシャ</t>
    </rPh>
    <rPh sb="10" eb="12">
      <t>トリクミ</t>
    </rPh>
    <rPh sb="12" eb="13">
      <t>ノ</t>
    </rPh>
    <rPh sb="14" eb="16">
      <t>ニッスウ</t>
    </rPh>
    <phoneticPr fontId="5"/>
  </si>
  <si>
    <t>1,450,749,410/1,581</t>
  </si>
  <si>
    <t>474,087,200/368</t>
  </si>
  <si>
    <t>519,675,198/396</t>
  </si>
  <si>
    <t>2,184,663,216/1,364</t>
  </si>
  <si>
    <t>1,476,397,276/1,133</t>
  </si>
  <si>
    <t>610,162,835/513</t>
  </si>
  <si>
    <t>漁場漂流・堆積物除去事業</t>
  </si>
  <si>
    <t>漁場生産力回復支援事業</t>
  </si>
  <si>
    <t>漁場生産力向上対策事業</t>
  </si>
  <si>
    <t>△</t>
  </si>
  <si>
    <t>×</t>
  </si>
  <si>
    <t>‐</t>
  </si>
  <si>
    <t>・震災から復旧・復興は国の重要課題として位置づけられていることから優先度の高い事業といえる。</t>
  </si>
  <si>
    <t>震災によるがれきの回収処理であり、国、道県の負担で実施している事業であるため、受益者負担の関係は妥当である。</t>
  </si>
  <si>
    <t>単位当たりコストは、専門業者による取組では高くなっているが、瓦礫の回収が進み実施日数が減ったこと及び深海など撤去が困難な箇所のがれきを撤去したためによる。</t>
  </si>
  <si>
    <t>資金の流れについては、不必要な団体を経由するものではなく、妥当なものとなっている。</t>
  </si>
  <si>
    <t>費目・使途は、事業目的に即し真に必要なものに限定されている。</t>
  </si>
  <si>
    <t>漁業者によるがれき回収は、漁業者が５人以上のグループを組織し、共同で事業を実施しているため、効率的な事業体制となっている。
本事業で漁場のがれき撤去等を行うことにより被災地の漁場の復旧・復興に大きく寄与する。</t>
  </si>
  <si>
    <t>「漁場生産力向上対策事業」については、一者応札解消のため、新規参入者にて十分な検討ができるよう公示期間や提案書の提出期間を従来より長めに設定したり、過去の事業報告書などが閲覧できるよう配慮するなどの改善策について検討する。</t>
  </si>
  <si>
    <t>A.福島県</t>
    <rPh sb="2" eb="5">
      <t>フクシマケン</t>
    </rPh>
    <phoneticPr fontId="5"/>
  </si>
  <si>
    <t>E.渡波漁協</t>
    <rPh sb="2" eb="4">
      <t>ワタノハ</t>
    </rPh>
    <rPh sb="4" eb="6">
      <t>ギョキョウ</t>
    </rPh>
    <phoneticPr fontId="5"/>
  </si>
  <si>
    <t>役務費</t>
    <rPh sb="0" eb="2">
      <t>エキム</t>
    </rPh>
    <rPh sb="2" eb="3">
      <t>ヒ</t>
    </rPh>
    <phoneticPr fontId="5"/>
  </si>
  <si>
    <t>賃金</t>
    <rPh sb="0" eb="2">
      <t>チンギン</t>
    </rPh>
    <phoneticPr fontId="5"/>
  </si>
  <si>
    <t>資材費等</t>
    <rPh sb="0" eb="2">
      <t>シザイ</t>
    </rPh>
    <rPh sb="2" eb="3">
      <t>ヒ</t>
    </rPh>
    <rPh sb="3" eb="4">
      <t>ナド</t>
    </rPh>
    <phoneticPr fontId="5"/>
  </si>
  <si>
    <t>船舶借料</t>
    <rPh sb="0" eb="2">
      <t>センパク</t>
    </rPh>
    <rPh sb="2" eb="4">
      <t>シャクリョウ</t>
    </rPh>
    <phoneticPr fontId="5"/>
  </si>
  <si>
    <t>指導監視</t>
    <rPh sb="0" eb="2">
      <t>シドウ</t>
    </rPh>
    <rPh sb="2" eb="4">
      <t>カンシ</t>
    </rPh>
    <phoneticPr fontId="5"/>
  </si>
  <si>
    <t>事務費</t>
    <rPh sb="0" eb="3">
      <t>ジムヒ</t>
    </rPh>
    <phoneticPr fontId="5"/>
  </si>
  <si>
    <t>専門業者による漁場堆積物の撤去等</t>
    <rPh sb="0" eb="2">
      <t>センモン</t>
    </rPh>
    <rPh sb="2" eb="4">
      <t>ギョウシャ</t>
    </rPh>
    <rPh sb="7" eb="9">
      <t>ギョジョウ</t>
    </rPh>
    <rPh sb="9" eb="11">
      <t>タイセキ</t>
    </rPh>
    <rPh sb="11" eb="12">
      <t>ブツ</t>
    </rPh>
    <rPh sb="13" eb="15">
      <t>テッキョ</t>
    </rPh>
    <rPh sb="15" eb="16">
      <t>トウ</t>
    </rPh>
    <phoneticPr fontId="5"/>
  </si>
  <si>
    <t>漁業者ががれき撤去を行った場合の日当24,200、半日当12,100円を支援</t>
  </si>
  <si>
    <t>がれき撤去に必要な機器リース料、消耗品購入等</t>
  </si>
  <si>
    <t>漁業者ががれき撤去を行う際に船舶を用いた場合トンする応じ船舶借料を支援（42,000円～185,000円）</t>
  </si>
  <si>
    <t>がれき撤去作業を監視する監視員賃金等</t>
    <rPh sb="3" eb="5">
      <t>テッキョ</t>
    </rPh>
    <phoneticPr fontId="5"/>
  </si>
  <si>
    <t>旅費等</t>
    <rPh sb="0" eb="2">
      <t>リョヒ</t>
    </rPh>
    <rPh sb="2" eb="3">
      <t>トウ</t>
    </rPh>
    <phoneticPr fontId="5"/>
  </si>
  <si>
    <t>資材費等</t>
    <rPh sb="0" eb="2">
      <t>シザイ</t>
    </rPh>
    <rPh sb="2" eb="4">
      <t>ヒトウ</t>
    </rPh>
    <phoneticPr fontId="5"/>
  </si>
  <si>
    <t>漁業者ががれき撤去を行った場合の日当24,200円、半日当12,100円を支援</t>
    <rPh sb="24" eb="25">
      <t>エン</t>
    </rPh>
    <phoneticPr fontId="5"/>
  </si>
  <si>
    <t>がれき撤去作業を監視する監視員賃金等</t>
    <rPh sb="3" eb="5">
      <t>テッキョ</t>
    </rPh>
    <rPh sb="5" eb="7">
      <t>サギョウ</t>
    </rPh>
    <rPh sb="8" eb="10">
      <t>カンシ</t>
    </rPh>
    <rPh sb="12" eb="15">
      <t>カンシイン</t>
    </rPh>
    <rPh sb="15" eb="18">
      <t>チンギントウ</t>
    </rPh>
    <phoneticPr fontId="5"/>
  </si>
  <si>
    <t>資材費等</t>
    <rPh sb="0" eb="3">
      <t>シザイヒ</t>
    </rPh>
    <rPh sb="3" eb="4">
      <t>トウ</t>
    </rPh>
    <phoneticPr fontId="5"/>
  </si>
  <si>
    <t>漁業者ががれき撤去を行った場合の日当12,100、半日当6,050円を支援</t>
    <rPh sb="0" eb="3">
      <t>ギョギョウシャ</t>
    </rPh>
    <rPh sb="7" eb="9">
      <t>テッキョ</t>
    </rPh>
    <rPh sb="10" eb="11">
      <t>オコナ</t>
    </rPh>
    <rPh sb="13" eb="15">
      <t>バアイ</t>
    </rPh>
    <rPh sb="16" eb="18">
      <t>ニットウ</t>
    </rPh>
    <rPh sb="25" eb="26">
      <t>ハン</t>
    </rPh>
    <rPh sb="26" eb="28">
      <t>ニットウ</t>
    </rPh>
    <rPh sb="33" eb="34">
      <t>エン</t>
    </rPh>
    <rPh sb="35" eb="37">
      <t>シエン</t>
    </rPh>
    <phoneticPr fontId="5"/>
  </si>
  <si>
    <t>漁業者ががれき撤去を行う際に船舶を用いた場合トンする応じ船舶借料を支援（21,000円～92,500円）</t>
    <rPh sb="0" eb="3">
      <t>ギョギョウシャ</t>
    </rPh>
    <rPh sb="7" eb="9">
      <t>テッキョ</t>
    </rPh>
    <rPh sb="10" eb="11">
      <t>オコナ</t>
    </rPh>
    <rPh sb="12" eb="13">
      <t>サイ</t>
    </rPh>
    <rPh sb="14" eb="16">
      <t>センパク</t>
    </rPh>
    <rPh sb="17" eb="18">
      <t>モチ</t>
    </rPh>
    <rPh sb="20" eb="22">
      <t>バアイ</t>
    </rPh>
    <rPh sb="26" eb="27">
      <t>オウ</t>
    </rPh>
    <rPh sb="28" eb="30">
      <t>センパク</t>
    </rPh>
    <rPh sb="30" eb="32">
      <t>シャクリョウ</t>
    </rPh>
    <rPh sb="33" eb="35">
      <t>シエン</t>
    </rPh>
    <rPh sb="42" eb="43">
      <t>エン</t>
    </rPh>
    <rPh sb="50" eb="51">
      <t>エン</t>
    </rPh>
    <phoneticPr fontId="5"/>
  </si>
  <si>
    <t>がれき撤去に必要な機器リース料、消耗品購入等</t>
    <rPh sb="3" eb="5">
      <t>テッキョ</t>
    </rPh>
    <rPh sb="6" eb="8">
      <t>ヒツヨウ</t>
    </rPh>
    <rPh sb="9" eb="11">
      <t>キキ</t>
    </rPh>
    <rPh sb="14" eb="15">
      <t>リョウ</t>
    </rPh>
    <rPh sb="16" eb="18">
      <t>ショウモウ</t>
    </rPh>
    <rPh sb="18" eb="19">
      <t>ヒン</t>
    </rPh>
    <rPh sb="19" eb="21">
      <t>コウニュウ</t>
    </rPh>
    <rPh sb="21" eb="22">
      <t>トウ</t>
    </rPh>
    <phoneticPr fontId="5"/>
  </si>
  <si>
    <t>B.相馬双葉漁協</t>
    <rPh sb="2" eb="4">
      <t>ソウマ</t>
    </rPh>
    <rPh sb="4" eb="6">
      <t>フタバ</t>
    </rPh>
    <rPh sb="6" eb="8">
      <t>ギョキョウ</t>
    </rPh>
    <phoneticPr fontId="5"/>
  </si>
  <si>
    <t>F.（独）水産総合研究センター</t>
    <rPh sb="3" eb="4">
      <t>ドク</t>
    </rPh>
    <rPh sb="5" eb="7">
      <t>スイサン</t>
    </rPh>
    <rPh sb="7" eb="9">
      <t>ソウゴウ</t>
    </rPh>
    <rPh sb="9" eb="11">
      <t>ケンキュウ</t>
    </rPh>
    <phoneticPr fontId="5"/>
  </si>
  <si>
    <t>消耗品費</t>
    <rPh sb="0" eb="2">
      <t>ショウモウ</t>
    </rPh>
    <rPh sb="2" eb="3">
      <t>ヒン</t>
    </rPh>
    <rPh sb="3" eb="4">
      <t>ヒ</t>
    </rPh>
    <phoneticPr fontId="5"/>
  </si>
  <si>
    <t>備品費</t>
    <rPh sb="0" eb="2">
      <t>ビヒン</t>
    </rPh>
    <rPh sb="2" eb="3">
      <t>ヒ</t>
    </rPh>
    <phoneticPr fontId="5"/>
  </si>
  <si>
    <t>旅費</t>
    <rPh sb="0" eb="2">
      <t>リョヒ</t>
    </rPh>
    <phoneticPr fontId="5"/>
  </si>
  <si>
    <t>漁場機能回復技術の開発等において職員の補助等を行う者の賃金等</t>
    <rPh sb="0" eb="2">
      <t>ギョジョウ</t>
    </rPh>
    <rPh sb="2" eb="4">
      <t>キノウ</t>
    </rPh>
    <rPh sb="4" eb="6">
      <t>カイフク</t>
    </rPh>
    <rPh sb="6" eb="8">
      <t>ギジュツ</t>
    </rPh>
    <rPh sb="9" eb="11">
      <t>カイハツ</t>
    </rPh>
    <rPh sb="11" eb="12">
      <t>トウ</t>
    </rPh>
    <rPh sb="16" eb="18">
      <t>ショクイン</t>
    </rPh>
    <rPh sb="19" eb="21">
      <t>ホジョ</t>
    </rPh>
    <rPh sb="21" eb="22">
      <t>トウ</t>
    </rPh>
    <rPh sb="23" eb="24">
      <t>オコナ</t>
    </rPh>
    <rPh sb="25" eb="26">
      <t>モノ</t>
    </rPh>
    <rPh sb="27" eb="29">
      <t>チンギン</t>
    </rPh>
    <rPh sb="29" eb="30">
      <t>トウ</t>
    </rPh>
    <phoneticPr fontId="5"/>
  </si>
  <si>
    <t>漁場機能回復技術の開発等に要する研究・調査用消耗品類、試薬ほか</t>
    <rPh sb="0" eb="2">
      <t>ギョジョウ</t>
    </rPh>
    <rPh sb="2" eb="4">
      <t>キノウ</t>
    </rPh>
    <rPh sb="4" eb="6">
      <t>カイフク</t>
    </rPh>
    <rPh sb="6" eb="8">
      <t>ギジュツ</t>
    </rPh>
    <rPh sb="9" eb="11">
      <t>カイハツ</t>
    </rPh>
    <rPh sb="11" eb="12">
      <t>トウ</t>
    </rPh>
    <rPh sb="13" eb="14">
      <t>ヨウ</t>
    </rPh>
    <rPh sb="16" eb="18">
      <t>ケンキュウ</t>
    </rPh>
    <rPh sb="19" eb="22">
      <t>チョウサヨウ</t>
    </rPh>
    <rPh sb="22" eb="25">
      <t>ショウモウヒン</t>
    </rPh>
    <rPh sb="25" eb="26">
      <t>ルイ</t>
    </rPh>
    <rPh sb="27" eb="29">
      <t>シヤク</t>
    </rPh>
    <phoneticPr fontId="5"/>
  </si>
  <si>
    <t>分析業務、設置業務等</t>
    <rPh sb="0" eb="2">
      <t>ブンセキ</t>
    </rPh>
    <rPh sb="2" eb="4">
      <t>ギョウム</t>
    </rPh>
    <rPh sb="5" eb="7">
      <t>セッチ</t>
    </rPh>
    <rPh sb="7" eb="9">
      <t>ギョウム</t>
    </rPh>
    <rPh sb="9" eb="10">
      <t>トウ</t>
    </rPh>
    <phoneticPr fontId="5"/>
  </si>
  <si>
    <t>漁場機能回復技術の開発等に要する機器購入費</t>
    <rPh sb="0" eb="2">
      <t>ギョジョウ</t>
    </rPh>
    <rPh sb="2" eb="4">
      <t>キノウ</t>
    </rPh>
    <rPh sb="4" eb="6">
      <t>カイフク</t>
    </rPh>
    <rPh sb="6" eb="8">
      <t>ギジュツ</t>
    </rPh>
    <rPh sb="9" eb="11">
      <t>カイハツ</t>
    </rPh>
    <rPh sb="11" eb="12">
      <t>トウ</t>
    </rPh>
    <rPh sb="13" eb="14">
      <t>ヨウ</t>
    </rPh>
    <rPh sb="16" eb="18">
      <t>キキ</t>
    </rPh>
    <rPh sb="18" eb="21">
      <t>コウニュウヒ</t>
    </rPh>
    <phoneticPr fontId="5"/>
  </si>
  <si>
    <t>漁場機能回復技術の開発等に要する打ち合わせ・調査用旅費、検討会出席旅費</t>
    <rPh sb="0" eb="2">
      <t>ギョジョウ</t>
    </rPh>
    <rPh sb="2" eb="4">
      <t>キノウ</t>
    </rPh>
    <rPh sb="4" eb="6">
      <t>カイフク</t>
    </rPh>
    <rPh sb="6" eb="8">
      <t>ギジュツ</t>
    </rPh>
    <rPh sb="9" eb="11">
      <t>カイハツ</t>
    </rPh>
    <rPh sb="11" eb="12">
      <t>トウ</t>
    </rPh>
    <rPh sb="13" eb="14">
      <t>ヨウ</t>
    </rPh>
    <rPh sb="16" eb="17">
      <t>ウ</t>
    </rPh>
    <rPh sb="18" eb="19">
      <t>ア</t>
    </rPh>
    <rPh sb="22" eb="25">
      <t>チョウサヨウ</t>
    </rPh>
    <rPh sb="25" eb="27">
      <t>リョヒ</t>
    </rPh>
    <rPh sb="28" eb="31">
      <t>ケントウカイ</t>
    </rPh>
    <rPh sb="31" eb="33">
      <t>シュッセキ</t>
    </rPh>
    <rPh sb="33" eb="35">
      <t>リョヒ</t>
    </rPh>
    <phoneticPr fontId="5"/>
  </si>
  <si>
    <t>用船料、謝金、通信運搬費等</t>
    <rPh sb="0" eb="2">
      <t>ヨウセン</t>
    </rPh>
    <rPh sb="2" eb="3">
      <t>リョウ</t>
    </rPh>
    <rPh sb="4" eb="6">
      <t>シャキン</t>
    </rPh>
    <rPh sb="7" eb="9">
      <t>ツウシン</t>
    </rPh>
    <rPh sb="9" eb="12">
      <t>ウンパンヒ</t>
    </rPh>
    <rPh sb="12" eb="13">
      <t>トウ</t>
    </rPh>
    <phoneticPr fontId="5"/>
  </si>
  <si>
    <t>C.相馬双葉漁協漁場整備漁業者グループ</t>
    <rPh sb="8" eb="10">
      <t>ギョジョウ</t>
    </rPh>
    <rPh sb="10" eb="12">
      <t>セイビ</t>
    </rPh>
    <rPh sb="12" eb="15">
      <t>ギョギョウシャ</t>
    </rPh>
    <phoneticPr fontId="5"/>
  </si>
  <si>
    <t>D.全国底曳網漁漁協会</t>
    <rPh sb="2" eb="4">
      <t>ゼンコク</t>
    </rPh>
    <rPh sb="4" eb="5">
      <t>ソコ</t>
    </rPh>
    <rPh sb="5" eb="6">
      <t>ビ</t>
    </rPh>
    <rPh sb="6" eb="7">
      <t>アミ</t>
    </rPh>
    <rPh sb="7" eb="8">
      <t>ギョ</t>
    </rPh>
    <rPh sb="8" eb="9">
      <t>ギョ</t>
    </rPh>
    <rPh sb="9" eb="11">
      <t>キョウカイ</t>
    </rPh>
    <phoneticPr fontId="5"/>
  </si>
  <si>
    <t>契約手続に係る経費等</t>
    <rPh sb="0" eb="2">
      <t>ケイヤク</t>
    </rPh>
    <rPh sb="2" eb="4">
      <t>テツヅ</t>
    </rPh>
    <rPh sb="5" eb="6">
      <t>カカ</t>
    </rPh>
    <rPh sb="7" eb="9">
      <t>ケイヒ</t>
    </rPh>
    <rPh sb="9" eb="10">
      <t>トウ</t>
    </rPh>
    <phoneticPr fontId="5"/>
  </si>
  <si>
    <t>宮城県</t>
    <rPh sb="0" eb="3">
      <t>ミヤギケン</t>
    </rPh>
    <phoneticPr fontId="5"/>
  </si>
  <si>
    <t>福島県</t>
    <rPh sb="0" eb="3">
      <t>フクシマケン</t>
    </rPh>
    <phoneticPr fontId="5"/>
  </si>
  <si>
    <t>茨城県</t>
  </si>
  <si>
    <t>岩手県</t>
  </si>
  <si>
    <t>漁業者及び専門業者による漁場のがれき撤去</t>
  </si>
  <si>
    <t>専門業者による漁場のがれき撤去</t>
  </si>
  <si>
    <t>相馬双葉漁協</t>
  </si>
  <si>
    <t>いわき市漁協</t>
  </si>
  <si>
    <t>宮城県沖合底曳漁協</t>
  </si>
  <si>
    <t>宮城県漁協</t>
  </si>
  <si>
    <t>小名浜機船</t>
    <rPh sb="0" eb="2">
      <t>コナ</t>
    </rPh>
    <rPh sb="2" eb="3">
      <t>ハマ</t>
    </rPh>
    <rPh sb="3" eb="4">
      <t>キ</t>
    </rPh>
    <rPh sb="4" eb="5">
      <t>セン</t>
    </rPh>
    <phoneticPr fontId="5"/>
  </si>
  <si>
    <t>漁業者グループによる漁場の漂流物、堆積物の撤去活動等に係る計画の取りまとめ、経費配分、管理等</t>
    <rPh sb="0" eb="3">
      <t>ギョギョウシャ</t>
    </rPh>
    <rPh sb="10" eb="12">
      <t>ギョジョウ</t>
    </rPh>
    <rPh sb="13" eb="15">
      <t>ヒョウリュウ</t>
    </rPh>
    <rPh sb="15" eb="16">
      <t>ブツ</t>
    </rPh>
    <rPh sb="17" eb="19">
      <t>タイセキ</t>
    </rPh>
    <rPh sb="19" eb="20">
      <t>ブツ</t>
    </rPh>
    <rPh sb="21" eb="23">
      <t>テッキョ</t>
    </rPh>
    <rPh sb="23" eb="25">
      <t>カツドウ</t>
    </rPh>
    <rPh sb="25" eb="26">
      <t>トウ</t>
    </rPh>
    <rPh sb="27" eb="28">
      <t>カカ</t>
    </rPh>
    <rPh sb="29" eb="31">
      <t>ケイカク</t>
    </rPh>
    <rPh sb="32" eb="33">
      <t>ト</t>
    </rPh>
    <rPh sb="38" eb="40">
      <t>ケイヒ</t>
    </rPh>
    <rPh sb="40" eb="42">
      <t>ハイブン</t>
    </rPh>
    <rPh sb="43" eb="45">
      <t>カンリ</t>
    </rPh>
    <rPh sb="45" eb="46">
      <t>トウ</t>
    </rPh>
    <phoneticPr fontId="5"/>
  </si>
  <si>
    <t>相馬双葉漁協漁場整備漁業者グループ</t>
  </si>
  <si>
    <t>いわき市漁協漁場整備漁業者グループ</t>
  </si>
  <si>
    <t>宮城県沖合底曳漁協漁業者グループ</t>
  </si>
  <si>
    <t>宮城県漁協漁業者グループ</t>
  </si>
  <si>
    <t>小名浜機船底曳網漁協漁場整備漁業者グループ</t>
  </si>
  <si>
    <t>漁場の瓦礫の撤去等</t>
  </si>
  <si>
    <t>全国底曳網漁業協会</t>
  </si>
  <si>
    <t>底びき網漁船等を有する漁業団体との広域的な漁場のがれき撤去等に係る事務</t>
  </si>
  <si>
    <t>渡波漁船漁協</t>
  </si>
  <si>
    <t>広域的な漁場のがれき撤去等</t>
  </si>
  <si>
    <t>（独）水産総合研究センター</t>
    <rPh sb="1" eb="2">
      <t>ドク</t>
    </rPh>
    <rPh sb="3" eb="5">
      <t>スイサン</t>
    </rPh>
    <rPh sb="5" eb="7">
      <t>ッソウゴウ</t>
    </rPh>
    <rPh sb="7" eb="9">
      <t>ケンキュウ</t>
    </rPh>
    <phoneticPr fontId="5"/>
  </si>
  <si>
    <t>京都大学</t>
    <rPh sb="0" eb="2">
      <t>キョウト</t>
    </rPh>
    <rPh sb="2" eb="4">
      <t>ダイガク</t>
    </rPh>
    <phoneticPr fontId="5"/>
  </si>
  <si>
    <t>青森県</t>
    <rPh sb="0" eb="3">
      <t>アオモリケン</t>
    </rPh>
    <phoneticPr fontId="5"/>
  </si>
  <si>
    <t>岩手県</t>
    <rPh sb="0" eb="2">
      <t>イワテ</t>
    </rPh>
    <rPh sb="2" eb="3">
      <t>ケン</t>
    </rPh>
    <phoneticPr fontId="5"/>
  </si>
  <si>
    <t>漁場機能回復技術・漁場環境改善技術の開発、環境収容力等の把握調査</t>
    <rPh sb="0" eb="2">
      <t>ギョジョウ</t>
    </rPh>
    <rPh sb="2" eb="4">
      <t>キノウ</t>
    </rPh>
    <rPh sb="4" eb="6">
      <t>カイフク</t>
    </rPh>
    <rPh sb="6" eb="8">
      <t>ギジュツ</t>
    </rPh>
    <rPh sb="9" eb="11">
      <t>ギョジョウ</t>
    </rPh>
    <rPh sb="11" eb="13">
      <t>カンキョウ</t>
    </rPh>
    <rPh sb="13" eb="15">
      <t>カイゼン</t>
    </rPh>
    <rPh sb="15" eb="17">
      <t>ギジュツ</t>
    </rPh>
    <rPh sb="18" eb="20">
      <t>カイハツ</t>
    </rPh>
    <rPh sb="21" eb="23">
      <t>カンキョウ</t>
    </rPh>
    <rPh sb="23" eb="26">
      <t>シュウヨウリョク</t>
    </rPh>
    <rPh sb="26" eb="27">
      <t>トウ</t>
    </rPh>
    <rPh sb="28" eb="30">
      <t>ハアク</t>
    </rPh>
    <rPh sb="30" eb="32">
      <t>チョウサ</t>
    </rPh>
    <phoneticPr fontId="5"/>
  </si>
  <si>
    <t>改良漁具等の開発・漁場機能回復技術・漁場環境改善技術の開発、環境収容力等の把握調査</t>
    <rPh sb="0" eb="2">
      <t>カイリョウ</t>
    </rPh>
    <rPh sb="2" eb="4">
      <t>ギョグ</t>
    </rPh>
    <rPh sb="4" eb="5">
      <t>トウ</t>
    </rPh>
    <rPh sb="6" eb="8">
      <t>カイハツ</t>
    </rPh>
    <phoneticPr fontId="5"/>
  </si>
  <si>
    <t>環境収容力等の把握調査</t>
    <rPh sb="0" eb="2">
      <t>カンキョウ</t>
    </rPh>
    <rPh sb="2" eb="5">
      <t>シュウヨウリョク</t>
    </rPh>
    <rPh sb="5" eb="6">
      <t>トウ</t>
    </rPh>
    <rPh sb="7" eb="9">
      <t>ハアク</t>
    </rPh>
    <rPh sb="9" eb="11">
      <t>チョウサ</t>
    </rPh>
    <phoneticPr fontId="5"/>
  </si>
  <si>
    <t>漁場機能回復技術・環境収容力等の把握調査</t>
    <rPh sb="0" eb="2">
      <t>ギョジョウ</t>
    </rPh>
    <rPh sb="2" eb="4">
      <t>キノウ</t>
    </rPh>
    <rPh sb="4" eb="6">
      <t>カイフク</t>
    </rPh>
    <rPh sb="6" eb="8">
      <t>ギジュツ</t>
    </rPh>
    <rPh sb="9" eb="11">
      <t>カンキョウ</t>
    </rPh>
    <rPh sb="11" eb="14">
      <t>シュウヨウリョク</t>
    </rPh>
    <rPh sb="14" eb="15">
      <t>トウ</t>
    </rPh>
    <rPh sb="16" eb="18">
      <t>ハアク</t>
    </rPh>
    <rPh sb="18" eb="20">
      <t>チョウサ</t>
    </rPh>
    <phoneticPr fontId="5"/>
  </si>
  <si>
    <t>公募</t>
    <rPh sb="0" eb="2">
      <t>コウボ</t>
    </rPh>
    <phoneticPr fontId="5"/>
  </si>
  <si>
    <t>-</t>
    <phoneticPr fontId="5"/>
  </si>
  <si>
    <t>^</t>
    <phoneticPr fontId="5"/>
  </si>
  <si>
    <t>t</t>
    <phoneticPr fontId="5"/>
  </si>
  <si>
    <t>当該年の漁獲量</t>
    <rPh sb="0" eb="2">
      <t>トウガイ</t>
    </rPh>
    <rPh sb="2" eb="3">
      <t>ネン</t>
    </rPh>
    <rPh sb="4" eb="7">
      <t>ギョカクリョウ</t>
    </rPh>
    <phoneticPr fontId="5"/>
  </si>
  <si>
    <t>予算の執行率については、約４割と低くなったが、漁場の海底に堆積するがれき量が不明であるため予算要求の段階で事業量を把握することが困難であったこと、漁場の堆積物については海底調査等の結果を受けて回収することとしていたが堆積物の量が少なかったことに加えて、潮流等の影響により漁場から移動したことに伴い回収量が減少したこと、天候等の影響により作業日数が減少したこと等により事業量が減少したことによるものである。</t>
    <phoneticPr fontId="5"/>
  </si>
  <si>
    <t>-</t>
    <phoneticPr fontId="5"/>
  </si>
  <si>
    <t>食料安定供給関係</t>
    <rPh sb="1" eb="2">
      <t>リョウ</t>
    </rPh>
    <phoneticPr fontId="5"/>
  </si>
  <si>
    <t>本事業は、東日本大震災により発生した漁場のがれきの撤去等を行い低下した漁場の機能や生産力の回復及びがれき撤去後の漁場の回復状況及び環境等の把握を目的とした事業である。「東日本大震災により生じた災害廃棄物の処理に関する特別措置法」の第6条では、災害廃棄物の処理に関して、国が費用の負担等の措置を講ずることとされており、同法同条と関連し漁場のがれきの撤去等に係る本事業への国費の投入は必要であった。
　事業の効率性については、漁場の生産力を向上させるための技術開発及び調査を行う「漁場生産力向上対策事業」については一者応札となったが、事業対象地域が広い上に、事業内容が多岐にわたっており、単一機関で実施することが困難であることから、被災県、（独）水産総合水研センター及び大学が共同研究機関を設立し応募してきたことによるものであり、効率的に事業を実施するという観点から適切であった。また、漁業者及び専門業者が行う漁場のがれきの撤去などの取組に支援する「漁場生産力回復支援事業」、「漁場漂流・堆積物除去事業」についても現場の意向等を把握している地方自治体が事業を実施したという観点から適切であった。
　なお、本事業の予算の執行率については、約４割と低くなったが、漁場の海底に堆積するがれき量が不明であるため予算要求の段階で事業量を把握することが困難であったこと、漁場の堆積物については海底調査等の結果を受けて回収することとしていたが堆積物の量が少なかったことに加えて、潮流等の影響により漁場から移動したことに伴い回収量が減少したこと、天候等の影響により作業日数が減少したこと等により事業量が減少したことによるものである。</t>
    <phoneticPr fontId="5"/>
  </si>
  <si>
    <t>・本事業は東日本大震災によりがれきが流入した漁場の復旧要望を踏まえたものである。</t>
    <phoneticPr fontId="5"/>
  </si>
  <si>
    <t>・災害廃棄物処理特別措置法の第6条で、災害廃棄物の処理に関して、国が費用の負担等の措置を講ずることとされており、同法同条と関連し漁場のがれき撤去等に係る本事業への国費投入は必要である。</t>
    <phoneticPr fontId="5"/>
  </si>
  <si>
    <t>　「漁場生産力向上対策事業」の実施機関の選定については、公募により選定し、応募は１者であったが、事業対象地域が広い上に、事業内容が多岐にわたっており、単一機関で実施することが困難であることから、被災県、（独）水産総合研究センター及び大学が、共同研究機関を設立し応募してきたことによる。</t>
    <phoneticPr fontId="5"/>
  </si>
  <si>
    <t>漁業者ががれき撤去を行う際に船舶を用いた場合トンする応じ船舶借料を支援（42,000円～185,000円）</t>
    <phoneticPr fontId="5"/>
  </si>
  <si>
    <t>現状通り</t>
  </si>
  <si>
    <t>　漁場のがれき撤去による漁業再開を目的とした復興に資する必要性の高い事業である。しかし、平成26年度の執行率が低いことを踏まえ、予算要求に当たっては事業規模の精査を行うこと。
　なお、震災発生直後と比較した状況の変化を踏まえ、事業の終期について検討を行うこと。</t>
    <phoneticPr fontId="5"/>
  </si>
  <si>
    <t>　引き続き効率的・効果的な予算の執行に努めていく。</t>
    <phoneticPr fontId="5"/>
  </si>
  <si>
    <t>点検対象外</t>
    <phoneticPr fontId="5"/>
  </si>
  <si>
    <t>被災県へ事業要望調査を実施し、その要望額を反映させたことによるもの。また、漁場生産力向上対策事業の終了によるもの。</t>
    <rPh sb="0" eb="2">
      <t>ヒサイ</t>
    </rPh>
    <rPh sb="2" eb="3">
      <t>ケン</t>
    </rPh>
    <rPh sb="4" eb="6">
      <t>ジギョウ</t>
    </rPh>
    <rPh sb="6" eb="8">
      <t>ヨウボウ</t>
    </rPh>
    <rPh sb="8" eb="10">
      <t>チョウサ</t>
    </rPh>
    <rPh sb="11" eb="13">
      <t>ジッシ</t>
    </rPh>
    <rPh sb="17" eb="19">
      <t>ヨウボウ</t>
    </rPh>
    <rPh sb="19" eb="20">
      <t>ガク</t>
    </rPh>
    <rPh sb="21" eb="23">
      <t>ハンエイ</t>
    </rPh>
    <rPh sb="37" eb="39">
      <t>ギョジョウ</t>
    </rPh>
    <rPh sb="39" eb="42">
      <t>セイサンリョク</t>
    </rPh>
    <rPh sb="42" eb="44">
      <t>コウジョウ</t>
    </rPh>
    <rPh sb="44" eb="46">
      <t>タイサク</t>
    </rPh>
    <rPh sb="46" eb="48">
      <t>ジギョウ</t>
    </rPh>
    <rPh sb="49" eb="51">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</si>
</sst>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8805</xdr:colOff>
      <xdr:row>140</xdr:row>
      <xdr:rowOff>283350</xdr:rowOff>
    </xdr:from>
    <xdr:to>
      <xdr:col>20</xdr:col>
      <xdr:colOff>154481</xdr:colOff>
      <xdr:row>144</xdr:row>
      <xdr:rowOff>149679</xdr:rowOff>
    </xdr:to>
    <xdr:sp macro="" textlink="">
      <xdr:nvSpPr>
        <xdr:cNvPr id="5" name="正方形/長方形 4"/>
        <xdr:cNvSpPr/>
      </xdr:nvSpPr>
      <xdr:spPr>
        <a:xfrm>
          <a:off x="1532805" y="51413550"/>
          <a:ext cx="2431676" cy="127602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復興庁</a:t>
          </a:r>
          <a:endParaRPr kumimoji="1" lang="en-US" altLang="ja-JP" sz="1200" baseline="0">
            <a:solidFill>
              <a:sysClr val="windowText" lastClr="000000"/>
            </a:solidFill>
          </a:endParaRPr>
        </a:p>
        <a:p>
          <a:pPr algn="ctr"/>
          <a:r>
            <a:rPr kumimoji="1" lang="en-US" altLang="ja-JP" sz="1200" baseline="0">
              <a:solidFill>
                <a:sysClr val="windowText" lastClr="000000"/>
              </a:solidFill>
            </a:rPr>
            <a:t>3,356</a:t>
          </a:r>
          <a:r>
            <a:rPr kumimoji="1" lang="ja-JP" altLang="en-US" sz="1200" baseline="0">
              <a:solidFill>
                <a:sysClr val="windowText" lastClr="000000"/>
              </a:solidFill>
            </a:rPr>
            <a:t>百万円</a:t>
          </a:r>
          <a:endParaRPr kumimoji="1" lang="en-US" altLang="ja-JP" sz="1200" baseline="0">
            <a:solidFill>
              <a:sysClr val="windowText" lastClr="000000"/>
            </a:solidFill>
          </a:endParaRPr>
        </a:p>
        <a:p>
          <a:pPr algn="ctr"/>
          <a:endParaRPr kumimoji="1" lang="en-US" altLang="ja-JP" sz="1200" baseline="0">
            <a:solidFill>
              <a:sysClr val="windowText" lastClr="000000"/>
            </a:solidFill>
          </a:endParaRPr>
        </a:p>
        <a:p>
          <a:pPr algn="ctr"/>
          <a:r>
            <a:rPr kumimoji="1" lang="ja-JP" altLang="en-US" sz="1200" baseline="0">
              <a:solidFill>
                <a:sysClr val="windowText" lastClr="000000"/>
              </a:solidFill>
            </a:rPr>
            <a:t>農林水産省へ移替</a:t>
          </a:r>
        </a:p>
      </xdr:txBody>
    </xdr:sp>
    <xdr:clientData/>
  </xdr:twoCellAnchor>
  <xdr:twoCellAnchor>
    <xdr:from>
      <xdr:col>9</xdr:col>
      <xdr:colOff>156882</xdr:colOff>
      <xdr:row>143</xdr:row>
      <xdr:rowOff>13607</xdr:rowOff>
    </xdr:from>
    <xdr:to>
      <xdr:col>10</xdr:col>
      <xdr:colOff>44823</xdr:colOff>
      <xdr:row>143</xdr:row>
      <xdr:rowOff>288951</xdr:rowOff>
    </xdr:to>
    <xdr:sp macro="" textlink="">
      <xdr:nvSpPr>
        <xdr:cNvPr id="6" name="左大かっこ 5"/>
        <xdr:cNvSpPr/>
      </xdr:nvSpPr>
      <xdr:spPr>
        <a:xfrm>
          <a:off x="1871382" y="52201082"/>
          <a:ext cx="78441" cy="27534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100853</xdr:colOff>
      <xdr:row>142</xdr:row>
      <xdr:rowOff>322569</xdr:rowOff>
    </xdr:from>
    <xdr:to>
      <xdr:col>19</xdr:col>
      <xdr:colOff>0</xdr:colOff>
      <xdr:row>143</xdr:row>
      <xdr:rowOff>255332</xdr:rowOff>
    </xdr:to>
    <xdr:sp macro="" textlink="">
      <xdr:nvSpPr>
        <xdr:cNvPr id="7" name="右大かっこ 6"/>
        <xdr:cNvSpPr/>
      </xdr:nvSpPr>
      <xdr:spPr>
        <a:xfrm>
          <a:off x="3529853" y="52157619"/>
          <a:ext cx="89647" cy="28518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147</xdr:row>
      <xdr:rowOff>56029</xdr:rowOff>
    </xdr:from>
    <xdr:to>
      <xdr:col>20</xdr:col>
      <xdr:colOff>145676</xdr:colOff>
      <xdr:row>151</xdr:row>
      <xdr:rowOff>33618</xdr:rowOff>
    </xdr:to>
    <xdr:sp macro="" textlink="">
      <xdr:nvSpPr>
        <xdr:cNvPr id="8" name="正方形/長方形 7"/>
        <xdr:cNvSpPr/>
      </xdr:nvSpPr>
      <xdr:spPr>
        <a:xfrm>
          <a:off x="1524000" y="53653204"/>
          <a:ext cx="2431676" cy="13872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農林水産省</a:t>
          </a:r>
          <a:endParaRPr kumimoji="1" lang="en-US" altLang="ja-JP" sz="1200" baseline="0">
            <a:solidFill>
              <a:sysClr val="windowText" lastClr="000000"/>
            </a:solidFill>
          </a:endParaRPr>
        </a:p>
        <a:p>
          <a:pPr algn="ctr"/>
          <a:r>
            <a:rPr kumimoji="1" lang="en-US" altLang="ja-JP" sz="1200" baseline="0">
              <a:solidFill>
                <a:sysClr val="windowText" lastClr="000000"/>
              </a:solidFill>
            </a:rPr>
            <a:t>3,276</a:t>
          </a:r>
          <a:r>
            <a:rPr kumimoji="1" lang="ja-JP" altLang="en-US" sz="1200" baseline="0">
              <a:solidFill>
                <a:sysClr val="windowText" lastClr="000000"/>
              </a:solidFill>
            </a:rPr>
            <a:t>百万円</a:t>
          </a:r>
          <a:endParaRPr kumimoji="1" lang="en-US" altLang="ja-JP" sz="1200" baseline="0">
            <a:solidFill>
              <a:sysClr val="windowText" lastClr="000000"/>
            </a:solidFill>
          </a:endParaRPr>
        </a:p>
        <a:p>
          <a:pPr algn="ctr"/>
          <a:endParaRPr kumimoji="1" lang="en-US" altLang="ja-JP" sz="1200" baseline="0">
            <a:solidFill>
              <a:sysClr val="windowText" lastClr="000000"/>
            </a:solidFill>
          </a:endParaRPr>
        </a:p>
        <a:p>
          <a:pPr algn="ctr"/>
          <a:r>
            <a:rPr kumimoji="1" lang="ja-JP" altLang="en-US" sz="1200" baseline="0">
              <a:solidFill>
                <a:sysClr val="windowText" lastClr="000000"/>
              </a:solidFill>
            </a:rPr>
            <a:t>農林水産省へ移替</a:t>
          </a:r>
        </a:p>
      </xdr:txBody>
    </xdr:sp>
    <xdr:clientData/>
  </xdr:twoCellAnchor>
  <xdr:twoCellAnchor>
    <xdr:from>
      <xdr:col>22</xdr:col>
      <xdr:colOff>11206</xdr:colOff>
      <xdr:row>149</xdr:row>
      <xdr:rowOff>11206</xdr:rowOff>
    </xdr:from>
    <xdr:to>
      <xdr:col>34</xdr:col>
      <xdr:colOff>0</xdr:colOff>
      <xdr:row>149</xdr:row>
      <xdr:rowOff>11206</xdr:rowOff>
    </xdr:to>
    <xdr:cxnSp macro="">
      <xdr:nvCxnSpPr>
        <xdr:cNvPr id="9" name="直線矢印コネクタ 8"/>
        <xdr:cNvCxnSpPr/>
      </xdr:nvCxnSpPr>
      <xdr:spPr>
        <a:xfrm>
          <a:off x="4202206" y="54313231"/>
          <a:ext cx="2274794"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62753</xdr:colOff>
      <xdr:row>147</xdr:row>
      <xdr:rowOff>6723</xdr:rowOff>
    </xdr:from>
    <xdr:to>
      <xdr:col>48</xdr:col>
      <xdr:colOff>17929</xdr:colOff>
      <xdr:row>150</xdr:row>
      <xdr:rowOff>331694</xdr:rowOff>
    </xdr:to>
    <xdr:sp macro="" textlink="">
      <xdr:nvSpPr>
        <xdr:cNvPr id="10" name="正方形/長方形 9"/>
        <xdr:cNvSpPr/>
      </xdr:nvSpPr>
      <xdr:spPr>
        <a:xfrm>
          <a:off x="6730253" y="53603898"/>
          <a:ext cx="2431676" cy="13822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aseline="0">
              <a:solidFill>
                <a:sysClr val="windowText" lastClr="000000"/>
              </a:solidFill>
            </a:rPr>
            <a:t>Ｆ．「漁場生産力向上対策事業」</a:t>
          </a:r>
        </a:p>
        <a:p>
          <a:pPr algn="l"/>
          <a:r>
            <a:rPr kumimoji="1" lang="ja-JP" altLang="en-US" sz="1200" baseline="0">
              <a:solidFill>
                <a:sysClr val="windowText" lastClr="000000"/>
              </a:solidFill>
            </a:rPr>
            <a:t>共同研究機関　</a:t>
          </a:r>
          <a:r>
            <a:rPr kumimoji="1" lang="en-US" altLang="ja-JP" sz="1200" baseline="0">
              <a:solidFill>
                <a:sysClr val="windowText" lastClr="000000"/>
              </a:solidFill>
            </a:rPr>
            <a:t>108</a:t>
          </a:r>
          <a:r>
            <a:rPr kumimoji="1" lang="ja-JP" altLang="en-US" sz="1200" baseline="0">
              <a:solidFill>
                <a:sysClr val="windowText" lastClr="000000"/>
              </a:solidFill>
            </a:rPr>
            <a:t>百万円</a:t>
          </a:r>
        </a:p>
        <a:p>
          <a:pPr algn="l"/>
          <a:r>
            <a:rPr kumimoji="1" lang="ja-JP" altLang="en-US" sz="1200" baseline="0">
              <a:solidFill>
                <a:sysClr val="windowText" lastClr="000000"/>
              </a:solidFill>
            </a:rPr>
            <a:t>被災漁場において沿岸漁業・養殖業を円滑に行うための漁具改良、漁場機能回復技術の開発等を実施</a:t>
          </a:r>
        </a:p>
      </xdr:txBody>
    </xdr:sp>
    <xdr:clientData/>
  </xdr:twoCellAnchor>
  <xdr:twoCellAnchor>
    <xdr:from>
      <xdr:col>13</xdr:col>
      <xdr:colOff>174812</xdr:colOff>
      <xdr:row>151</xdr:row>
      <xdr:rowOff>29136</xdr:rowOff>
    </xdr:from>
    <xdr:to>
      <xdr:col>28</xdr:col>
      <xdr:colOff>33618</xdr:colOff>
      <xdr:row>153</xdr:row>
      <xdr:rowOff>0</xdr:rowOff>
    </xdr:to>
    <xdr:cxnSp macro="">
      <xdr:nvCxnSpPr>
        <xdr:cNvPr id="11" name="直線矢印コネクタ 10"/>
        <xdr:cNvCxnSpPr/>
      </xdr:nvCxnSpPr>
      <xdr:spPr>
        <a:xfrm>
          <a:off x="2651312" y="55036011"/>
          <a:ext cx="2716306" cy="67571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129988</xdr:colOff>
      <xdr:row>153</xdr:row>
      <xdr:rowOff>40340</xdr:rowOff>
    </xdr:from>
    <xdr:to>
      <xdr:col>34</xdr:col>
      <xdr:colOff>85164</xdr:colOff>
      <xdr:row>156</xdr:row>
      <xdr:rowOff>56029</xdr:rowOff>
    </xdr:to>
    <xdr:sp macro="" textlink="">
      <xdr:nvSpPr>
        <xdr:cNvPr id="12" name="正方形/長方形 11"/>
        <xdr:cNvSpPr/>
      </xdr:nvSpPr>
      <xdr:spPr>
        <a:xfrm>
          <a:off x="4130488" y="55752065"/>
          <a:ext cx="2431676" cy="107296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Ａ．県（</a:t>
          </a:r>
          <a:r>
            <a:rPr kumimoji="1" lang="en-US" altLang="ja-JP" sz="1200" baseline="0">
              <a:solidFill>
                <a:sysClr val="windowText" lastClr="000000"/>
              </a:solidFill>
            </a:rPr>
            <a:t>4</a:t>
          </a:r>
          <a:r>
            <a:rPr kumimoji="1" lang="ja-JP" altLang="en-US" sz="1200" baseline="0">
              <a:solidFill>
                <a:sysClr val="windowText" lastClr="000000"/>
              </a:solidFill>
            </a:rPr>
            <a:t>県）</a:t>
          </a:r>
        </a:p>
        <a:p>
          <a:pPr algn="ctr"/>
          <a:r>
            <a:rPr kumimoji="1" lang="ja-JP" altLang="en-US" sz="1200" baseline="0">
              <a:solidFill>
                <a:sysClr val="windowText" lastClr="000000"/>
              </a:solidFill>
            </a:rPr>
            <a:t>（補助）</a:t>
          </a:r>
        </a:p>
        <a:p>
          <a:pPr algn="ctr"/>
          <a:r>
            <a:rPr kumimoji="1" lang="en-US" altLang="ja-JP" sz="1200" baseline="0">
              <a:solidFill>
                <a:sysClr val="windowText" lastClr="000000"/>
              </a:solidFill>
            </a:rPr>
            <a:t>1,130</a:t>
          </a:r>
          <a:r>
            <a:rPr kumimoji="1" lang="ja-JP" altLang="en-US" sz="1200" baseline="0">
              <a:solidFill>
                <a:sysClr val="windowText" lastClr="000000"/>
              </a:solidFill>
            </a:rPr>
            <a:t>百万円</a:t>
          </a:r>
        </a:p>
      </xdr:txBody>
    </xdr:sp>
    <xdr:clientData/>
  </xdr:twoCellAnchor>
  <xdr:twoCellAnchor>
    <xdr:from>
      <xdr:col>14</xdr:col>
      <xdr:colOff>179294</xdr:colOff>
      <xdr:row>154</xdr:row>
      <xdr:rowOff>221876</xdr:rowOff>
    </xdr:from>
    <xdr:to>
      <xdr:col>21</xdr:col>
      <xdr:colOff>129988</xdr:colOff>
      <xdr:row>154</xdr:row>
      <xdr:rowOff>224118</xdr:rowOff>
    </xdr:to>
    <xdr:cxnSp macro="">
      <xdr:nvCxnSpPr>
        <xdr:cNvPr id="13" name="直線コネクタ 12"/>
        <xdr:cNvCxnSpPr>
          <a:stCxn id="12" idx="1"/>
        </xdr:cNvCxnSpPr>
      </xdr:nvCxnSpPr>
      <xdr:spPr>
        <a:xfrm flipH="1">
          <a:off x="2846294" y="56286026"/>
          <a:ext cx="1284194" cy="224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187950</xdr:colOff>
      <xdr:row>154</xdr:row>
      <xdr:rowOff>239342</xdr:rowOff>
    </xdr:from>
    <xdr:to>
      <xdr:col>15</xdr:col>
      <xdr:colOff>6569</xdr:colOff>
      <xdr:row>158</xdr:row>
      <xdr:rowOff>26276</xdr:rowOff>
    </xdr:to>
    <xdr:cxnSp macro="">
      <xdr:nvCxnSpPr>
        <xdr:cNvPr id="14" name="直線矢印コネクタ 13"/>
        <xdr:cNvCxnSpPr/>
      </xdr:nvCxnSpPr>
      <xdr:spPr>
        <a:xfrm>
          <a:off x="2854950" y="56303492"/>
          <a:ext cx="9119" cy="119663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74191</xdr:colOff>
      <xdr:row>154</xdr:row>
      <xdr:rowOff>232773</xdr:rowOff>
    </xdr:from>
    <xdr:to>
      <xdr:col>41</xdr:col>
      <xdr:colOff>24885</xdr:colOff>
      <xdr:row>154</xdr:row>
      <xdr:rowOff>235015</xdr:rowOff>
    </xdr:to>
    <xdr:cxnSp macro="">
      <xdr:nvCxnSpPr>
        <xdr:cNvPr id="15" name="直線コネクタ 14"/>
        <xdr:cNvCxnSpPr/>
      </xdr:nvCxnSpPr>
      <xdr:spPr>
        <a:xfrm flipH="1">
          <a:off x="6551191" y="56296923"/>
          <a:ext cx="1284194" cy="224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10588</xdr:colOff>
      <xdr:row>154</xdr:row>
      <xdr:rowOff>217394</xdr:rowOff>
    </xdr:from>
    <xdr:to>
      <xdr:col>41</xdr:col>
      <xdr:colOff>19707</xdr:colOff>
      <xdr:row>158</xdr:row>
      <xdr:rowOff>4328</xdr:rowOff>
    </xdr:to>
    <xdr:cxnSp macro="">
      <xdr:nvCxnSpPr>
        <xdr:cNvPr id="16" name="直線矢印コネクタ 15"/>
        <xdr:cNvCxnSpPr/>
      </xdr:nvCxnSpPr>
      <xdr:spPr>
        <a:xfrm>
          <a:off x="7821088" y="56281544"/>
          <a:ext cx="9119" cy="119663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170329</xdr:colOff>
      <xdr:row>163</xdr:row>
      <xdr:rowOff>24651</xdr:rowOff>
    </xdr:from>
    <xdr:to>
      <xdr:col>21</xdr:col>
      <xdr:colOff>125505</xdr:colOff>
      <xdr:row>166</xdr:row>
      <xdr:rowOff>201705</xdr:rowOff>
    </xdr:to>
    <xdr:sp macro="" textlink="">
      <xdr:nvSpPr>
        <xdr:cNvPr id="17" name="正方形/長方形 16"/>
        <xdr:cNvSpPr/>
      </xdr:nvSpPr>
      <xdr:spPr>
        <a:xfrm>
          <a:off x="1694329" y="59260626"/>
          <a:ext cx="2431676" cy="12343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Ｂ．漁連・漁協（</a:t>
          </a:r>
          <a:r>
            <a:rPr kumimoji="1" lang="en-US" altLang="ja-JP" sz="1200" baseline="0">
              <a:solidFill>
                <a:sysClr val="windowText" lastClr="000000"/>
              </a:solidFill>
            </a:rPr>
            <a:t>5</a:t>
          </a:r>
          <a:r>
            <a:rPr kumimoji="1" lang="ja-JP" altLang="en-US" sz="1200" baseline="0">
              <a:solidFill>
                <a:sysClr val="windowText" lastClr="000000"/>
              </a:solidFill>
            </a:rPr>
            <a:t>団体）</a:t>
          </a:r>
        </a:p>
        <a:p>
          <a:pPr algn="ctr"/>
          <a:r>
            <a:rPr kumimoji="1" lang="en-US" altLang="ja-JP" sz="1200" baseline="0">
              <a:solidFill>
                <a:sysClr val="windowText" lastClr="000000"/>
              </a:solidFill>
            </a:rPr>
            <a:t>480</a:t>
          </a:r>
          <a:r>
            <a:rPr kumimoji="1" lang="ja-JP" altLang="en-US" sz="1200" baseline="0">
              <a:solidFill>
                <a:sysClr val="windowText" lastClr="000000"/>
              </a:solidFill>
            </a:rPr>
            <a:t>百万円（補助）</a:t>
          </a:r>
        </a:p>
        <a:p>
          <a:pPr algn="l"/>
          <a:r>
            <a:rPr kumimoji="1" lang="ja-JP" altLang="en-US" sz="1200" baseline="0">
              <a:solidFill>
                <a:sysClr val="windowText" lastClr="000000"/>
              </a:solidFill>
            </a:rPr>
            <a:t>漁業者グループによる漁場のがれき撤去に係る計画の取りまとめ、経費配分、管理等</a:t>
          </a:r>
        </a:p>
      </xdr:txBody>
    </xdr:sp>
    <xdr:clientData/>
  </xdr:twoCellAnchor>
  <xdr:twoCellAnchor>
    <xdr:from>
      <xdr:col>34</xdr:col>
      <xdr:colOff>67235</xdr:colOff>
      <xdr:row>162</xdr:row>
      <xdr:rowOff>347381</xdr:rowOff>
    </xdr:from>
    <xdr:to>
      <xdr:col>47</xdr:col>
      <xdr:colOff>22411</xdr:colOff>
      <xdr:row>166</xdr:row>
      <xdr:rowOff>190499</xdr:rowOff>
    </xdr:to>
    <xdr:sp macro="" textlink="">
      <xdr:nvSpPr>
        <xdr:cNvPr id="18" name="正方形/長方形 17"/>
        <xdr:cNvSpPr/>
      </xdr:nvSpPr>
      <xdr:spPr>
        <a:xfrm>
          <a:off x="6544235" y="59230931"/>
          <a:ext cx="2431676" cy="125281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Ｄ．（社）全国底曳網漁業連合会</a:t>
          </a:r>
          <a:r>
            <a:rPr kumimoji="1" lang="en-US" altLang="ja-JP" sz="1200" baseline="0">
              <a:solidFill>
                <a:sysClr val="windowText" lastClr="000000"/>
              </a:solidFill>
            </a:rPr>
            <a:t>130</a:t>
          </a:r>
          <a:r>
            <a:rPr kumimoji="1" lang="ja-JP" altLang="en-US" sz="1200" baseline="0">
              <a:solidFill>
                <a:sysClr val="windowText" lastClr="000000"/>
              </a:solidFill>
            </a:rPr>
            <a:t>百万円（補助）</a:t>
          </a:r>
        </a:p>
        <a:p>
          <a:pPr algn="l"/>
          <a:r>
            <a:rPr kumimoji="1" lang="ja-JP" altLang="en-US" sz="1200" baseline="0">
              <a:solidFill>
                <a:sysClr val="windowText" lastClr="000000"/>
              </a:solidFill>
            </a:rPr>
            <a:t>底びき網漁船等を有する漁業団体との広域的な漁場のがれき撤去の契約</a:t>
          </a:r>
        </a:p>
      </xdr:txBody>
    </xdr:sp>
    <xdr:clientData/>
  </xdr:twoCellAnchor>
  <xdr:twoCellAnchor>
    <xdr:from>
      <xdr:col>9</xdr:col>
      <xdr:colOff>22412</xdr:colOff>
      <xdr:row>158</xdr:row>
      <xdr:rowOff>56030</xdr:rowOff>
    </xdr:from>
    <xdr:to>
      <xdr:col>9</xdr:col>
      <xdr:colOff>134471</xdr:colOff>
      <xdr:row>160</xdr:row>
      <xdr:rowOff>117662</xdr:rowOff>
    </xdr:to>
    <xdr:sp macro="" textlink="">
      <xdr:nvSpPr>
        <xdr:cNvPr id="19" name="左大かっこ 18"/>
        <xdr:cNvSpPr/>
      </xdr:nvSpPr>
      <xdr:spPr>
        <a:xfrm>
          <a:off x="1736912" y="57529880"/>
          <a:ext cx="112059" cy="766482"/>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78440</xdr:colOff>
      <xdr:row>158</xdr:row>
      <xdr:rowOff>33619</xdr:rowOff>
    </xdr:from>
    <xdr:to>
      <xdr:col>21</xdr:col>
      <xdr:colOff>190499</xdr:colOff>
      <xdr:row>160</xdr:row>
      <xdr:rowOff>112060</xdr:rowOff>
    </xdr:to>
    <xdr:sp macro="" textlink="">
      <xdr:nvSpPr>
        <xdr:cNvPr id="20" name="左大かっこ 19"/>
        <xdr:cNvSpPr/>
      </xdr:nvSpPr>
      <xdr:spPr>
        <a:xfrm flipH="1">
          <a:off x="4078940" y="57507469"/>
          <a:ext cx="112059" cy="783291"/>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33618</xdr:colOff>
      <xdr:row>158</xdr:row>
      <xdr:rowOff>51548</xdr:rowOff>
    </xdr:from>
    <xdr:to>
      <xdr:col>34</xdr:col>
      <xdr:colOff>174811</xdr:colOff>
      <xdr:row>160</xdr:row>
      <xdr:rowOff>150452</xdr:rowOff>
    </xdr:to>
    <xdr:sp macro="" textlink="">
      <xdr:nvSpPr>
        <xdr:cNvPr id="21" name="左大かっこ 20"/>
        <xdr:cNvSpPr/>
      </xdr:nvSpPr>
      <xdr:spPr>
        <a:xfrm>
          <a:off x="6510618" y="57525398"/>
          <a:ext cx="141193" cy="803754"/>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89646</xdr:colOff>
      <xdr:row>158</xdr:row>
      <xdr:rowOff>29137</xdr:rowOff>
    </xdr:from>
    <xdr:to>
      <xdr:col>47</xdr:col>
      <xdr:colOff>40339</xdr:colOff>
      <xdr:row>160</xdr:row>
      <xdr:rowOff>145678</xdr:rowOff>
    </xdr:to>
    <xdr:sp macro="" textlink="">
      <xdr:nvSpPr>
        <xdr:cNvPr id="22" name="左大かっこ 21"/>
        <xdr:cNvSpPr/>
      </xdr:nvSpPr>
      <xdr:spPr>
        <a:xfrm flipH="1">
          <a:off x="8852646" y="57502987"/>
          <a:ext cx="141193" cy="821391"/>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44823</xdr:colOff>
      <xdr:row>157</xdr:row>
      <xdr:rowOff>324971</xdr:rowOff>
    </xdr:from>
    <xdr:to>
      <xdr:col>21</xdr:col>
      <xdr:colOff>179294</xdr:colOff>
      <xdr:row>160</xdr:row>
      <xdr:rowOff>224118</xdr:rowOff>
    </xdr:to>
    <xdr:sp macro="" textlink="">
      <xdr:nvSpPr>
        <xdr:cNvPr id="23" name="正方形/長方形 22"/>
        <xdr:cNvSpPr/>
      </xdr:nvSpPr>
      <xdr:spPr>
        <a:xfrm>
          <a:off x="1759323" y="57446396"/>
          <a:ext cx="2420471" cy="9564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aseline="0">
              <a:solidFill>
                <a:sysClr val="windowText" lastClr="000000"/>
              </a:solidFill>
            </a:rPr>
            <a:t>漁業者グループが行う漁場のがれき撤去活動及び操業中に撤去したがれきの処理等への支援。</a:t>
          </a:r>
        </a:p>
      </xdr:txBody>
    </xdr:sp>
    <xdr:clientData/>
  </xdr:twoCellAnchor>
  <xdr:twoCellAnchor>
    <xdr:from>
      <xdr:col>34</xdr:col>
      <xdr:colOff>73958</xdr:colOff>
      <xdr:row>157</xdr:row>
      <xdr:rowOff>331694</xdr:rowOff>
    </xdr:from>
    <xdr:to>
      <xdr:col>47</xdr:col>
      <xdr:colOff>17929</xdr:colOff>
      <xdr:row>160</xdr:row>
      <xdr:rowOff>230841</xdr:rowOff>
    </xdr:to>
    <xdr:sp macro="" textlink="">
      <xdr:nvSpPr>
        <xdr:cNvPr id="24" name="正方形/長方形 23"/>
        <xdr:cNvSpPr/>
      </xdr:nvSpPr>
      <xdr:spPr>
        <a:xfrm>
          <a:off x="6550958" y="57453119"/>
          <a:ext cx="2420471" cy="9564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aseline="0">
              <a:solidFill>
                <a:sysClr val="windowText" lastClr="000000"/>
              </a:solidFill>
            </a:rPr>
            <a:t>底びき網漁船等を有する漁業団体との契約による漁場のがれき撤去を支援。</a:t>
          </a:r>
        </a:p>
      </xdr:txBody>
    </xdr:sp>
    <xdr:clientData/>
  </xdr:twoCellAnchor>
  <xdr:twoCellAnchor>
    <xdr:from>
      <xdr:col>14</xdr:col>
      <xdr:colOff>187950</xdr:colOff>
      <xdr:row>154</xdr:row>
      <xdr:rowOff>215385</xdr:rowOff>
    </xdr:from>
    <xdr:to>
      <xdr:col>15</xdr:col>
      <xdr:colOff>6569</xdr:colOff>
      <xdr:row>158</xdr:row>
      <xdr:rowOff>2319</xdr:rowOff>
    </xdr:to>
    <xdr:cxnSp macro="">
      <xdr:nvCxnSpPr>
        <xdr:cNvPr id="25" name="直線矢印コネクタ 24"/>
        <xdr:cNvCxnSpPr/>
      </xdr:nvCxnSpPr>
      <xdr:spPr>
        <a:xfrm>
          <a:off x="2854950" y="56279535"/>
          <a:ext cx="9119" cy="119663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11378</xdr:colOff>
      <xdr:row>160</xdr:row>
      <xdr:rowOff>175685</xdr:rowOff>
    </xdr:from>
    <xdr:to>
      <xdr:col>15</xdr:col>
      <xdr:colOff>14546</xdr:colOff>
      <xdr:row>162</xdr:row>
      <xdr:rowOff>297480</xdr:rowOff>
    </xdr:to>
    <xdr:cxnSp macro="">
      <xdr:nvCxnSpPr>
        <xdr:cNvPr id="26" name="直線矢印コネクタ 25"/>
        <xdr:cNvCxnSpPr/>
      </xdr:nvCxnSpPr>
      <xdr:spPr>
        <a:xfrm>
          <a:off x="2868878" y="58354385"/>
          <a:ext cx="3168" cy="826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11378</xdr:colOff>
      <xdr:row>160</xdr:row>
      <xdr:rowOff>155274</xdr:rowOff>
    </xdr:from>
    <xdr:to>
      <xdr:col>41</xdr:col>
      <xdr:colOff>14546</xdr:colOff>
      <xdr:row>162</xdr:row>
      <xdr:rowOff>277069</xdr:rowOff>
    </xdr:to>
    <xdr:cxnSp macro="">
      <xdr:nvCxnSpPr>
        <xdr:cNvPr id="27" name="直線矢印コネクタ 26"/>
        <xdr:cNvCxnSpPr/>
      </xdr:nvCxnSpPr>
      <xdr:spPr>
        <a:xfrm>
          <a:off x="7821878" y="58333974"/>
          <a:ext cx="3168" cy="826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181534</xdr:colOff>
      <xdr:row>169</xdr:row>
      <xdr:rowOff>201704</xdr:rowOff>
    </xdr:from>
    <xdr:to>
      <xdr:col>21</xdr:col>
      <xdr:colOff>136710</xdr:colOff>
      <xdr:row>172</xdr:row>
      <xdr:rowOff>378758</xdr:rowOff>
    </xdr:to>
    <xdr:sp macro="" textlink="">
      <xdr:nvSpPr>
        <xdr:cNvPr id="28" name="正方形/長方形 27"/>
        <xdr:cNvSpPr/>
      </xdr:nvSpPr>
      <xdr:spPr>
        <a:xfrm>
          <a:off x="1705534" y="61552229"/>
          <a:ext cx="2431676" cy="12343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aseline="0">
              <a:solidFill>
                <a:sysClr val="windowText" lastClr="000000"/>
              </a:solidFill>
            </a:rPr>
            <a:t>Ｃ．漁業者グループ（</a:t>
          </a:r>
          <a:r>
            <a:rPr kumimoji="1" lang="en-US" altLang="ja-JP" sz="1200" baseline="0">
              <a:solidFill>
                <a:sysClr val="windowText" lastClr="000000"/>
              </a:solidFill>
            </a:rPr>
            <a:t>5</a:t>
          </a:r>
          <a:r>
            <a:rPr kumimoji="1" lang="ja-JP" altLang="en-US" sz="1200" baseline="0">
              <a:solidFill>
                <a:sysClr val="windowText" lastClr="000000"/>
              </a:solidFill>
            </a:rPr>
            <a:t>グループ）</a:t>
          </a:r>
        </a:p>
        <a:p>
          <a:pPr algn="ctr"/>
          <a:r>
            <a:rPr kumimoji="1" lang="en-US" altLang="ja-JP" sz="1200" baseline="0">
              <a:solidFill>
                <a:sysClr val="windowText" lastClr="000000"/>
              </a:solidFill>
            </a:rPr>
            <a:t>473</a:t>
          </a:r>
          <a:r>
            <a:rPr kumimoji="1" lang="ja-JP" altLang="en-US" sz="1200" baseline="0">
              <a:solidFill>
                <a:sysClr val="windowText" lastClr="000000"/>
              </a:solidFill>
            </a:rPr>
            <a:t>百万円（補助）</a:t>
          </a:r>
        </a:p>
        <a:p>
          <a:pPr algn="l"/>
          <a:r>
            <a:rPr kumimoji="1" lang="ja-JP" altLang="en-US" sz="1200" baseline="0">
              <a:solidFill>
                <a:sysClr val="windowText" lastClr="000000"/>
              </a:solidFill>
            </a:rPr>
            <a:t>漁場のがれき撤去に係る計画に基づく、漁場のがれき撤去の実施</a:t>
          </a:r>
        </a:p>
      </xdr:txBody>
    </xdr:sp>
    <xdr:clientData/>
  </xdr:twoCellAnchor>
  <xdr:twoCellAnchor>
    <xdr:from>
      <xdr:col>34</xdr:col>
      <xdr:colOff>78440</xdr:colOff>
      <xdr:row>169</xdr:row>
      <xdr:rowOff>177052</xdr:rowOff>
    </xdr:from>
    <xdr:to>
      <xdr:col>47</xdr:col>
      <xdr:colOff>33616</xdr:colOff>
      <xdr:row>172</xdr:row>
      <xdr:rowOff>367552</xdr:rowOff>
    </xdr:to>
    <xdr:sp macro="" textlink="">
      <xdr:nvSpPr>
        <xdr:cNvPr id="29" name="正方形/長方形 28"/>
        <xdr:cNvSpPr/>
      </xdr:nvSpPr>
      <xdr:spPr>
        <a:xfrm>
          <a:off x="6555440" y="61527577"/>
          <a:ext cx="2431676" cy="1247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aseline="0">
              <a:solidFill>
                <a:sysClr val="windowText" lastClr="000000"/>
              </a:solidFill>
            </a:rPr>
            <a:t>Ｅ．底びき網漁船等有する漁業団体（</a:t>
          </a:r>
          <a:r>
            <a:rPr kumimoji="1" lang="en-US" altLang="ja-JP" sz="1200" baseline="0">
              <a:solidFill>
                <a:sysClr val="windowText" lastClr="000000"/>
              </a:solidFill>
            </a:rPr>
            <a:t>1</a:t>
          </a:r>
          <a:r>
            <a:rPr kumimoji="1" lang="ja-JP" altLang="en-US" sz="1200" baseline="0">
              <a:solidFill>
                <a:sysClr val="windowText" lastClr="000000"/>
              </a:solidFill>
            </a:rPr>
            <a:t>団体）</a:t>
          </a:r>
        </a:p>
        <a:p>
          <a:pPr algn="ctr"/>
          <a:r>
            <a:rPr kumimoji="1" lang="en-US" altLang="ja-JP" sz="1200" baseline="0">
              <a:solidFill>
                <a:sysClr val="windowText" lastClr="000000"/>
              </a:solidFill>
            </a:rPr>
            <a:t>129</a:t>
          </a:r>
          <a:r>
            <a:rPr kumimoji="1" lang="ja-JP" altLang="en-US" sz="1200" baseline="0">
              <a:solidFill>
                <a:sysClr val="windowText" lastClr="000000"/>
              </a:solidFill>
            </a:rPr>
            <a:t>百万円</a:t>
          </a:r>
        </a:p>
        <a:p>
          <a:pPr algn="l"/>
          <a:r>
            <a:rPr kumimoji="1" lang="ja-JP" altLang="en-US" sz="1200" baseline="0">
              <a:solidFill>
                <a:sysClr val="windowText" lastClr="000000"/>
              </a:solidFill>
            </a:rPr>
            <a:t>契約に基づく広域的な漁場のがれき撤去の実施</a:t>
          </a:r>
        </a:p>
      </xdr:txBody>
    </xdr:sp>
    <xdr:clientData/>
  </xdr:twoCellAnchor>
  <xdr:twoCellAnchor>
    <xdr:from>
      <xdr:col>15</xdr:col>
      <xdr:colOff>22583</xdr:colOff>
      <xdr:row>167</xdr:row>
      <xdr:rowOff>5355</xdr:rowOff>
    </xdr:from>
    <xdr:to>
      <xdr:col>15</xdr:col>
      <xdr:colOff>25751</xdr:colOff>
      <xdr:row>169</xdr:row>
      <xdr:rowOff>127151</xdr:rowOff>
    </xdr:to>
    <xdr:cxnSp macro="">
      <xdr:nvCxnSpPr>
        <xdr:cNvPr id="30" name="直線矢印コネクタ 29"/>
        <xdr:cNvCxnSpPr/>
      </xdr:nvCxnSpPr>
      <xdr:spPr>
        <a:xfrm>
          <a:off x="2880083" y="60651030"/>
          <a:ext cx="3168" cy="82664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22583</xdr:colOff>
      <xdr:row>166</xdr:row>
      <xdr:rowOff>332327</xdr:rowOff>
    </xdr:from>
    <xdr:to>
      <xdr:col>41</xdr:col>
      <xdr:colOff>25751</xdr:colOff>
      <xdr:row>169</xdr:row>
      <xdr:rowOff>106740</xdr:rowOff>
    </xdr:to>
    <xdr:cxnSp macro="">
      <xdr:nvCxnSpPr>
        <xdr:cNvPr id="31" name="直線矢印コネクタ 30"/>
        <xdr:cNvCxnSpPr/>
      </xdr:nvCxnSpPr>
      <xdr:spPr>
        <a:xfrm>
          <a:off x="7833083" y="60625577"/>
          <a:ext cx="3168" cy="83168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xdr:colOff>
      <xdr:row>144</xdr:row>
      <xdr:rowOff>238125</xdr:rowOff>
    </xdr:from>
    <xdr:to>
      <xdr:col>14</xdr:col>
      <xdr:colOff>57151</xdr:colOff>
      <xdr:row>146</xdr:row>
      <xdr:rowOff>276225</xdr:rowOff>
    </xdr:to>
    <xdr:cxnSp macro="">
      <xdr:nvCxnSpPr>
        <xdr:cNvPr id="32" name="直線矢印コネクタ 31"/>
        <xdr:cNvCxnSpPr/>
      </xdr:nvCxnSpPr>
      <xdr:spPr>
        <a:xfrm flipH="1">
          <a:off x="2724150" y="52778025"/>
          <a:ext cx="1" cy="7429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04"/>
  <sheetViews>
    <sheetView tabSelected="1" view="pageBreakPreview" zoomScale="90" zoomScaleNormal="75" zoomScaleSheetLayoutView="90" zoomScalePageLayoutView="85" workbookViewId="0">
      <selection activeCell="C2" sqref="C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372</v>
      </c>
      <c r="AR2" s="678"/>
      <c r="AS2" s="59" t="str">
        <f>IF(OR(AQ2="　", AQ2=""), "", "-")</f>
        <v/>
      </c>
      <c r="AT2" s="679">
        <v>134</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374</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382</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376</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213</v>
      </c>
      <c r="H5" s="614"/>
      <c r="I5" s="614"/>
      <c r="J5" s="614"/>
      <c r="K5" s="614"/>
      <c r="L5" s="614"/>
      <c r="M5" s="654" t="s">
        <v>92</v>
      </c>
      <c r="N5" s="655"/>
      <c r="O5" s="655"/>
      <c r="P5" s="655"/>
      <c r="Q5" s="655"/>
      <c r="R5" s="656"/>
      <c r="S5" s="613" t="s">
        <v>109</v>
      </c>
      <c r="T5" s="614"/>
      <c r="U5" s="614"/>
      <c r="V5" s="614"/>
      <c r="W5" s="614"/>
      <c r="X5" s="615"/>
      <c r="Y5" s="445" t="s">
        <v>3</v>
      </c>
      <c r="Z5" s="446"/>
      <c r="AA5" s="446"/>
      <c r="AB5" s="446"/>
      <c r="AC5" s="446"/>
      <c r="AD5" s="447"/>
      <c r="AE5" s="448" t="s">
        <v>380</v>
      </c>
      <c r="AF5" s="449"/>
      <c r="AG5" s="449"/>
      <c r="AH5" s="449"/>
      <c r="AI5" s="449"/>
      <c r="AJ5" s="449"/>
      <c r="AK5" s="449"/>
      <c r="AL5" s="449"/>
      <c r="AM5" s="449"/>
      <c r="AN5" s="449"/>
      <c r="AO5" s="449"/>
      <c r="AP5" s="450"/>
      <c r="AQ5" s="451" t="s">
        <v>381</v>
      </c>
      <c r="AR5" s="452"/>
      <c r="AS5" s="452"/>
      <c r="AT5" s="452"/>
      <c r="AU5" s="452"/>
      <c r="AV5" s="452"/>
      <c r="AW5" s="452"/>
      <c r="AX5" s="453"/>
    </row>
    <row r="6" spans="1:50" ht="39" customHeight="1" x14ac:dyDescent="0.15">
      <c r="A6" s="456" t="s">
        <v>4</v>
      </c>
      <c r="B6" s="457"/>
      <c r="C6" s="457"/>
      <c r="D6" s="457"/>
      <c r="E6" s="457"/>
      <c r="F6" s="457"/>
      <c r="G6" s="458" t="str">
        <f>入力規則等!F39</f>
        <v>東日本大震災復興特別会計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379</v>
      </c>
      <c r="AF6" s="463"/>
      <c r="AG6" s="463"/>
      <c r="AH6" s="463"/>
      <c r="AI6" s="463"/>
      <c r="AJ6" s="463"/>
      <c r="AK6" s="463"/>
      <c r="AL6" s="463"/>
      <c r="AM6" s="463"/>
      <c r="AN6" s="463"/>
      <c r="AO6" s="463"/>
      <c r="AP6" s="463"/>
      <c r="AQ6" s="464"/>
      <c r="AR6" s="464"/>
      <c r="AS6" s="464"/>
      <c r="AT6" s="464"/>
      <c r="AU6" s="464"/>
      <c r="AV6" s="464"/>
      <c r="AW6" s="464"/>
      <c r="AX6" s="465"/>
    </row>
    <row r="7" spans="1:50" ht="108" customHeight="1" x14ac:dyDescent="0.15">
      <c r="A7" s="480" t="s">
        <v>25</v>
      </c>
      <c r="B7" s="481"/>
      <c r="C7" s="481"/>
      <c r="D7" s="481"/>
      <c r="E7" s="481"/>
      <c r="F7" s="481"/>
      <c r="G7" s="482" t="s">
        <v>385</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386</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3" t="s">
        <v>307</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8" t="str">
        <f>入力規則等!K13</f>
        <v>食料安定供給関係</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7884</v>
      </c>
      <c r="Q13" s="176"/>
      <c r="R13" s="176"/>
      <c r="S13" s="176"/>
      <c r="T13" s="176"/>
      <c r="U13" s="176"/>
      <c r="V13" s="177"/>
      <c r="W13" s="175">
        <v>2764</v>
      </c>
      <c r="X13" s="176"/>
      <c r="Y13" s="176"/>
      <c r="Z13" s="176"/>
      <c r="AA13" s="176"/>
      <c r="AB13" s="176"/>
      <c r="AC13" s="177"/>
      <c r="AD13" s="175">
        <v>3356</v>
      </c>
      <c r="AE13" s="176"/>
      <c r="AF13" s="176"/>
      <c r="AG13" s="176"/>
      <c r="AH13" s="176"/>
      <c r="AI13" s="176"/>
      <c r="AJ13" s="177"/>
      <c r="AK13" s="175">
        <v>1804</v>
      </c>
      <c r="AL13" s="176"/>
      <c r="AM13" s="176"/>
      <c r="AN13" s="176"/>
      <c r="AO13" s="176"/>
      <c r="AP13" s="176"/>
      <c r="AQ13" s="177"/>
      <c r="AR13" s="189">
        <v>1719</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377</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5" t="s">
        <v>377</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377</v>
      </c>
      <c r="Q15" s="176"/>
      <c r="R15" s="176"/>
      <c r="S15" s="176"/>
      <c r="T15" s="176"/>
      <c r="U15" s="176"/>
      <c r="V15" s="177"/>
      <c r="W15" s="175" t="s">
        <v>377</v>
      </c>
      <c r="X15" s="176"/>
      <c r="Y15" s="176"/>
      <c r="Z15" s="176"/>
      <c r="AA15" s="176"/>
      <c r="AB15" s="176"/>
      <c r="AC15" s="177"/>
      <c r="AD15" s="175" t="s">
        <v>377</v>
      </c>
      <c r="AE15" s="176"/>
      <c r="AF15" s="176"/>
      <c r="AG15" s="176"/>
      <c r="AH15" s="176"/>
      <c r="AI15" s="176"/>
      <c r="AJ15" s="177"/>
      <c r="AK15" s="175" t="s">
        <v>377</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377</v>
      </c>
      <c r="Q16" s="176"/>
      <c r="R16" s="176"/>
      <c r="S16" s="176"/>
      <c r="T16" s="176"/>
      <c r="U16" s="176"/>
      <c r="V16" s="177"/>
      <c r="W16" s="175" t="s">
        <v>377</v>
      </c>
      <c r="X16" s="176"/>
      <c r="Y16" s="176"/>
      <c r="Z16" s="176"/>
      <c r="AA16" s="176"/>
      <c r="AB16" s="176"/>
      <c r="AC16" s="177"/>
      <c r="AD16" s="175" t="s">
        <v>377</v>
      </c>
      <c r="AE16" s="176"/>
      <c r="AF16" s="176"/>
      <c r="AG16" s="176"/>
      <c r="AH16" s="176"/>
      <c r="AI16" s="176"/>
      <c r="AJ16" s="177"/>
      <c r="AK16" s="175" t="s">
        <v>377</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377</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5" t="s">
        <v>377</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5" t="s">
        <v>22</v>
      </c>
      <c r="J18" s="626"/>
      <c r="K18" s="626"/>
      <c r="L18" s="626"/>
      <c r="M18" s="626"/>
      <c r="N18" s="626"/>
      <c r="O18" s="627"/>
      <c r="P18" s="648">
        <f>SUM(P13:V17)</f>
        <v>7884</v>
      </c>
      <c r="Q18" s="649"/>
      <c r="R18" s="649"/>
      <c r="S18" s="649"/>
      <c r="T18" s="649"/>
      <c r="U18" s="649"/>
      <c r="V18" s="650"/>
      <c r="W18" s="648">
        <f>SUM(W13:AC17)</f>
        <v>2764</v>
      </c>
      <c r="X18" s="649"/>
      <c r="Y18" s="649"/>
      <c r="Z18" s="649"/>
      <c r="AA18" s="649"/>
      <c r="AB18" s="649"/>
      <c r="AC18" s="650"/>
      <c r="AD18" s="648">
        <f t="shared" ref="AD18" si="0">SUM(AD13:AJ17)</f>
        <v>3356</v>
      </c>
      <c r="AE18" s="649"/>
      <c r="AF18" s="649"/>
      <c r="AG18" s="649"/>
      <c r="AH18" s="649"/>
      <c r="AI18" s="649"/>
      <c r="AJ18" s="650"/>
      <c r="AK18" s="648">
        <f t="shared" ref="AK18" si="1">SUM(AK13:AQ17)</f>
        <v>1804</v>
      </c>
      <c r="AL18" s="649"/>
      <c r="AM18" s="649"/>
      <c r="AN18" s="649"/>
      <c r="AO18" s="649"/>
      <c r="AP18" s="649"/>
      <c r="AQ18" s="650"/>
      <c r="AR18" s="648">
        <f t="shared" ref="AR18" si="2">SUM(AR13:AX17)</f>
        <v>1719</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v>3950</v>
      </c>
      <c r="Q19" s="176"/>
      <c r="R19" s="176"/>
      <c r="S19" s="176"/>
      <c r="T19" s="176"/>
      <c r="U19" s="176"/>
      <c r="V19" s="177"/>
      <c r="W19" s="175">
        <v>2160</v>
      </c>
      <c r="X19" s="176"/>
      <c r="Y19" s="176"/>
      <c r="Z19" s="176"/>
      <c r="AA19" s="176"/>
      <c r="AB19" s="176"/>
      <c r="AC19" s="177"/>
      <c r="AD19" s="175">
        <v>1292</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3"/>
      <c r="B20" s="494"/>
      <c r="C20" s="494"/>
      <c r="D20" s="494"/>
      <c r="E20" s="494"/>
      <c r="F20" s="495"/>
      <c r="G20" s="646" t="s">
        <v>11</v>
      </c>
      <c r="H20" s="647"/>
      <c r="I20" s="647"/>
      <c r="J20" s="647"/>
      <c r="K20" s="647"/>
      <c r="L20" s="647"/>
      <c r="M20" s="647"/>
      <c r="N20" s="647"/>
      <c r="O20" s="647"/>
      <c r="P20" s="652">
        <f>IF(P18=0, "-", P19/P18)</f>
        <v>0.50101471334348047</v>
      </c>
      <c r="Q20" s="652"/>
      <c r="R20" s="652"/>
      <c r="S20" s="652"/>
      <c r="T20" s="652"/>
      <c r="U20" s="652"/>
      <c r="V20" s="652"/>
      <c r="W20" s="652">
        <f>IF(W18=0, "-", W19/W18)</f>
        <v>0.78147612156295221</v>
      </c>
      <c r="X20" s="652"/>
      <c r="Y20" s="652"/>
      <c r="Z20" s="652"/>
      <c r="AA20" s="652"/>
      <c r="AB20" s="652"/>
      <c r="AC20" s="652"/>
      <c r="AD20" s="652">
        <f>IF(AD18=0, "-", AD19/AD18)</f>
        <v>0.38498212157330153</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302</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485</v>
      </c>
      <c r="AV22" s="71"/>
      <c r="AW22" s="72" t="s">
        <v>354</v>
      </c>
      <c r="AX22" s="73"/>
    </row>
    <row r="23" spans="1:50" ht="22.5" customHeight="1" x14ac:dyDescent="0.15">
      <c r="A23" s="130"/>
      <c r="B23" s="128"/>
      <c r="C23" s="128"/>
      <c r="D23" s="128"/>
      <c r="E23" s="128"/>
      <c r="F23" s="129"/>
      <c r="G23" s="74" t="s">
        <v>389</v>
      </c>
      <c r="H23" s="75"/>
      <c r="I23" s="75"/>
      <c r="J23" s="75"/>
      <c r="K23" s="75"/>
      <c r="L23" s="75"/>
      <c r="M23" s="75"/>
      <c r="N23" s="75"/>
      <c r="O23" s="76"/>
      <c r="P23" s="219" t="s">
        <v>390</v>
      </c>
      <c r="Q23" s="234"/>
      <c r="R23" s="234"/>
      <c r="S23" s="234"/>
      <c r="T23" s="234"/>
      <c r="U23" s="234"/>
      <c r="V23" s="234"/>
      <c r="W23" s="234"/>
      <c r="X23" s="235"/>
      <c r="Y23" s="228" t="s">
        <v>14</v>
      </c>
      <c r="Z23" s="229"/>
      <c r="AA23" s="230"/>
      <c r="AB23" s="167" t="s">
        <v>483</v>
      </c>
      <c r="AC23" s="168"/>
      <c r="AD23" s="168"/>
      <c r="AE23" s="88">
        <v>365100</v>
      </c>
      <c r="AF23" s="89"/>
      <c r="AG23" s="89"/>
      <c r="AH23" s="89"/>
      <c r="AI23" s="90"/>
      <c r="AJ23" s="88">
        <v>436200</v>
      </c>
      <c r="AK23" s="89"/>
      <c r="AL23" s="89"/>
      <c r="AM23" s="89"/>
      <c r="AN23" s="90"/>
      <c r="AO23" s="88">
        <v>453600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482</v>
      </c>
      <c r="AC24" s="197"/>
      <c r="AD24" s="197"/>
      <c r="AE24" s="88">
        <v>616159</v>
      </c>
      <c r="AF24" s="89"/>
      <c r="AG24" s="89"/>
      <c r="AH24" s="89"/>
      <c r="AI24" s="90"/>
      <c r="AJ24" s="88">
        <v>616159</v>
      </c>
      <c r="AK24" s="89"/>
      <c r="AL24" s="89"/>
      <c r="AM24" s="89"/>
      <c r="AN24" s="90"/>
      <c r="AO24" s="88">
        <v>616159</v>
      </c>
      <c r="AP24" s="89"/>
      <c r="AQ24" s="89"/>
      <c r="AR24" s="89"/>
      <c r="AS24" s="90"/>
      <c r="AT24" s="88">
        <v>616159</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357</v>
      </c>
      <c r="AC25" s="87"/>
      <c r="AD25" s="87"/>
      <c r="AE25" s="88">
        <f>(AE23/AE24)*100</f>
        <v>59.254186013675039</v>
      </c>
      <c r="AF25" s="89"/>
      <c r="AG25" s="89"/>
      <c r="AH25" s="89"/>
      <c r="AI25" s="90"/>
      <c r="AJ25" s="88">
        <f t="shared" ref="AJ25" si="3">(AJ23/AJ24)*100</f>
        <v>70.79341533597659</v>
      </c>
      <c r="AK25" s="89"/>
      <c r="AL25" s="89"/>
      <c r="AM25" s="89"/>
      <c r="AN25" s="90"/>
      <c r="AO25" s="88">
        <f t="shared" ref="AO25" si="4">(AO23/AO24)*100</f>
        <v>73.617361752404818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302</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302</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302</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302</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6"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317</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302</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x14ac:dyDescent="0.15">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317</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302</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15">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317</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302</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15">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34" t="s">
        <v>391</v>
      </c>
      <c r="H68" s="234"/>
      <c r="I68" s="234"/>
      <c r="J68" s="234"/>
      <c r="K68" s="234"/>
      <c r="L68" s="234"/>
      <c r="M68" s="234"/>
      <c r="N68" s="234"/>
      <c r="O68" s="234"/>
      <c r="P68" s="234"/>
      <c r="Q68" s="234"/>
      <c r="R68" s="234"/>
      <c r="S68" s="234"/>
      <c r="T68" s="234"/>
      <c r="U68" s="234"/>
      <c r="V68" s="234"/>
      <c r="W68" s="234"/>
      <c r="X68" s="235"/>
      <c r="Y68" s="616" t="s">
        <v>66</v>
      </c>
      <c r="Z68" s="617"/>
      <c r="AA68" s="618"/>
      <c r="AB68" s="111"/>
      <c r="AC68" s="112"/>
      <c r="AD68" s="113"/>
      <c r="AE68" s="88">
        <v>1581</v>
      </c>
      <c r="AF68" s="89"/>
      <c r="AG68" s="89"/>
      <c r="AH68" s="89"/>
      <c r="AI68" s="90"/>
      <c r="AJ68" s="88">
        <v>368</v>
      </c>
      <c r="AK68" s="89"/>
      <c r="AL68" s="89"/>
      <c r="AM68" s="89"/>
      <c r="AN68" s="90"/>
      <c r="AO68" s="88">
        <v>396</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t="s">
        <v>377</v>
      </c>
      <c r="AF69" s="89"/>
      <c r="AG69" s="89"/>
      <c r="AH69" s="89"/>
      <c r="AI69" s="90"/>
      <c r="AJ69" s="88" t="s">
        <v>377</v>
      </c>
      <c r="AK69" s="89"/>
      <c r="AL69" s="89"/>
      <c r="AM69" s="89"/>
      <c r="AN69" s="90"/>
      <c r="AO69" s="88" t="s">
        <v>377</v>
      </c>
      <c r="AP69" s="89"/>
      <c r="AQ69" s="89"/>
      <c r="AR69" s="89"/>
      <c r="AS69" s="90"/>
      <c r="AT69" s="88"/>
      <c r="AU69" s="89"/>
      <c r="AV69" s="89"/>
      <c r="AW69" s="89"/>
      <c r="AX69" s="348"/>
      <c r="AY69" s="10"/>
      <c r="AZ69" s="10"/>
      <c r="BA69" s="10"/>
      <c r="BB69" s="10"/>
      <c r="BC69" s="10"/>
      <c r="BD69" s="10"/>
      <c r="BE69" s="10"/>
      <c r="BF69" s="10"/>
      <c r="BG69" s="10"/>
      <c r="BH69" s="10"/>
    </row>
    <row r="70" spans="1:60" ht="33" customHeight="1" x14ac:dyDescent="0.15">
      <c r="A70" s="522" t="s">
        <v>88</v>
      </c>
      <c r="B70" s="523"/>
      <c r="C70" s="523"/>
      <c r="D70" s="523"/>
      <c r="E70" s="523"/>
      <c r="F70" s="524"/>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customHeight="1" x14ac:dyDescent="0.15">
      <c r="A71" s="525"/>
      <c r="B71" s="526"/>
      <c r="C71" s="526"/>
      <c r="D71" s="526"/>
      <c r="E71" s="526"/>
      <c r="F71" s="527"/>
      <c r="G71" s="234" t="s">
        <v>392</v>
      </c>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v>1364</v>
      </c>
      <c r="AF71" s="89"/>
      <c r="AG71" s="89"/>
      <c r="AH71" s="89"/>
      <c r="AI71" s="90"/>
      <c r="AJ71" s="88">
        <v>1133</v>
      </c>
      <c r="AK71" s="89"/>
      <c r="AL71" s="89"/>
      <c r="AM71" s="89"/>
      <c r="AN71" s="90"/>
      <c r="AO71" s="88">
        <v>513</v>
      </c>
      <c r="AP71" s="89"/>
      <c r="AQ71" s="89"/>
      <c r="AR71" s="89"/>
      <c r="AS71" s="90"/>
      <c r="AT71" s="537"/>
      <c r="AU71" s="537"/>
      <c r="AV71" s="537"/>
      <c r="AW71" s="537"/>
      <c r="AX71" s="538"/>
      <c r="AY71" s="10"/>
      <c r="AZ71" s="10"/>
      <c r="BA71" s="10"/>
      <c r="BB71" s="10"/>
      <c r="BC71" s="10"/>
    </row>
    <row r="72" spans="1:60" ht="22.5"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t="s">
        <v>377</v>
      </c>
      <c r="AF72" s="89"/>
      <c r="AG72" s="89"/>
      <c r="AH72" s="89"/>
      <c r="AI72" s="90"/>
      <c r="AJ72" s="88" t="s">
        <v>377</v>
      </c>
      <c r="AK72" s="89"/>
      <c r="AL72" s="89"/>
      <c r="AM72" s="89"/>
      <c r="AN72" s="90"/>
      <c r="AO72" s="88" t="s">
        <v>377</v>
      </c>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4" t="s">
        <v>17</v>
      </c>
      <c r="Z83" s="535"/>
      <c r="AA83" s="536"/>
      <c r="AB83" s="664"/>
      <c r="AC83" s="115"/>
      <c r="AD83" s="116"/>
      <c r="AE83" s="205">
        <v>917615</v>
      </c>
      <c r="AF83" s="206"/>
      <c r="AG83" s="206"/>
      <c r="AH83" s="206"/>
      <c r="AI83" s="206"/>
      <c r="AJ83" s="205">
        <v>1288280</v>
      </c>
      <c r="AK83" s="206"/>
      <c r="AL83" s="206"/>
      <c r="AM83" s="206"/>
      <c r="AN83" s="206"/>
      <c r="AO83" s="205">
        <v>1312311</v>
      </c>
      <c r="AP83" s="206"/>
      <c r="AQ83" s="206"/>
      <c r="AR83" s="206"/>
      <c r="AS83" s="206"/>
      <c r="AT83" s="88" t="s">
        <v>480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373</v>
      </c>
      <c r="AC84" s="92"/>
      <c r="AD84" s="93"/>
      <c r="AE84" s="91" t="s">
        <v>395</v>
      </c>
      <c r="AF84" s="92"/>
      <c r="AG84" s="92"/>
      <c r="AH84" s="92"/>
      <c r="AI84" s="93"/>
      <c r="AJ84" s="91" t="s">
        <v>396</v>
      </c>
      <c r="AK84" s="92"/>
      <c r="AL84" s="92"/>
      <c r="AM84" s="92"/>
      <c r="AN84" s="93"/>
      <c r="AO84" s="91" t="s">
        <v>397</v>
      </c>
      <c r="AP84" s="92"/>
      <c r="AQ84" s="92"/>
      <c r="AR84" s="92"/>
      <c r="AS84" s="93"/>
      <c r="AT84" s="91" t="s">
        <v>480</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394</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v>1601659</v>
      </c>
      <c r="AF86" s="206"/>
      <c r="AG86" s="206"/>
      <c r="AH86" s="206"/>
      <c r="AI86" s="206"/>
      <c r="AJ86" s="205">
        <v>1303087</v>
      </c>
      <c r="AK86" s="206"/>
      <c r="AL86" s="206"/>
      <c r="AM86" s="206"/>
      <c r="AN86" s="206"/>
      <c r="AO86" s="205">
        <v>1189401</v>
      </c>
      <c r="AP86" s="206"/>
      <c r="AQ86" s="206"/>
      <c r="AR86" s="206"/>
      <c r="AS86" s="206"/>
      <c r="AT86" s="88" t="s">
        <v>480</v>
      </c>
      <c r="AU86" s="89"/>
      <c r="AV86" s="89"/>
      <c r="AW86" s="89"/>
      <c r="AX86" s="348"/>
    </row>
    <row r="87" spans="1:60" ht="47.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t="s">
        <v>398</v>
      </c>
      <c r="AF87" s="92"/>
      <c r="AG87" s="92"/>
      <c r="AH87" s="92"/>
      <c r="AI87" s="93"/>
      <c r="AJ87" s="91" t="s">
        <v>399</v>
      </c>
      <c r="AK87" s="92"/>
      <c r="AL87" s="92"/>
      <c r="AM87" s="92"/>
      <c r="AN87" s="93"/>
      <c r="AO87" s="91" t="s">
        <v>400</v>
      </c>
      <c r="AP87" s="92"/>
      <c r="AQ87" s="92"/>
      <c r="AR87" s="92"/>
      <c r="AS87" s="93"/>
      <c r="AT87" s="91" t="s">
        <v>481</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308</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308</v>
      </c>
      <c r="H92" s="295"/>
      <c r="I92" s="295"/>
      <c r="J92" s="295"/>
      <c r="K92" s="295"/>
      <c r="L92" s="295"/>
      <c r="M92" s="295"/>
      <c r="N92" s="295"/>
      <c r="O92" s="295"/>
      <c r="P92" s="295"/>
      <c r="Q92" s="295"/>
      <c r="R92" s="295"/>
      <c r="S92" s="295"/>
      <c r="T92" s="295"/>
      <c r="U92" s="295"/>
      <c r="V92" s="295"/>
      <c r="W92" s="295"/>
      <c r="X92" s="665"/>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308</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0"/>
      <c r="E97" s="520"/>
      <c r="F97" s="520"/>
      <c r="G97" s="520"/>
      <c r="H97" s="520"/>
      <c r="I97" s="520"/>
      <c r="J97" s="520"/>
      <c r="K97" s="629"/>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0"/>
      <c r="B98" s="601"/>
      <c r="C98" s="531" t="s">
        <v>401</v>
      </c>
      <c r="D98" s="532"/>
      <c r="E98" s="532"/>
      <c r="F98" s="532"/>
      <c r="G98" s="532"/>
      <c r="H98" s="532"/>
      <c r="I98" s="532"/>
      <c r="J98" s="532"/>
      <c r="K98" s="533"/>
      <c r="L98" s="175">
        <v>838</v>
      </c>
      <c r="M98" s="176"/>
      <c r="N98" s="176"/>
      <c r="O98" s="176"/>
      <c r="P98" s="176"/>
      <c r="Q98" s="177"/>
      <c r="R98" s="175">
        <v>1115</v>
      </c>
      <c r="S98" s="176"/>
      <c r="T98" s="176"/>
      <c r="U98" s="176"/>
      <c r="V98" s="176"/>
      <c r="W98" s="177"/>
      <c r="X98" s="62" t="s">
        <v>496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402</v>
      </c>
      <c r="D99" s="596"/>
      <c r="E99" s="596"/>
      <c r="F99" s="596"/>
      <c r="G99" s="596"/>
      <c r="H99" s="596"/>
      <c r="I99" s="596"/>
      <c r="J99" s="596"/>
      <c r="K99" s="597"/>
      <c r="L99" s="175">
        <v>891</v>
      </c>
      <c r="M99" s="176"/>
      <c r="N99" s="176"/>
      <c r="O99" s="176"/>
      <c r="P99" s="176"/>
      <c r="Q99" s="177"/>
      <c r="R99" s="175">
        <v>604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403</v>
      </c>
      <c r="D100" s="596"/>
      <c r="E100" s="596"/>
      <c r="F100" s="596"/>
      <c r="G100" s="596"/>
      <c r="H100" s="596"/>
      <c r="I100" s="596"/>
      <c r="J100" s="596"/>
      <c r="K100" s="597"/>
      <c r="L100" s="175">
        <v>75</v>
      </c>
      <c r="M100" s="176"/>
      <c r="N100" s="176"/>
      <c r="O100" s="176"/>
      <c r="P100" s="176"/>
      <c r="Q100" s="177"/>
      <c r="R100" s="175">
        <v>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1804</v>
      </c>
      <c r="M104" s="593"/>
      <c r="N104" s="593"/>
      <c r="O104" s="593"/>
      <c r="P104" s="593"/>
      <c r="Q104" s="594"/>
      <c r="R104" s="592">
        <f>SUM(R98:W103)</f>
        <v>1719</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0" t="s">
        <v>311</v>
      </c>
      <c r="B108" s="641"/>
      <c r="C108" s="467" t="s">
        <v>312</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375</v>
      </c>
      <c r="AE108" s="342"/>
      <c r="AF108" s="342"/>
      <c r="AG108" s="337" t="s">
        <v>488</v>
      </c>
      <c r="AH108" s="338"/>
      <c r="AI108" s="338"/>
      <c r="AJ108" s="338"/>
      <c r="AK108" s="338"/>
      <c r="AL108" s="338"/>
      <c r="AM108" s="338"/>
      <c r="AN108" s="338"/>
      <c r="AO108" s="338"/>
      <c r="AP108" s="338"/>
      <c r="AQ108" s="338"/>
      <c r="AR108" s="338"/>
      <c r="AS108" s="338"/>
      <c r="AT108" s="338"/>
      <c r="AU108" s="338"/>
      <c r="AV108" s="338"/>
      <c r="AW108" s="338"/>
      <c r="AX108" s="339"/>
    </row>
    <row r="109" spans="1:50" ht="58.5" customHeight="1" x14ac:dyDescent="0.15">
      <c r="A109" s="642"/>
      <c r="B109" s="643"/>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375</v>
      </c>
      <c r="AE109" s="294"/>
      <c r="AF109" s="294"/>
      <c r="AG109" s="340" t="s">
        <v>489</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4"/>
      <c r="B110" s="645"/>
      <c r="C110" s="544" t="s">
        <v>313</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375</v>
      </c>
      <c r="AE110" s="324"/>
      <c r="AF110" s="324"/>
      <c r="AG110" s="318" t="s">
        <v>407</v>
      </c>
      <c r="AH110" s="238"/>
      <c r="AI110" s="238"/>
      <c r="AJ110" s="238"/>
      <c r="AK110" s="238"/>
      <c r="AL110" s="238"/>
      <c r="AM110" s="238"/>
      <c r="AN110" s="238"/>
      <c r="AO110" s="238"/>
      <c r="AP110" s="238"/>
      <c r="AQ110" s="238"/>
      <c r="AR110" s="238"/>
      <c r="AS110" s="238"/>
      <c r="AT110" s="238"/>
      <c r="AU110" s="238"/>
      <c r="AV110" s="238"/>
      <c r="AW110" s="238"/>
      <c r="AX110" s="319"/>
    </row>
    <row r="111" spans="1:50" ht="84"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404</v>
      </c>
      <c r="AE111" s="268"/>
      <c r="AF111" s="268"/>
      <c r="AG111" s="639" t="s">
        <v>490</v>
      </c>
      <c r="AH111" s="271"/>
      <c r="AI111" s="271"/>
      <c r="AJ111" s="271"/>
      <c r="AK111" s="271"/>
      <c r="AL111" s="271"/>
      <c r="AM111" s="271"/>
      <c r="AN111" s="271"/>
      <c r="AO111" s="271"/>
      <c r="AP111" s="271"/>
      <c r="AQ111" s="271"/>
      <c r="AR111" s="271"/>
      <c r="AS111" s="271"/>
      <c r="AT111" s="271"/>
      <c r="AU111" s="271"/>
      <c r="AV111" s="271"/>
      <c r="AW111" s="271"/>
      <c r="AX111" s="272"/>
    </row>
    <row r="112" spans="1:50" ht="46.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375</v>
      </c>
      <c r="AE112" s="294"/>
      <c r="AF112" s="294"/>
      <c r="AG112" s="273" t="s">
        <v>408</v>
      </c>
      <c r="AH112" s="250"/>
      <c r="AI112" s="250"/>
      <c r="AJ112" s="250"/>
      <c r="AK112" s="250"/>
      <c r="AL112" s="250"/>
      <c r="AM112" s="250"/>
      <c r="AN112" s="250"/>
      <c r="AO112" s="250"/>
      <c r="AP112" s="250"/>
      <c r="AQ112" s="250"/>
      <c r="AR112" s="250"/>
      <c r="AS112" s="250"/>
      <c r="AT112" s="250"/>
      <c r="AU112" s="250"/>
      <c r="AV112" s="250"/>
      <c r="AW112" s="250"/>
      <c r="AX112" s="274"/>
    </row>
    <row r="113" spans="1:64" ht="45.75" customHeight="1" x14ac:dyDescent="0.15">
      <c r="A113" s="256"/>
      <c r="B113" s="257"/>
      <c r="C113" s="441" t="s">
        <v>314</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375</v>
      </c>
      <c r="AE113" s="294"/>
      <c r="AF113" s="294"/>
      <c r="AG113" s="273" t="s">
        <v>409</v>
      </c>
      <c r="AH113" s="250"/>
      <c r="AI113" s="250"/>
      <c r="AJ113" s="250"/>
      <c r="AK113" s="250"/>
      <c r="AL113" s="250"/>
      <c r="AM113" s="250"/>
      <c r="AN113" s="250"/>
      <c r="AO113" s="250"/>
      <c r="AP113" s="250"/>
      <c r="AQ113" s="250"/>
      <c r="AR113" s="250"/>
      <c r="AS113" s="250"/>
      <c r="AT113" s="250"/>
      <c r="AU113" s="250"/>
      <c r="AV113" s="250"/>
      <c r="AW113" s="250"/>
      <c r="AX113" s="274"/>
    </row>
    <row r="114" spans="1:64" ht="38.2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375</v>
      </c>
      <c r="AE114" s="294"/>
      <c r="AF114" s="294"/>
      <c r="AG114" s="273" t="s">
        <v>410</v>
      </c>
      <c r="AH114" s="250"/>
      <c r="AI114" s="250"/>
      <c r="AJ114" s="250"/>
      <c r="AK114" s="250"/>
      <c r="AL114" s="250"/>
      <c r="AM114" s="250"/>
      <c r="AN114" s="250"/>
      <c r="AO114" s="250"/>
      <c r="AP114" s="250"/>
      <c r="AQ114" s="250"/>
      <c r="AR114" s="250"/>
      <c r="AS114" s="250"/>
      <c r="AT114" s="250"/>
      <c r="AU114" s="250"/>
      <c r="AV114" s="250"/>
      <c r="AW114" s="250"/>
      <c r="AX114" s="274"/>
    </row>
    <row r="115" spans="1:64" ht="3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375</v>
      </c>
      <c r="AE115" s="294"/>
      <c r="AF115" s="294"/>
      <c r="AG115" s="273" t="s">
        <v>411</v>
      </c>
      <c r="AH115" s="250"/>
      <c r="AI115" s="250"/>
      <c r="AJ115" s="250"/>
      <c r="AK115" s="250"/>
      <c r="AL115" s="250"/>
      <c r="AM115" s="250"/>
      <c r="AN115" s="250"/>
      <c r="AO115" s="250"/>
      <c r="AP115" s="250"/>
      <c r="AQ115" s="250"/>
      <c r="AR115" s="250"/>
      <c r="AS115" s="250"/>
      <c r="AT115" s="250"/>
      <c r="AU115" s="250"/>
      <c r="AV115" s="250"/>
      <c r="AW115" s="250"/>
      <c r="AX115" s="274"/>
    </row>
    <row r="116" spans="1:64" ht="115.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405</v>
      </c>
      <c r="AE116" s="253"/>
      <c r="AF116" s="253"/>
      <c r="AG116" s="581" t="s">
        <v>484</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406</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375</v>
      </c>
      <c r="AE118" s="268"/>
      <c r="AF118" s="269"/>
      <c r="AG118" s="270" t="s">
        <v>412</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406</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406</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315</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187.5" customHeight="1" x14ac:dyDescent="0.15">
      <c r="A126" s="254" t="s">
        <v>58</v>
      </c>
      <c r="B126" s="384"/>
      <c r="C126" s="374" t="s">
        <v>64</v>
      </c>
      <c r="D126" s="422"/>
      <c r="E126" s="422"/>
      <c r="F126" s="423"/>
      <c r="G126" s="378" t="s">
        <v>487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413</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t="s">
        <v>495</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493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t="s">
        <v>492</v>
      </c>
      <c r="B133" s="549"/>
      <c r="C133" s="549"/>
      <c r="D133" s="549"/>
      <c r="E133" s="550"/>
      <c r="F133" s="417" t="s">
        <v>494</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378</v>
      </c>
      <c r="H137" s="540"/>
      <c r="I137" s="540"/>
      <c r="J137" s="540"/>
      <c r="K137" s="540"/>
      <c r="L137" s="540"/>
      <c r="M137" s="540"/>
      <c r="N137" s="540"/>
      <c r="O137" s="540"/>
      <c r="P137" s="541"/>
      <c r="Q137" s="311" t="s">
        <v>225</v>
      </c>
      <c r="R137" s="311"/>
      <c r="S137" s="311"/>
      <c r="T137" s="311"/>
      <c r="U137" s="311"/>
      <c r="V137" s="311"/>
      <c r="W137" s="551" t="s">
        <v>377</v>
      </c>
      <c r="X137" s="540"/>
      <c r="Y137" s="540"/>
      <c r="Z137" s="540"/>
      <c r="AA137" s="540"/>
      <c r="AB137" s="540"/>
      <c r="AC137" s="540"/>
      <c r="AD137" s="540"/>
      <c r="AE137" s="540"/>
      <c r="AF137" s="541"/>
      <c r="AG137" s="311" t="s">
        <v>226</v>
      </c>
      <c r="AH137" s="311"/>
      <c r="AI137" s="311"/>
      <c r="AJ137" s="311"/>
      <c r="AK137" s="311"/>
      <c r="AL137" s="311"/>
      <c r="AM137" s="511">
        <v>83</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t="s">
        <v>383</v>
      </c>
      <c r="H138" s="309"/>
      <c r="I138" s="309"/>
      <c r="J138" s="309"/>
      <c r="K138" s="309"/>
      <c r="L138" s="309"/>
      <c r="M138" s="309"/>
      <c r="N138" s="309"/>
      <c r="O138" s="309"/>
      <c r="P138" s="310"/>
      <c r="Q138" s="420" t="s">
        <v>228</v>
      </c>
      <c r="R138" s="420"/>
      <c r="S138" s="420"/>
      <c r="T138" s="420"/>
      <c r="U138" s="420"/>
      <c r="V138" s="420"/>
      <c r="W138" s="308" t="s">
        <v>384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415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416</v>
      </c>
      <c r="H180" s="353"/>
      <c r="I180" s="353"/>
      <c r="J180" s="353"/>
      <c r="K180" s="354"/>
      <c r="L180" s="355" t="s">
        <v>422</v>
      </c>
      <c r="M180" s="356"/>
      <c r="N180" s="356"/>
      <c r="O180" s="356"/>
      <c r="P180" s="356"/>
      <c r="Q180" s="356"/>
      <c r="R180" s="356"/>
      <c r="S180" s="356"/>
      <c r="T180" s="356"/>
      <c r="U180" s="356"/>
      <c r="V180" s="356"/>
      <c r="W180" s="356"/>
      <c r="X180" s="357"/>
      <c r="Y180" s="387">
        <v>188</v>
      </c>
      <c r="Z180" s="388"/>
      <c r="AA180" s="388"/>
      <c r="AB180" s="389"/>
      <c r="AC180" s="352" t="s">
        <v>417</v>
      </c>
      <c r="AD180" s="353"/>
      <c r="AE180" s="353"/>
      <c r="AF180" s="353"/>
      <c r="AG180" s="354"/>
      <c r="AH180" s="355" t="s">
        <v>429</v>
      </c>
      <c r="AI180" s="356"/>
      <c r="AJ180" s="356"/>
      <c r="AK180" s="356"/>
      <c r="AL180" s="356"/>
      <c r="AM180" s="356"/>
      <c r="AN180" s="356"/>
      <c r="AO180" s="356"/>
      <c r="AP180" s="356"/>
      <c r="AQ180" s="356"/>
      <c r="AR180" s="356"/>
      <c r="AS180" s="356"/>
      <c r="AT180" s="357"/>
      <c r="AU180" s="387">
        <v>61</v>
      </c>
      <c r="AV180" s="388"/>
      <c r="AW180" s="388"/>
      <c r="AX180" s="471"/>
    </row>
    <row r="181" spans="1:50" ht="42" customHeight="1" x14ac:dyDescent="0.15">
      <c r="A181" s="361"/>
      <c r="B181" s="362"/>
      <c r="C181" s="362"/>
      <c r="D181" s="362"/>
      <c r="E181" s="362"/>
      <c r="F181" s="363"/>
      <c r="G181" s="402" t="s">
        <v>417</v>
      </c>
      <c r="H181" s="403"/>
      <c r="I181" s="403"/>
      <c r="J181" s="403"/>
      <c r="K181" s="404"/>
      <c r="L181" s="405" t="s">
        <v>423</v>
      </c>
      <c r="M181" s="406"/>
      <c r="N181" s="406"/>
      <c r="O181" s="406"/>
      <c r="P181" s="406"/>
      <c r="Q181" s="406"/>
      <c r="R181" s="406"/>
      <c r="S181" s="406"/>
      <c r="T181" s="406"/>
      <c r="U181" s="406"/>
      <c r="V181" s="406"/>
      <c r="W181" s="406"/>
      <c r="X181" s="407"/>
      <c r="Y181" s="408">
        <v>203</v>
      </c>
      <c r="Z181" s="409"/>
      <c r="AA181" s="409"/>
      <c r="AB181" s="410"/>
      <c r="AC181" s="402" t="s">
        <v>419</v>
      </c>
      <c r="AD181" s="403"/>
      <c r="AE181" s="403"/>
      <c r="AF181" s="403"/>
      <c r="AG181" s="404"/>
      <c r="AH181" s="405" t="s">
        <v>425</v>
      </c>
      <c r="AI181" s="406"/>
      <c r="AJ181" s="406"/>
      <c r="AK181" s="406"/>
      <c r="AL181" s="406"/>
      <c r="AM181" s="406"/>
      <c r="AN181" s="406"/>
      <c r="AO181" s="406"/>
      <c r="AP181" s="406"/>
      <c r="AQ181" s="406"/>
      <c r="AR181" s="406"/>
      <c r="AS181" s="406"/>
      <c r="AT181" s="407"/>
      <c r="AU181" s="408">
        <v>34</v>
      </c>
      <c r="AV181" s="409"/>
      <c r="AW181" s="409"/>
      <c r="AX181" s="554"/>
    </row>
    <row r="182" spans="1:50" ht="24.75" customHeight="1" x14ac:dyDescent="0.15">
      <c r="A182" s="361"/>
      <c r="B182" s="362"/>
      <c r="C182" s="362"/>
      <c r="D182" s="362"/>
      <c r="E182" s="362"/>
      <c r="F182" s="363"/>
      <c r="G182" s="402" t="s">
        <v>418</v>
      </c>
      <c r="H182" s="403"/>
      <c r="I182" s="403"/>
      <c r="J182" s="403"/>
      <c r="K182" s="404"/>
      <c r="L182" s="405" t="s">
        <v>424</v>
      </c>
      <c r="M182" s="406"/>
      <c r="N182" s="406"/>
      <c r="O182" s="406"/>
      <c r="P182" s="406"/>
      <c r="Q182" s="406"/>
      <c r="R182" s="406"/>
      <c r="S182" s="406"/>
      <c r="T182" s="406"/>
      <c r="U182" s="406"/>
      <c r="V182" s="406"/>
      <c r="W182" s="406"/>
      <c r="X182" s="407"/>
      <c r="Y182" s="408">
        <v>107</v>
      </c>
      <c r="Z182" s="409"/>
      <c r="AA182" s="409"/>
      <c r="AB182" s="410"/>
      <c r="AC182" s="402" t="s">
        <v>428</v>
      </c>
      <c r="AD182" s="403"/>
      <c r="AE182" s="403"/>
      <c r="AF182" s="403"/>
      <c r="AG182" s="404"/>
      <c r="AH182" s="405" t="s">
        <v>424</v>
      </c>
      <c r="AI182" s="406"/>
      <c r="AJ182" s="406"/>
      <c r="AK182" s="406"/>
      <c r="AL182" s="406"/>
      <c r="AM182" s="406"/>
      <c r="AN182" s="406"/>
      <c r="AO182" s="406"/>
      <c r="AP182" s="406"/>
      <c r="AQ182" s="406"/>
      <c r="AR182" s="406"/>
      <c r="AS182" s="406"/>
      <c r="AT182" s="407"/>
      <c r="AU182" s="408">
        <v>31</v>
      </c>
      <c r="AV182" s="409"/>
      <c r="AW182" s="409"/>
      <c r="AX182" s="554"/>
    </row>
    <row r="183" spans="1:50" ht="42.75" customHeight="1" x14ac:dyDescent="0.15">
      <c r="A183" s="361"/>
      <c r="B183" s="362"/>
      <c r="C183" s="362"/>
      <c r="D183" s="362"/>
      <c r="E183" s="362"/>
      <c r="F183" s="363"/>
      <c r="G183" s="402" t="s">
        <v>419</v>
      </c>
      <c r="H183" s="403"/>
      <c r="I183" s="403"/>
      <c r="J183" s="403"/>
      <c r="K183" s="404"/>
      <c r="L183" s="405" t="s">
        <v>491</v>
      </c>
      <c r="M183" s="406"/>
      <c r="N183" s="406"/>
      <c r="O183" s="406"/>
      <c r="P183" s="406"/>
      <c r="Q183" s="406"/>
      <c r="R183" s="406"/>
      <c r="S183" s="406"/>
      <c r="T183" s="406"/>
      <c r="U183" s="406"/>
      <c r="V183" s="406"/>
      <c r="W183" s="406"/>
      <c r="X183" s="407"/>
      <c r="Y183" s="408">
        <v>58</v>
      </c>
      <c r="Z183" s="409"/>
      <c r="AA183" s="409"/>
      <c r="AB183" s="410"/>
      <c r="AC183" s="402" t="s">
        <v>420</v>
      </c>
      <c r="AD183" s="403"/>
      <c r="AE183" s="403"/>
      <c r="AF183" s="403"/>
      <c r="AG183" s="404"/>
      <c r="AH183" s="405" t="s">
        <v>430</v>
      </c>
      <c r="AI183" s="406"/>
      <c r="AJ183" s="406"/>
      <c r="AK183" s="406"/>
      <c r="AL183" s="406"/>
      <c r="AM183" s="406"/>
      <c r="AN183" s="406"/>
      <c r="AO183" s="406"/>
      <c r="AP183" s="406"/>
      <c r="AQ183" s="406"/>
      <c r="AR183" s="406"/>
      <c r="AS183" s="406"/>
      <c r="AT183" s="407"/>
      <c r="AU183" s="408">
        <v>4</v>
      </c>
      <c r="AV183" s="409"/>
      <c r="AW183" s="409"/>
      <c r="AX183" s="554"/>
    </row>
    <row r="184" spans="1:50" ht="24.75" customHeight="1" x14ac:dyDescent="0.15">
      <c r="A184" s="361"/>
      <c r="B184" s="362"/>
      <c r="C184" s="362"/>
      <c r="D184" s="362"/>
      <c r="E184" s="362"/>
      <c r="F184" s="363"/>
      <c r="G184" s="402" t="s">
        <v>420</v>
      </c>
      <c r="H184" s="403"/>
      <c r="I184" s="403"/>
      <c r="J184" s="403"/>
      <c r="K184" s="404"/>
      <c r="L184" s="405" t="s">
        <v>426</v>
      </c>
      <c r="M184" s="406"/>
      <c r="N184" s="406"/>
      <c r="O184" s="406"/>
      <c r="P184" s="406"/>
      <c r="Q184" s="406"/>
      <c r="R184" s="406"/>
      <c r="S184" s="406"/>
      <c r="T184" s="406"/>
      <c r="U184" s="406"/>
      <c r="V184" s="406"/>
      <c r="W184" s="406"/>
      <c r="X184" s="407"/>
      <c r="Y184" s="408">
        <v>8</v>
      </c>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t="s">
        <v>421</v>
      </c>
      <c r="H185" s="403"/>
      <c r="I185" s="403"/>
      <c r="J185" s="403"/>
      <c r="K185" s="404"/>
      <c r="L185" s="405" t="s">
        <v>427</v>
      </c>
      <c r="M185" s="406"/>
      <c r="N185" s="406"/>
      <c r="O185" s="406"/>
      <c r="P185" s="406"/>
      <c r="Q185" s="406"/>
      <c r="R185" s="406"/>
      <c r="S185" s="406"/>
      <c r="T185" s="406"/>
      <c r="U185" s="406"/>
      <c r="V185" s="406"/>
      <c r="W185" s="406"/>
      <c r="X185" s="407"/>
      <c r="Y185" s="408">
        <v>0</v>
      </c>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17.2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17.2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17.2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17.2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564</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130</v>
      </c>
      <c r="AV190" s="559"/>
      <c r="AW190" s="559"/>
      <c r="AX190" s="561"/>
    </row>
    <row r="191" spans="1:50" ht="30" customHeight="1" x14ac:dyDescent="0.15">
      <c r="A191" s="361"/>
      <c r="B191" s="362"/>
      <c r="C191" s="362"/>
      <c r="D191" s="362"/>
      <c r="E191" s="362"/>
      <c r="F191" s="363"/>
      <c r="G191" s="367" t="s">
        <v>435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436</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417</v>
      </c>
      <c r="H193" s="353"/>
      <c r="I193" s="353"/>
      <c r="J193" s="353"/>
      <c r="K193" s="354"/>
      <c r="L193" s="355" t="s">
        <v>432</v>
      </c>
      <c r="M193" s="356"/>
      <c r="N193" s="356"/>
      <c r="O193" s="356"/>
      <c r="P193" s="356"/>
      <c r="Q193" s="356"/>
      <c r="R193" s="356"/>
      <c r="S193" s="356"/>
      <c r="T193" s="356"/>
      <c r="U193" s="356"/>
      <c r="V193" s="356"/>
      <c r="W193" s="356"/>
      <c r="X193" s="357"/>
      <c r="Y193" s="387">
        <v>135</v>
      </c>
      <c r="Z193" s="388"/>
      <c r="AA193" s="388"/>
      <c r="AB193" s="389"/>
      <c r="AC193" s="352" t="s">
        <v>417</v>
      </c>
      <c r="AD193" s="353"/>
      <c r="AE193" s="353"/>
      <c r="AF193" s="353"/>
      <c r="AG193" s="354"/>
      <c r="AH193" s="355" t="s">
        <v>440</v>
      </c>
      <c r="AI193" s="356"/>
      <c r="AJ193" s="356"/>
      <c r="AK193" s="356"/>
      <c r="AL193" s="356"/>
      <c r="AM193" s="356"/>
      <c r="AN193" s="356"/>
      <c r="AO193" s="356"/>
      <c r="AP193" s="356"/>
      <c r="AQ193" s="356"/>
      <c r="AR193" s="356"/>
      <c r="AS193" s="356"/>
      <c r="AT193" s="357"/>
      <c r="AU193" s="387">
        <v>14</v>
      </c>
      <c r="AV193" s="388"/>
      <c r="AW193" s="388"/>
      <c r="AX193" s="471"/>
    </row>
    <row r="194" spans="1:50" ht="44.25" customHeight="1" x14ac:dyDescent="0.15">
      <c r="A194" s="361"/>
      <c r="B194" s="362"/>
      <c r="C194" s="362"/>
      <c r="D194" s="362"/>
      <c r="E194" s="362"/>
      <c r="F194" s="363"/>
      <c r="G194" s="402" t="s">
        <v>419</v>
      </c>
      <c r="H194" s="403"/>
      <c r="I194" s="403"/>
      <c r="J194" s="403"/>
      <c r="K194" s="404"/>
      <c r="L194" s="405" t="s">
        <v>433</v>
      </c>
      <c r="M194" s="406"/>
      <c r="N194" s="406"/>
      <c r="O194" s="406"/>
      <c r="P194" s="406"/>
      <c r="Q194" s="406"/>
      <c r="R194" s="406"/>
      <c r="S194" s="406"/>
      <c r="T194" s="406"/>
      <c r="U194" s="406"/>
      <c r="V194" s="406"/>
      <c r="W194" s="406"/>
      <c r="X194" s="407"/>
      <c r="Y194" s="408">
        <v>63</v>
      </c>
      <c r="Z194" s="409"/>
      <c r="AA194" s="409"/>
      <c r="AB194" s="410"/>
      <c r="AC194" s="402" t="s">
        <v>437</v>
      </c>
      <c r="AD194" s="403"/>
      <c r="AE194" s="403"/>
      <c r="AF194" s="403"/>
      <c r="AG194" s="404"/>
      <c r="AH194" s="405" t="s">
        <v>441</v>
      </c>
      <c r="AI194" s="406"/>
      <c r="AJ194" s="406"/>
      <c r="AK194" s="406"/>
      <c r="AL194" s="406"/>
      <c r="AM194" s="406"/>
      <c r="AN194" s="406"/>
      <c r="AO194" s="406"/>
      <c r="AP194" s="406"/>
      <c r="AQ194" s="406"/>
      <c r="AR194" s="406"/>
      <c r="AS194" s="406"/>
      <c r="AT194" s="407"/>
      <c r="AU194" s="408">
        <v>11</v>
      </c>
      <c r="AV194" s="409"/>
      <c r="AW194" s="409"/>
      <c r="AX194" s="554"/>
    </row>
    <row r="195" spans="1:50" ht="27" customHeight="1" x14ac:dyDescent="0.15">
      <c r="A195" s="361"/>
      <c r="B195" s="362"/>
      <c r="C195" s="362"/>
      <c r="D195" s="362"/>
      <c r="E195" s="362"/>
      <c r="F195" s="363"/>
      <c r="G195" s="402" t="s">
        <v>431</v>
      </c>
      <c r="H195" s="403"/>
      <c r="I195" s="403"/>
      <c r="J195" s="403"/>
      <c r="K195" s="404"/>
      <c r="L195" s="405" t="s">
        <v>434</v>
      </c>
      <c r="M195" s="406"/>
      <c r="N195" s="406"/>
      <c r="O195" s="406"/>
      <c r="P195" s="406"/>
      <c r="Q195" s="406"/>
      <c r="R195" s="406"/>
      <c r="S195" s="406"/>
      <c r="T195" s="406"/>
      <c r="U195" s="406"/>
      <c r="V195" s="406"/>
      <c r="W195" s="406"/>
      <c r="X195" s="407"/>
      <c r="Y195" s="408">
        <v>39</v>
      </c>
      <c r="Z195" s="409"/>
      <c r="AA195" s="409"/>
      <c r="AB195" s="410"/>
      <c r="AC195" s="402" t="s">
        <v>416</v>
      </c>
      <c r="AD195" s="403"/>
      <c r="AE195" s="403"/>
      <c r="AF195" s="403"/>
      <c r="AG195" s="404"/>
      <c r="AH195" s="405" t="s">
        <v>442</v>
      </c>
      <c r="AI195" s="406"/>
      <c r="AJ195" s="406"/>
      <c r="AK195" s="406"/>
      <c r="AL195" s="406"/>
      <c r="AM195" s="406"/>
      <c r="AN195" s="406"/>
      <c r="AO195" s="406"/>
      <c r="AP195" s="406"/>
      <c r="AQ195" s="406"/>
      <c r="AR195" s="406"/>
      <c r="AS195" s="406"/>
      <c r="AT195" s="407"/>
      <c r="AU195" s="408">
        <v>9</v>
      </c>
      <c r="AV195" s="409"/>
      <c r="AW195" s="409"/>
      <c r="AX195" s="554"/>
    </row>
    <row r="196" spans="1:50" ht="27.75" customHeight="1" x14ac:dyDescent="0.15">
      <c r="A196" s="361"/>
      <c r="B196" s="362"/>
      <c r="C196" s="362"/>
      <c r="D196" s="362"/>
      <c r="E196" s="362"/>
      <c r="F196" s="363"/>
      <c r="G196" s="402" t="s">
        <v>420</v>
      </c>
      <c r="H196" s="403"/>
      <c r="I196" s="403"/>
      <c r="J196" s="403"/>
      <c r="K196" s="404"/>
      <c r="L196" s="405" t="s">
        <v>426</v>
      </c>
      <c r="M196" s="406"/>
      <c r="N196" s="406"/>
      <c r="O196" s="406"/>
      <c r="P196" s="406"/>
      <c r="Q196" s="406"/>
      <c r="R196" s="406"/>
      <c r="S196" s="406"/>
      <c r="T196" s="406"/>
      <c r="U196" s="406"/>
      <c r="V196" s="406"/>
      <c r="W196" s="406"/>
      <c r="X196" s="407"/>
      <c r="Y196" s="408">
        <v>4</v>
      </c>
      <c r="Z196" s="409"/>
      <c r="AA196" s="409"/>
      <c r="AB196" s="410"/>
      <c r="AC196" s="402" t="s">
        <v>438</v>
      </c>
      <c r="AD196" s="403"/>
      <c r="AE196" s="403"/>
      <c r="AF196" s="403"/>
      <c r="AG196" s="404"/>
      <c r="AH196" s="405" t="s">
        <v>443</v>
      </c>
      <c r="AI196" s="406"/>
      <c r="AJ196" s="406"/>
      <c r="AK196" s="406"/>
      <c r="AL196" s="406"/>
      <c r="AM196" s="406"/>
      <c r="AN196" s="406"/>
      <c r="AO196" s="406"/>
      <c r="AP196" s="406"/>
      <c r="AQ196" s="406"/>
      <c r="AR196" s="406"/>
      <c r="AS196" s="406"/>
      <c r="AT196" s="407"/>
      <c r="AU196" s="408">
        <v>6</v>
      </c>
      <c r="AV196" s="409"/>
      <c r="AW196" s="409"/>
      <c r="AX196" s="554"/>
    </row>
    <row r="197" spans="1:50" ht="32.2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t="s">
        <v>439</v>
      </c>
      <c r="AD197" s="403"/>
      <c r="AE197" s="403"/>
      <c r="AF197" s="403"/>
      <c r="AG197" s="404"/>
      <c r="AH197" s="405" t="s">
        <v>444</v>
      </c>
      <c r="AI197" s="406"/>
      <c r="AJ197" s="406"/>
      <c r="AK197" s="406"/>
      <c r="AL197" s="406"/>
      <c r="AM197" s="406"/>
      <c r="AN197" s="406"/>
      <c r="AO197" s="406"/>
      <c r="AP197" s="406"/>
      <c r="AQ197" s="406"/>
      <c r="AR197" s="406"/>
      <c r="AS197" s="406"/>
      <c r="AT197" s="407"/>
      <c r="AU197" s="408">
        <v>6</v>
      </c>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t="s">
        <v>223</v>
      </c>
      <c r="AD198" s="403"/>
      <c r="AE198" s="403"/>
      <c r="AF198" s="403"/>
      <c r="AG198" s="404"/>
      <c r="AH198" s="405" t="s">
        <v>445</v>
      </c>
      <c r="AI198" s="406"/>
      <c r="AJ198" s="406"/>
      <c r="AK198" s="406"/>
      <c r="AL198" s="406"/>
      <c r="AM198" s="406"/>
      <c r="AN198" s="406"/>
      <c r="AO198" s="406"/>
      <c r="AP198" s="406"/>
      <c r="AQ198" s="406"/>
      <c r="AR198" s="406"/>
      <c r="AS198" s="406"/>
      <c r="AT198" s="407"/>
      <c r="AU198" s="408">
        <v>1</v>
      </c>
      <c r="AV198" s="409"/>
      <c r="AW198" s="409"/>
      <c r="AX198" s="554"/>
    </row>
    <row r="199" spans="1:50" ht="20.2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0.2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0.2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0.2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241</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47</v>
      </c>
      <c r="AV203" s="559"/>
      <c r="AW203" s="559"/>
      <c r="AX203" s="561"/>
    </row>
    <row r="204" spans="1:50" ht="30" customHeight="1" x14ac:dyDescent="0.15">
      <c r="A204" s="361"/>
      <c r="B204" s="362"/>
      <c r="C204" s="362"/>
      <c r="D204" s="362"/>
      <c r="E204" s="362"/>
      <c r="F204" s="363"/>
      <c r="G204" s="367" t="s">
        <v>446</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358</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417</v>
      </c>
      <c r="H206" s="353"/>
      <c r="I206" s="353"/>
      <c r="J206" s="353"/>
      <c r="K206" s="354"/>
      <c r="L206" s="355" t="s">
        <v>432</v>
      </c>
      <c r="M206" s="356"/>
      <c r="N206" s="356"/>
      <c r="O206" s="356"/>
      <c r="P206" s="356"/>
      <c r="Q206" s="356"/>
      <c r="R206" s="356"/>
      <c r="S206" s="356"/>
      <c r="T206" s="356"/>
      <c r="U206" s="356"/>
      <c r="V206" s="356"/>
      <c r="W206" s="356"/>
      <c r="X206" s="357"/>
      <c r="Y206" s="387">
        <v>135</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36.75" customHeight="1" x14ac:dyDescent="0.15">
      <c r="A207" s="361"/>
      <c r="B207" s="362"/>
      <c r="C207" s="362"/>
      <c r="D207" s="362"/>
      <c r="E207" s="362"/>
      <c r="F207" s="363"/>
      <c r="G207" s="402" t="s">
        <v>419</v>
      </c>
      <c r="H207" s="403"/>
      <c r="I207" s="403"/>
      <c r="J207" s="403"/>
      <c r="K207" s="404"/>
      <c r="L207" s="405" t="s">
        <v>433</v>
      </c>
      <c r="M207" s="406"/>
      <c r="N207" s="406"/>
      <c r="O207" s="406"/>
      <c r="P207" s="406"/>
      <c r="Q207" s="406"/>
      <c r="R207" s="406"/>
      <c r="S207" s="406"/>
      <c r="T207" s="406"/>
      <c r="U207" s="406"/>
      <c r="V207" s="406"/>
      <c r="W207" s="406"/>
      <c r="X207" s="407"/>
      <c r="Y207" s="408">
        <v>63</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7" customHeight="1" x14ac:dyDescent="0.15">
      <c r="A208" s="361"/>
      <c r="B208" s="362"/>
      <c r="C208" s="362"/>
      <c r="D208" s="362"/>
      <c r="E208" s="362"/>
      <c r="F208" s="363"/>
      <c r="G208" s="402" t="s">
        <v>431</v>
      </c>
      <c r="H208" s="403"/>
      <c r="I208" s="403"/>
      <c r="J208" s="403"/>
      <c r="K208" s="404"/>
      <c r="L208" s="405" t="s">
        <v>434</v>
      </c>
      <c r="M208" s="406"/>
      <c r="N208" s="406"/>
      <c r="O208" s="406"/>
      <c r="P208" s="406"/>
      <c r="Q208" s="406"/>
      <c r="R208" s="406"/>
      <c r="S208" s="406"/>
      <c r="T208" s="406"/>
      <c r="U208" s="406"/>
      <c r="V208" s="406"/>
      <c r="W208" s="406"/>
      <c r="X208" s="407"/>
      <c r="Y208" s="408">
        <v>39</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14.2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14.2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14.2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14.2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14.2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14.2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14.2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237</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447</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359</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417</v>
      </c>
      <c r="H219" s="353"/>
      <c r="I219" s="353"/>
      <c r="J219" s="353"/>
      <c r="K219" s="354"/>
      <c r="L219" s="355" t="s">
        <v>429</v>
      </c>
      <c r="M219" s="356"/>
      <c r="N219" s="356"/>
      <c r="O219" s="356"/>
      <c r="P219" s="356"/>
      <c r="Q219" s="356"/>
      <c r="R219" s="356"/>
      <c r="S219" s="356"/>
      <c r="T219" s="356"/>
      <c r="U219" s="356"/>
      <c r="V219" s="356"/>
      <c r="W219" s="356"/>
      <c r="X219" s="357"/>
      <c r="Y219" s="387">
        <v>61</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44.25" customHeight="1" x14ac:dyDescent="0.15">
      <c r="A220" s="361"/>
      <c r="B220" s="362"/>
      <c r="C220" s="362"/>
      <c r="D220" s="362"/>
      <c r="E220" s="362"/>
      <c r="F220" s="363"/>
      <c r="G220" s="402" t="s">
        <v>419</v>
      </c>
      <c r="H220" s="403"/>
      <c r="I220" s="403"/>
      <c r="J220" s="403"/>
      <c r="K220" s="404"/>
      <c r="L220" s="405" t="s">
        <v>491</v>
      </c>
      <c r="M220" s="406"/>
      <c r="N220" s="406"/>
      <c r="O220" s="406"/>
      <c r="P220" s="406"/>
      <c r="Q220" s="406"/>
      <c r="R220" s="406"/>
      <c r="S220" s="406"/>
      <c r="T220" s="406"/>
      <c r="U220" s="406"/>
      <c r="V220" s="406"/>
      <c r="W220" s="406"/>
      <c r="X220" s="407"/>
      <c r="Y220" s="408">
        <v>34</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t="s">
        <v>428</v>
      </c>
      <c r="H221" s="403"/>
      <c r="I221" s="403"/>
      <c r="J221" s="403"/>
      <c r="K221" s="404"/>
      <c r="L221" s="405" t="s">
        <v>424</v>
      </c>
      <c r="M221" s="406"/>
      <c r="N221" s="406"/>
      <c r="O221" s="406"/>
      <c r="P221" s="406"/>
      <c r="Q221" s="406"/>
      <c r="R221" s="406"/>
      <c r="S221" s="406"/>
      <c r="T221" s="406"/>
      <c r="U221" s="406"/>
      <c r="V221" s="406"/>
      <c r="W221" s="406"/>
      <c r="X221" s="407"/>
      <c r="Y221" s="408">
        <v>31</v>
      </c>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t="s">
        <v>420</v>
      </c>
      <c r="H222" s="403"/>
      <c r="I222" s="403"/>
      <c r="J222" s="403"/>
      <c r="K222" s="404"/>
      <c r="L222" s="405" t="s">
        <v>430</v>
      </c>
      <c r="M222" s="406"/>
      <c r="N222" s="406"/>
      <c r="O222" s="406"/>
      <c r="P222" s="406"/>
      <c r="Q222" s="406"/>
      <c r="R222" s="406"/>
      <c r="S222" s="406"/>
      <c r="T222" s="406"/>
      <c r="U222" s="406"/>
      <c r="V222" s="406"/>
      <c r="W222" s="406"/>
      <c r="X222" s="407"/>
      <c r="Y222" s="408">
        <v>21</v>
      </c>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t="s">
        <v>421</v>
      </c>
      <c r="H223" s="403"/>
      <c r="I223" s="403"/>
      <c r="J223" s="403"/>
      <c r="K223" s="404"/>
      <c r="L223" s="405" t="s">
        <v>448</v>
      </c>
      <c r="M223" s="406"/>
      <c r="N223" s="406"/>
      <c r="O223" s="406"/>
      <c r="P223" s="406"/>
      <c r="Q223" s="406"/>
      <c r="R223" s="406"/>
      <c r="S223" s="406"/>
      <c r="T223" s="406"/>
      <c r="U223" s="406"/>
      <c r="V223" s="406"/>
      <c r="W223" s="406"/>
      <c r="X223" s="407"/>
      <c r="Y223" s="408">
        <v>4</v>
      </c>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18.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18.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18.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18.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18.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151</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320</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449</v>
      </c>
      <c r="D236" s="566"/>
      <c r="E236" s="566"/>
      <c r="F236" s="566"/>
      <c r="G236" s="566"/>
      <c r="H236" s="566"/>
      <c r="I236" s="566"/>
      <c r="J236" s="566"/>
      <c r="K236" s="566"/>
      <c r="L236" s="566"/>
      <c r="M236" s="566" t="s">
        <v>453</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319</v>
      </c>
      <c r="AL236" s="568"/>
      <c r="AM236" s="568"/>
      <c r="AN236" s="568"/>
      <c r="AO236" s="568"/>
      <c r="AP236" s="569"/>
      <c r="AQ236" s="570" t="s">
        <v>377</v>
      </c>
      <c r="AR236" s="566"/>
      <c r="AS236" s="566"/>
      <c r="AT236" s="566"/>
      <c r="AU236" s="567"/>
      <c r="AV236" s="568"/>
      <c r="AW236" s="568"/>
      <c r="AX236" s="569"/>
    </row>
    <row r="237" spans="1:50" ht="24" customHeight="1" x14ac:dyDescent="0.15">
      <c r="A237" s="565">
        <v>2</v>
      </c>
      <c r="B237" s="565">
        <v>1</v>
      </c>
      <c r="C237" s="566" t="s">
        <v>450</v>
      </c>
      <c r="D237" s="566"/>
      <c r="E237" s="566"/>
      <c r="F237" s="566"/>
      <c r="G237" s="566"/>
      <c r="H237" s="566"/>
      <c r="I237" s="566"/>
      <c r="J237" s="566"/>
      <c r="K237" s="566"/>
      <c r="L237" s="566"/>
      <c r="M237" s="566" t="s">
        <v>453</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188</v>
      </c>
      <c r="AL237" s="568"/>
      <c r="AM237" s="568"/>
      <c r="AN237" s="568"/>
      <c r="AO237" s="568"/>
      <c r="AP237" s="569"/>
      <c r="AQ237" s="570" t="s">
        <v>377</v>
      </c>
      <c r="AR237" s="566"/>
      <c r="AS237" s="566"/>
      <c r="AT237" s="566"/>
      <c r="AU237" s="567"/>
      <c r="AV237" s="568"/>
      <c r="AW237" s="568"/>
      <c r="AX237" s="569"/>
    </row>
    <row r="238" spans="1:50" ht="24" customHeight="1" x14ac:dyDescent="0.15">
      <c r="A238" s="565">
        <v>3</v>
      </c>
      <c r="B238" s="565">
        <v>1</v>
      </c>
      <c r="C238" s="566" t="s">
        <v>451</v>
      </c>
      <c r="D238" s="566"/>
      <c r="E238" s="566"/>
      <c r="F238" s="566"/>
      <c r="G238" s="566"/>
      <c r="H238" s="566"/>
      <c r="I238" s="566"/>
      <c r="J238" s="566"/>
      <c r="K238" s="566"/>
      <c r="L238" s="566"/>
      <c r="M238" s="676" t="s">
        <v>454</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7">
        <v>8</v>
      </c>
      <c r="AL238" s="568"/>
      <c r="AM238" s="568"/>
      <c r="AN238" s="568"/>
      <c r="AO238" s="568"/>
      <c r="AP238" s="569"/>
      <c r="AQ238" s="570" t="s">
        <v>377</v>
      </c>
      <c r="AR238" s="566"/>
      <c r="AS238" s="566"/>
      <c r="AT238" s="566"/>
      <c r="AU238" s="567"/>
      <c r="AV238" s="568"/>
      <c r="AW238" s="568"/>
      <c r="AX238" s="569"/>
    </row>
    <row r="239" spans="1:50" ht="24" customHeight="1" x14ac:dyDescent="0.15">
      <c r="A239" s="565">
        <v>4</v>
      </c>
      <c r="B239" s="565">
        <v>1</v>
      </c>
      <c r="C239" s="566" t="s">
        <v>452</v>
      </c>
      <c r="D239" s="566"/>
      <c r="E239" s="566"/>
      <c r="F239" s="566"/>
      <c r="G239" s="566"/>
      <c r="H239" s="566"/>
      <c r="I239" s="566"/>
      <c r="J239" s="566"/>
      <c r="K239" s="566"/>
      <c r="L239" s="566"/>
      <c r="M239" s="566" t="s">
        <v>454</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4</v>
      </c>
      <c r="AL239" s="568"/>
      <c r="AM239" s="568"/>
      <c r="AN239" s="568"/>
      <c r="AO239" s="568"/>
      <c r="AP239" s="569"/>
      <c r="AQ239" s="570" t="s">
        <v>377</v>
      </c>
      <c r="AR239" s="566"/>
      <c r="AS239" s="566"/>
      <c r="AT239" s="566"/>
      <c r="AU239" s="567"/>
      <c r="AV239" s="568"/>
      <c r="AW239" s="568"/>
      <c r="AX239" s="569"/>
    </row>
    <row r="240" spans="1:50" ht="24"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362</v>
      </c>
      <c r="D268" s="232"/>
      <c r="E268" s="232"/>
      <c r="F268" s="232"/>
      <c r="G268" s="232"/>
      <c r="H268" s="232"/>
      <c r="I268" s="232"/>
      <c r="J268" s="232"/>
      <c r="K268" s="232"/>
      <c r="L268" s="232"/>
      <c r="M268" s="232" t="s">
        <v>363</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364</v>
      </c>
      <c r="AL268" s="232"/>
      <c r="AM268" s="232"/>
      <c r="AN268" s="232"/>
      <c r="AO268" s="232"/>
      <c r="AP268" s="232"/>
      <c r="AQ268" s="232" t="s">
        <v>23</v>
      </c>
      <c r="AR268" s="232"/>
      <c r="AS268" s="232"/>
      <c r="AT268" s="232"/>
      <c r="AU268" s="83" t="s">
        <v>24</v>
      </c>
      <c r="AV268" s="84"/>
      <c r="AW268" s="84"/>
      <c r="AX268" s="572"/>
    </row>
    <row r="269" spans="1:50" ht="30" customHeight="1" x14ac:dyDescent="0.15">
      <c r="A269" s="565">
        <v>1</v>
      </c>
      <c r="B269" s="565">
        <v>1</v>
      </c>
      <c r="C269" s="566" t="s">
        <v>455</v>
      </c>
      <c r="D269" s="566"/>
      <c r="E269" s="566"/>
      <c r="F269" s="566"/>
      <c r="G269" s="566"/>
      <c r="H269" s="566"/>
      <c r="I269" s="566"/>
      <c r="J269" s="566"/>
      <c r="K269" s="566"/>
      <c r="L269" s="566"/>
      <c r="M269" s="566" t="s">
        <v>460</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241</v>
      </c>
      <c r="AL269" s="568"/>
      <c r="AM269" s="568"/>
      <c r="AN269" s="568"/>
      <c r="AO269" s="568"/>
      <c r="AP269" s="569"/>
      <c r="AQ269" s="570" t="s">
        <v>377</v>
      </c>
      <c r="AR269" s="566"/>
      <c r="AS269" s="566"/>
      <c r="AT269" s="566"/>
      <c r="AU269" s="567"/>
      <c r="AV269" s="568"/>
      <c r="AW269" s="568"/>
      <c r="AX269" s="569"/>
    </row>
    <row r="270" spans="1:50" ht="30" customHeight="1" x14ac:dyDescent="0.15">
      <c r="A270" s="565">
        <v>2</v>
      </c>
      <c r="B270" s="565">
        <v>1</v>
      </c>
      <c r="C270" s="566" t="s">
        <v>456</v>
      </c>
      <c r="D270" s="566"/>
      <c r="E270" s="566"/>
      <c r="F270" s="566"/>
      <c r="G270" s="566"/>
      <c r="H270" s="566"/>
      <c r="I270" s="566"/>
      <c r="J270" s="566"/>
      <c r="K270" s="566"/>
      <c r="L270" s="566"/>
      <c r="M270" s="566" t="s">
        <v>460</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121</v>
      </c>
      <c r="AL270" s="568"/>
      <c r="AM270" s="568"/>
      <c r="AN270" s="568"/>
      <c r="AO270" s="568"/>
      <c r="AP270" s="569"/>
      <c r="AQ270" s="570" t="s">
        <v>377</v>
      </c>
      <c r="AR270" s="566"/>
      <c r="AS270" s="566"/>
      <c r="AT270" s="566"/>
      <c r="AU270" s="567"/>
      <c r="AV270" s="568"/>
      <c r="AW270" s="568"/>
      <c r="AX270" s="569"/>
    </row>
    <row r="271" spans="1:50" ht="30" customHeight="1" x14ac:dyDescent="0.15">
      <c r="A271" s="565">
        <v>3</v>
      </c>
      <c r="B271" s="565">
        <v>1</v>
      </c>
      <c r="C271" s="566" t="s">
        <v>457</v>
      </c>
      <c r="D271" s="566"/>
      <c r="E271" s="566"/>
      <c r="F271" s="566"/>
      <c r="G271" s="566"/>
      <c r="H271" s="566"/>
      <c r="I271" s="566"/>
      <c r="J271" s="566"/>
      <c r="K271" s="566"/>
      <c r="L271" s="566"/>
      <c r="M271" s="566" t="s">
        <v>460</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90</v>
      </c>
      <c r="AL271" s="568"/>
      <c r="AM271" s="568"/>
      <c r="AN271" s="568"/>
      <c r="AO271" s="568"/>
      <c r="AP271" s="569"/>
      <c r="AQ271" s="570" t="s">
        <v>377</v>
      </c>
      <c r="AR271" s="566"/>
      <c r="AS271" s="566"/>
      <c r="AT271" s="566"/>
      <c r="AU271" s="567"/>
      <c r="AV271" s="568"/>
      <c r="AW271" s="568"/>
      <c r="AX271" s="569"/>
    </row>
    <row r="272" spans="1:50" ht="30" customHeight="1" x14ac:dyDescent="0.15">
      <c r="A272" s="565">
        <v>4</v>
      </c>
      <c r="B272" s="565">
        <v>1</v>
      </c>
      <c r="C272" s="566" t="s">
        <v>458</v>
      </c>
      <c r="D272" s="566"/>
      <c r="E272" s="566"/>
      <c r="F272" s="566"/>
      <c r="G272" s="566"/>
      <c r="H272" s="566"/>
      <c r="I272" s="566"/>
      <c r="J272" s="566"/>
      <c r="K272" s="566"/>
      <c r="L272" s="566"/>
      <c r="M272" s="566" t="s">
        <v>460</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15</v>
      </c>
      <c r="AL272" s="568"/>
      <c r="AM272" s="568"/>
      <c r="AN272" s="568"/>
      <c r="AO272" s="568"/>
      <c r="AP272" s="569"/>
      <c r="AQ272" s="570" t="s">
        <v>377</v>
      </c>
      <c r="AR272" s="566"/>
      <c r="AS272" s="566"/>
      <c r="AT272" s="566"/>
      <c r="AU272" s="567"/>
      <c r="AV272" s="568"/>
      <c r="AW272" s="568"/>
      <c r="AX272" s="569"/>
    </row>
    <row r="273" spans="1:50" ht="30" customHeight="1" x14ac:dyDescent="0.15">
      <c r="A273" s="565">
        <v>5</v>
      </c>
      <c r="B273" s="565">
        <v>1</v>
      </c>
      <c r="C273" s="566" t="s">
        <v>459</v>
      </c>
      <c r="D273" s="566"/>
      <c r="E273" s="566"/>
      <c r="F273" s="566"/>
      <c r="G273" s="566"/>
      <c r="H273" s="566"/>
      <c r="I273" s="566"/>
      <c r="J273" s="566"/>
      <c r="K273" s="566"/>
      <c r="L273" s="566"/>
      <c r="M273" s="566" t="s">
        <v>460</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v>13</v>
      </c>
      <c r="AL273" s="568"/>
      <c r="AM273" s="568"/>
      <c r="AN273" s="568"/>
      <c r="AO273" s="568"/>
      <c r="AP273" s="569"/>
      <c r="AQ273" s="570" t="s">
        <v>377</v>
      </c>
      <c r="AR273" s="566"/>
      <c r="AS273" s="566"/>
      <c r="AT273" s="566"/>
      <c r="AU273" s="567"/>
      <c r="AV273" s="568"/>
      <c r="AW273" s="568"/>
      <c r="AX273" s="569"/>
    </row>
    <row r="274" spans="1:50" ht="24"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362</v>
      </c>
      <c r="D301" s="232"/>
      <c r="E301" s="232"/>
      <c r="F301" s="232"/>
      <c r="G301" s="232"/>
      <c r="H301" s="232"/>
      <c r="I301" s="232"/>
      <c r="J301" s="232"/>
      <c r="K301" s="232"/>
      <c r="L301" s="232"/>
      <c r="M301" s="232" t="s">
        <v>363</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364</v>
      </c>
      <c r="AL301" s="232"/>
      <c r="AM301" s="232"/>
      <c r="AN301" s="232"/>
      <c r="AO301" s="232"/>
      <c r="AP301" s="232"/>
      <c r="AQ301" s="232" t="s">
        <v>23</v>
      </c>
      <c r="AR301" s="232"/>
      <c r="AS301" s="232"/>
      <c r="AT301" s="232"/>
      <c r="AU301" s="83" t="s">
        <v>24</v>
      </c>
      <c r="AV301" s="84"/>
      <c r="AW301" s="84"/>
      <c r="AX301" s="572"/>
    </row>
    <row r="302" spans="1:50" ht="32.25" customHeight="1" x14ac:dyDescent="0.15">
      <c r="A302" s="565">
        <v>1</v>
      </c>
      <c r="B302" s="565">
        <v>1</v>
      </c>
      <c r="C302" s="566" t="s">
        <v>461</v>
      </c>
      <c r="D302" s="566"/>
      <c r="E302" s="566"/>
      <c r="F302" s="566"/>
      <c r="G302" s="566"/>
      <c r="H302" s="566"/>
      <c r="I302" s="566"/>
      <c r="J302" s="566"/>
      <c r="K302" s="566"/>
      <c r="L302" s="566"/>
      <c r="M302" s="566" t="s">
        <v>466</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237</v>
      </c>
      <c r="AL302" s="568"/>
      <c r="AM302" s="568"/>
      <c r="AN302" s="568"/>
      <c r="AO302" s="568"/>
      <c r="AP302" s="569"/>
      <c r="AQ302" s="570" t="s">
        <v>377</v>
      </c>
      <c r="AR302" s="566"/>
      <c r="AS302" s="566"/>
      <c r="AT302" s="566"/>
      <c r="AU302" s="567"/>
      <c r="AV302" s="568"/>
      <c r="AW302" s="568"/>
      <c r="AX302" s="569"/>
    </row>
    <row r="303" spans="1:50" ht="32.25" customHeight="1" x14ac:dyDescent="0.15">
      <c r="A303" s="565">
        <v>2</v>
      </c>
      <c r="B303" s="565">
        <v>1</v>
      </c>
      <c r="C303" s="566" t="s">
        <v>462</v>
      </c>
      <c r="D303" s="566"/>
      <c r="E303" s="566"/>
      <c r="F303" s="566"/>
      <c r="G303" s="566"/>
      <c r="H303" s="566"/>
      <c r="I303" s="566"/>
      <c r="J303" s="566"/>
      <c r="K303" s="566"/>
      <c r="L303" s="566"/>
      <c r="M303" s="566" t="s">
        <v>466</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118</v>
      </c>
      <c r="AL303" s="568"/>
      <c r="AM303" s="568"/>
      <c r="AN303" s="568"/>
      <c r="AO303" s="568"/>
      <c r="AP303" s="569"/>
      <c r="AQ303" s="570" t="s">
        <v>377</v>
      </c>
      <c r="AR303" s="566"/>
      <c r="AS303" s="566"/>
      <c r="AT303" s="566"/>
      <c r="AU303" s="567"/>
      <c r="AV303" s="568"/>
      <c r="AW303" s="568"/>
      <c r="AX303" s="569"/>
    </row>
    <row r="304" spans="1:50" ht="32.25" customHeight="1" x14ac:dyDescent="0.15">
      <c r="A304" s="565">
        <v>3</v>
      </c>
      <c r="B304" s="565">
        <v>1</v>
      </c>
      <c r="C304" s="566" t="s">
        <v>463</v>
      </c>
      <c r="D304" s="566"/>
      <c r="E304" s="566"/>
      <c r="F304" s="566"/>
      <c r="G304" s="566"/>
      <c r="H304" s="566"/>
      <c r="I304" s="566"/>
      <c r="J304" s="566"/>
      <c r="K304" s="566"/>
      <c r="L304" s="566"/>
      <c r="M304" s="566" t="s">
        <v>466</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90</v>
      </c>
      <c r="AL304" s="568"/>
      <c r="AM304" s="568"/>
      <c r="AN304" s="568"/>
      <c r="AO304" s="568"/>
      <c r="AP304" s="569"/>
      <c r="AQ304" s="570" t="s">
        <v>377</v>
      </c>
      <c r="AR304" s="566"/>
      <c r="AS304" s="566"/>
      <c r="AT304" s="566"/>
      <c r="AU304" s="567"/>
      <c r="AV304" s="568"/>
      <c r="AW304" s="568"/>
      <c r="AX304" s="569"/>
    </row>
    <row r="305" spans="1:50" ht="32.25" customHeight="1" x14ac:dyDescent="0.15">
      <c r="A305" s="565">
        <v>4</v>
      </c>
      <c r="B305" s="565">
        <v>1</v>
      </c>
      <c r="C305" s="566" t="s">
        <v>464</v>
      </c>
      <c r="D305" s="566"/>
      <c r="E305" s="566"/>
      <c r="F305" s="566"/>
      <c r="G305" s="566"/>
      <c r="H305" s="566"/>
      <c r="I305" s="566"/>
      <c r="J305" s="566"/>
      <c r="K305" s="566"/>
      <c r="L305" s="566"/>
      <c r="M305" s="566" t="s">
        <v>466</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15</v>
      </c>
      <c r="AL305" s="568"/>
      <c r="AM305" s="568"/>
      <c r="AN305" s="568"/>
      <c r="AO305" s="568"/>
      <c r="AP305" s="569"/>
      <c r="AQ305" s="570" t="s">
        <v>377</v>
      </c>
      <c r="AR305" s="566"/>
      <c r="AS305" s="566"/>
      <c r="AT305" s="566"/>
      <c r="AU305" s="567"/>
      <c r="AV305" s="568"/>
      <c r="AW305" s="568"/>
      <c r="AX305" s="569"/>
    </row>
    <row r="306" spans="1:50" ht="32.25" customHeight="1" x14ac:dyDescent="0.15">
      <c r="A306" s="565">
        <v>5</v>
      </c>
      <c r="B306" s="565">
        <v>1</v>
      </c>
      <c r="C306" s="566" t="s">
        <v>465</v>
      </c>
      <c r="D306" s="566"/>
      <c r="E306" s="566"/>
      <c r="F306" s="566"/>
      <c r="G306" s="566"/>
      <c r="H306" s="566"/>
      <c r="I306" s="566"/>
      <c r="J306" s="566"/>
      <c r="K306" s="566"/>
      <c r="L306" s="566"/>
      <c r="M306" s="566" t="s">
        <v>466</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12</v>
      </c>
      <c r="AL306" s="568"/>
      <c r="AM306" s="568"/>
      <c r="AN306" s="568"/>
      <c r="AO306" s="568"/>
      <c r="AP306" s="569"/>
      <c r="AQ306" s="570" t="s">
        <v>377</v>
      </c>
      <c r="AR306" s="566"/>
      <c r="AS306" s="566"/>
      <c r="AT306" s="566"/>
      <c r="AU306" s="567"/>
      <c r="AV306" s="568"/>
      <c r="AW306" s="568"/>
      <c r="AX306" s="569"/>
    </row>
    <row r="307" spans="1:50" ht="24"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362</v>
      </c>
      <c r="D334" s="232"/>
      <c r="E334" s="232"/>
      <c r="F334" s="232"/>
      <c r="G334" s="232"/>
      <c r="H334" s="232"/>
      <c r="I334" s="232"/>
      <c r="J334" s="232"/>
      <c r="K334" s="232"/>
      <c r="L334" s="232"/>
      <c r="M334" s="232" t="s">
        <v>363</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364</v>
      </c>
      <c r="AL334" s="232"/>
      <c r="AM334" s="232"/>
      <c r="AN334" s="232"/>
      <c r="AO334" s="232"/>
      <c r="AP334" s="232"/>
      <c r="AQ334" s="232" t="s">
        <v>23</v>
      </c>
      <c r="AR334" s="232"/>
      <c r="AS334" s="232"/>
      <c r="AT334" s="232"/>
      <c r="AU334" s="83" t="s">
        <v>24</v>
      </c>
      <c r="AV334" s="84"/>
      <c r="AW334" s="84"/>
      <c r="AX334" s="572"/>
    </row>
    <row r="335" spans="1:50" ht="29.25" customHeight="1" x14ac:dyDescent="0.15">
      <c r="A335" s="565">
        <v>1</v>
      </c>
      <c r="B335" s="565">
        <v>1</v>
      </c>
      <c r="C335" s="566" t="s">
        <v>467</v>
      </c>
      <c r="D335" s="566"/>
      <c r="E335" s="566"/>
      <c r="F335" s="566"/>
      <c r="G335" s="566"/>
      <c r="H335" s="566"/>
      <c r="I335" s="566"/>
      <c r="J335" s="566"/>
      <c r="K335" s="566"/>
      <c r="L335" s="566"/>
      <c r="M335" s="566" t="s">
        <v>468</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130</v>
      </c>
      <c r="AL335" s="568"/>
      <c r="AM335" s="568"/>
      <c r="AN335" s="568"/>
      <c r="AO335" s="568"/>
      <c r="AP335" s="569"/>
      <c r="AQ335" s="570" t="s">
        <v>377</v>
      </c>
      <c r="AR335" s="566"/>
      <c r="AS335" s="566"/>
      <c r="AT335" s="566"/>
      <c r="AU335" s="567"/>
      <c r="AV335" s="568"/>
      <c r="AW335" s="568"/>
      <c r="AX335" s="569"/>
    </row>
    <row r="336" spans="1:50" ht="21.75"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1.75"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1.75"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1.75"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1.75"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1.75"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1.75"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1.75"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1.75"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6" spans="1:50"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362</v>
      </c>
      <c r="D367" s="232"/>
      <c r="E367" s="232"/>
      <c r="F367" s="232"/>
      <c r="G367" s="232"/>
      <c r="H367" s="232"/>
      <c r="I367" s="232"/>
      <c r="J367" s="232"/>
      <c r="K367" s="232"/>
      <c r="L367" s="232"/>
      <c r="M367" s="232" t="s">
        <v>363</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364</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469</v>
      </c>
      <c r="D368" s="566"/>
      <c r="E368" s="566"/>
      <c r="F368" s="566"/>
      <c r="G368" s="566"/>
      <c r="H368" s="566"/>
      <c r="I368" s="566"/>
      <c r="J368" s="566"/>
      <c r="K368" s="566"/>
      <c r="L368" s="566"/>
      <c r="M368" s="566" t="s">
        <v>470</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v>130</v>
      </c>
      <c r="AL368" s="568"/>
      <c r="AM368" s="568"/>
      <c r="AN368" s="568"/>
      <c r="AO368" s="568"/>
      <c r="AP368" s="569"/>
      <c r="AQ368" s="570" t="s">
        <v>377</v>
      </c>
      <c r="AR368" s="566"/>
      <c r="AS368" s="566"/>
      <c r="AT368" s="566"/>
      <c r="AU368" s="567"/>
      <c r="AV368" s="568"/>
      <c r="AW368" s="568"/>
      <c r="AX368" s="569"/>
    </row>
    <row r="369" spans="1:50" ht="24"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9" spans="1:50"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2" t="s">
        <v>362</v>
      </c>
      <c r="D400" s="232"/>
      <c r="E400" s="232"/>
      <c r="F400" s="232"/>
      <c r="G400" s="232"/>
      <c r="H400" s="232"/>
      <c r="I400" s="232"/>
      <c r="J400" s="232"/>
      <c r="K400" s="232"/>
      <c r="L400" s="232"/>
      <c r="M400" s="232" t="s">
        <v>363</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364</v>
      </c>
      <c r="AL400" s="232"/>
      <c r="AM400" s="232"/>
      <c r="AN400" s="232"/>
      <c r="AO400" s="232"/>
      <c r="AP400" s="232"/>
      <c r="AQ400" s="232" t="s">
        <v>23</v>
      </c>
      <c r="AR400" s="232"/>
      <c r="AS400" s="232"/>
      <c r="AT400" s="232"/>
      <c r="AU400" s="83" t="s">
        <v>24</v>
      </c>
      <c r="AV400" s="84"/>
      <c r="AW400" s="84"/>
      <c r="AX400" s="572"/>
    </row>
    <row r="401" spans="1:50" ht="24" customHeight="1" x14ac:dyDescent="0.15">
      <c r="A401" s="565">
        <v>1</v>
      </c>
      <c r="B401" s="565">
        <v>1</v>
      </c>
      <c r="C401" s="566" t="s">
        <v>471</v>
      </c>
      <c r="D401" s="566"/>
      <c r="E401" s="566"/>
      <c r="F401" s="566"/>
      <c r="G401" s="566"/>
      <c r="H401" s="566"/>
      <c r="I401" s="566"/>
      <c r="J401" s="566"/>
      <c r="K401" s="566"/>
      <c r="L401" s="566"/>
      <c r="M401" s="566" t="s">
        <v>475</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v>47</v>
      </c>
      <c r="AL401" s="568"/>
      <c r="AM401" s="568"/>
      <c r="AN401" s="568"/>
      <c r="AO401" s="568"/>
      <c r="AP401" s="569"/>
      <c r="AQ401" s="570" t="s">
        <v>479</v>
      </c>
      <c r="AR401" s="566"/>
      <c r="AS401" s="566"/>
      <c r="AT401" s="566"/>
      <c r="AU401" s="567" t="s">
        <v>377</v>
      </c>
      <c r="AV401" s="568"/>
      <c r="AW401" s="568"/>
      <c r="AX401" s="569"/>
    </row>
    <row r="402" spans="1:50" ht="36" customHeight="1" x14ac:dyDescent="0.15">
      <c r="A402" s="565">
        <v>2</v>
      </c>
      <c r="B402" s="565">
        <v>1</v>
      </c>
      <c r="C402" s="566" t="s">
        <v>449</v>
      </c>
      <c r="D402" s="566"/>
      <c r="E402" s="566"/>
      <c r="F402" s="566"/>
      <c r="G402" s="566"/>
      <c r="H402" s="566"/>
      <c r="I402" s="566"/>
      <c r="J402" s="566"/>
      <c r="K402" s="566"/>
      <c r="L402" s="566"/>
      <c r="M402" s="566" t="s">
        <v>476</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v>17</v>
      </c>
      <c r="AL402" s="568"/>
      <c r="AM402" s="568"/>
      <c r="AN402" s="568"/>
      <c r="AO402" s="568"/>
      <c r="AP402" s="569"/>
      <c r="AQ402" s="570" t="s">
        <v>479</v>
      </c>
      <c r="AR402" s="566"/>
      <c r="AS402" s="566"/>
      <c r="AT402" s="566"/>
      <c r="AU402" s="567" t="s">
        <v>377</v>
      </c>
      <c r="AV402" s="568"/>
      <c r="AW402" s="568"/>
      <c r="AX402" s="569"/>
    </row>
    <row r="403" spans="1:50" ht="24" customHeight="1" x14ac:dyDescent="0.15">
      <c r="A403" s="565">
        <v>3</v>
      </c>
      <c r="B403" s="565">
        <v>1</v>
      </c>
      <c r="C403" s="566" t="s">
        <v>472</v>
      </c>
      <c r="D403" s="566"/>
      <c r="E403" s="566"/>
      <c r="F403" s="566"/>
      <c r="G403" s="566"/>
      <c r="H403" s="566"/>
      <c r="I403" s="566"/>
      <c r="J403" s="566"/>
      <c r="K403" s="566"/>
      <c r="L403" s="566"/>
      <c r="M403" s="566" t="s">
        <v>477</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v>14</v>
      </c>
      <c r="AL403" s="568"/>
      <c r="AM403" s="568"/>
      <c r="AN403" s="568"/>
      <c r="AO403" s="568"/>
      <c r="AP403" s="569"/>
      <c r="AQ403" s="570" t="s">
        <v>479</v>
      </c>
      <c r="AR403" s="566"/>
      <c r="AS403" s="566"/>
      <c r="AT403" s="566"/>
      <c r="AU403" s="567" t="s">
        <v>377</v>
      </c>
      <c r="AV403" s="568"/>
      <c r="AW403" s="568"/>
      <c r="AX403" s="569"/>
    </row>
    <row r="404" spans="1:50" ht="24" customHeight="1" x14ac:dyDescent="0.15">
      <c r="A404" s="565">
        <v>4</v>
      </c>
      <c r="B404" s="565">
        <v>1</v>
      </c>
      <c r="C404" s="566" t="s">
        <v>473</v>
      </c>
      <c r="D404" s="566"/>
      <c r="E404" s="566"/>
      <c r="F404" s="566"/>
      <c r="G404" s="566"/>
      <c r="H404" s="566"/>
      <c r="I404" s="566"/>
      <c r="J404" s="566"/>
      <c r="K404" s="566"/>
      <c r="L404" s="566"/>
      <c r="M404" s="566" t="s">
        <v>477</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v>11</v>
      </c>
      <c r="AL404" s="568"/>
      <c r="AM404" s="568"/>
      <c r="AN404" s="568"/>
      <c r="AO404" s="568"/>
      <c r="AP404" s="569"/>
      <c r="AQ404" s="570" t="s">
        <v>479</v>
      </c>
      <c r="AR404" s="566"/>
      <c r="AS404" s="566"/>
      <c r="AT404" s="566"/>
      <c r="AU404" s="567" t="s">
        <v>377</v>
      </c>
      <c r="AV404" s="568"/>
      <c r="AW404" s="568"/>
      <c r="AX404" s="569"/>
    </row>
    <row r="405" spans="1:50" ht="24" customHeight="1" x14ac:dyDescent="0.15">
      <c r="A405" s="565">
        <v>5</v>
      </c>
      <c r="B405" s="565">
        <v>1</v>
      </c>
      <c r="C405" s="566" t="s">
        <v>450</v>
      </c>
      <c r="D405" s="566"/>
      <c r="E405" s="566"/>
      <c r="F405" s="566"/>
      <c r="G405" s="566"/>
      <c r="H405" s="566"/>
      <c r="I405" s="566"/>
      <c r="J405" s="566"/>
      <c r="K405" s="566"/>
      <c r="L405" s="566"/>
      <c r="M405" s="566" t="s">
        <v>478</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v>9</v>
      </c>
      <c r="AL405" s="568"/>
      <c r="AM405" s="568"/>
      <c r="AN405" s="568"/>
      <c r="AO405" s="568"/>
      <c r="AP405" s="569"/>
      <c r="AQ405" s="570" t="s">
        <v>479</v>
      </c>
      <c r="AR405" s="566"/>
      <c r="AS405" s="566"/>
      <c r="AT405" s="566"/>
      <c r="AU405" s="567" t="s">
        <v>377</v>
      </c>
      <c r="AV405" s="568"/>
      <c r="AW405" s="568"/>
      <c r="AX405" s="569"/>
    </row>
    <row r="406" spans="1:50" ht="24" customHeight="1" x14ac:dyDescent="0.15">
      <c r="A406" s="565">
        <v>6</v>
      </c>
      <c r="B406" s="565">
        <v>1</v>
      </c>
      <c r="C406" s="566" t="s">
        <v>474</v>
      </c>
      <c r="D406" s="566"/>
      <c r="E406" s="566"/>
      <c r="F406" s="566"/>
      <c r="G406" s="566"/>
      <c r="H406" s="566"/>
      <c r="I406" s="566"/>
      <c r="J406" s="566"/>
      <c r="K406" s="566"/>
      <c r="L406" s="566"/>
      <c r="M406" s="566" t="s">
        <v>477</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v>9</v>
      </c>
      <c r="AL406" s="568"/>
      <c r="AM406" s="568"/>
      <c r="AN406" s="568"/>
      <c r="AO406" s="568"/>
      <c r="AP406" s="569"/>
      <c r="AQ406" s="570" t="s">
        <v>479</v>
      </c>
      <c r="AR406" s="566"/>
      <c r="AS406" s="566"/>
      <c r="AT406" s="566"/>
      <c r="AU406" s="567" t="s">
        <v>377</v>
      </c>
      <c r="AV406" s="568"/>
      <c r="AW406" s="568"/>
      <c r="AX406" s="569"/>
    </row>
    <row r="407" spans="1:50" ht="24"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362</v>
      </c>
      <c r="D433" s="232"/>
      <c r="E433" s="232"/>
      <c r="F433" s="232"/>
      <c r="G433" s="232"/>
      <c r="H433" s="232"/>
      <c r="I433" s="232"/>
      <c r="J433" s="232"/>
      <c r="K433" s="232"/>
      <c r="L433" s="232"/>
      <c r="M433" s="232" t="s">
        <v>363</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364</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362</v>
      </c>
      <c r="D466" s="232"/>
      <c r="E466" s="232"/>
      <c r="F466" s="232"/>
      <c r="G466" s="232"/>
      <c r="H466" s="232"/>
      <c r="I466" s="232"/>
      <c r="J466" s="232"/>
      <c r="K466" s="232"/>
      <c r="L466" s="232"/>
      <c r="M466" s="232" t="s">
        <v>363</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364</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row r="504"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7" manualBreakCount="7">
    <brk id="96" max="16383" man="1"/>
    <brk id="105" max="16383" man="1"/>
    <brk id="127" max="16383" man="1"/>
    <brk id="138" max="16383" man="1"/>
    <brk id="177" max="16383" man="1"/>
    <brk id="231" max="49" man="1"/>
    <brk id="3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353</v>
      </c>
      <c r="Y2" s="44" t="s">
        <v>94</v>
      </c>
      <c r="Z2" s="42"/>
      <c r="AA2" s="44" t="s">
        <v>95</v>
      </c>
      <c r="AB2" s="43"/>
      <c r="AC2" s="45" t="s">
        <v>303</v>
      </c>
      <c r="AD2" s="40"/>
      <c r="AE2" s="48" t="s">
        <v>347</v>
      </c>
      <c r="AF2" s="42"/>
    </row>
    <row r="3" spans="1:32" ht="13.5" customHeight="1" x14ac:dyDescent="0.15">
      <c r="A3" s="16" t="s">
        <v>235</v>
      </c>
      <c r="B3" s="17"/>
      <c r="C3" s="15" t="str">
        <f t="shared" ref="C3:C24" si="0">IF(B3="","",A3)</f>
        <v/>
      </c>
      <c r="D3" s="15" t="str">
        <f>IF(C3="",D2,IF(D2&lt;&gt;"",CONCATENATE(D2,"、",C3),C3))</f>
        <v/>
      </c>
      <c r="F3" s="20" t="s">
        <v>267</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355</v>
      </c>
      <c r="W3" s="44" t="s">
        <v>323</v>
      </c>
      <c r="Y3" s="44" t="s">
        <v>96</v>
      </c>
      <c r="Z3" s="42"/>
      <c r="AA3" s="44" t="s">
        <v>97</v>
      </c>
      <c r="AB3" s="43"/>
      <c r="AC3" s="45" t="s">
        <v>304</v>
      </c>
      <c r="AD3" s="40"/>
      <c r="AE3" s="48" t="s">
        <v>348</v>
      </c>
      <c r="AF3" s="42"/>
    </row>
    <row r="4" spans="1:32" ht="13.5" customHeight="1" x14ac:dyDescent="0.15">
      <c r="A4" s="16" t="s">
        <v>236</v>
      </c>
      <c r="B4" s="17"/>
      <c r="C4" s="15" t="str">
        <f t="shared" si="0"/>
        <v/>
      </c>
      <c r="D4" s="15" t="str">
        <f>IF(C4="",D3,IF(D3&lt;&gt;"",CONCATENATE(D3,"、",C4),C4))</f>
        <v/>
      </c>
      <c r="F4" s="20" t="s">
        <v>268</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375</v>
      </c>
      <c r="R4" s="15" t="str">
        <f t="shared" si="3"/>
        <v>補助</v>
      </c>
      <c r="S4" s="15" t="str">
        <f t="shared" si="4"/>
        <v>補助</v>
      </c>
      <c r="T4" s="15"/>
      <c r="U4" s="44" t="s">
        <v>356</v>
      </c>
      <c r="W4" s="44" t="s">
        <v>324</v>
      </c>
      <c r="Y4" s="44" t="s">
        <v>98</v>
      </c>
      <c r="Z4" s="42"/>
      <c r="AA4" s="44" t="s">
        <v>99</v>
      </c>
      <c r="AB4" s="43"/>
      <c r="AC4" s="44" t="s">
        <v>305</v>
      </c>
      <c r="AD4" s="40"/>
      <c r="AE4" s="48" t="s">
        <v>349</v>
      </c>
      <c r="AF4" s="42"/>
    </row>
    <row r="5" spans="1:32" ht="13.5" customHeight="1" x14ac:dyDescent="0.15">
      <c r="A5" s="16" t="s">
        <v>237</v>
      </c>
      <c r="B5" s="17"/>
      <c r="C5" s="15" t="str">
        <f t="shared" si="0"/>
        <v/>
      </c>
      <c r="D5" s="15" t="str">
        <f>IF(C5="",D4,IF(D4&lt;&gt;"",CONCATENATE(D4,"、",C5),C5))</f>
        <v/>
      </c>
      <c r="F5" s="20" t="s">
        <v>269</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325</v>
      </c>
      <c r="Y5" s="44" t="s">
        <v>100</v>
      </c>
      <c r="Z5" s="42"/>
      <c r="AA5" s="44" t="s">
        <v>101</v>
      </c>
      <c r="AB5" s="43"/>
      <c r="AC5" s="44" t="s">
        <v>352</v>
      </c>
      <c r="AD5" s="43"/>
      <c r="AE5" s="48" t="s">
        <v>350</v>
      </c>
      <c r="AF5" s="42"/>
    </row>
    <row r="6" spans="1:32" ht="13.5" customHeight="1" x14ac:dyDescent="0.15">
      <c r="A6" s="16" t="s">
        <v>238</v>
      </c>
      <c r="B6" s="17"/>
      <c r="C6" s="15" t="str">
        <f t="shared" si="0"/>
        <v/>
      </c>
      <c r="D6" s="15" t="str">
        <f t="shared" ref="D6:D24" si="7">IF(C6="",D5,IF(D5&lt;&gt;"",CONCATENATE(D5,"、",C6),C6))</f>
        <v/>
      </c>
      <c r="F6" s="20" t="s">
        <v>270</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326</v>
      </c>
      <c r="Y6" s="44" t="s">
        <v>102</v>
      </c>
      <c r="Z6" s="42"/>
      <c r="AA6" s="44" t="s">
        <v>103</v>
      </c>
      <c r="AB6" s="43"/>
      <c r="AC6" s="44" t="s">
        <v>306</v>
      </c>
      <c r="AD6" s="43"/>
      <c r="AE6" s="48" t="s">
        <v>351</v>
      </c>
      <c r="AF6" s="42"/>
    </row>
    <row r="7" spans="1:32" ht="13.5" customHeight="1" x14ac:dyDescent="0.15">
      <c r="A7" s="16" t="s">
        <v>239</v>
      </c>
      <c r="B7" s="17"/>
      <c r="C7" s="15" t="str">
        <f t="shared" si="0"/>
        <v/>
      </c>
      <c r="D7" s="15" t="str">
        <f t="shared" si="7"/>
        <v/>
      </c>
      <c r="F7" s="20" t="s">
        <v>271</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327</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272</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328</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273</v>
      </c>
      <c r="G9" s="19"/>
      <c r="H9" s="15" t="str">
        <f t="shared" si="1"/>
        <v/>
      </c>
      <c r="I9" s="15" t="str">
        <f t="shared" si="5"/>
        <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274</v>
      </c>
      <c r="G10" s="19"/>
      <c r="H10" s="15" t="str">
        <f t="shared" si="1"/>
        <v/>
      </c>
      <c r="I10" s="15" t="str">
        <f t="shared" si="5"/>
        <v/>
      </c>
      <c r="K10" s="16" t="s">
        <v>486</v>
      </c>
      <c r="L10" s="17" t="s">
        <v>375</v>
      </c>
      <c r="M10" s="15" t="str">
        <f t="shared" si="2"/>
        <v>食料安定供給関係</v>
      </c>
      <c r="N10" s="15" t="str">
        <f t="shared" si="6"/>
        <v>食料安定供給関係</v>
      </c>
      <c r="O10" s="15"/>
      <c r="P10" s="15" t="str">
        <f>S8</f>
        <v>補助</v>
      </c>
      <c r="Q10" s="21"/>
      <c r="T10" s="15"/>
      <c r="W10" s="44" t="s">
        <v>330</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275</v>
      </c>
      <c r="G11" s="19"/>
      <c r="H11" s="15" t="str">
        <f t="shared" si="1"/>
        <v/>
      </c>
      <c r="I11" s="15" t="str">
        <f t="shared" si="5"/>
        <v/>
      </c>
      <c r="K11" s="16" t="s">
        <v>266</v>
      </c>
      <c r="L11" s="17"/>
      <c r="M11" s="15" t="str">
        <f t="shared" si="2"/>
        <v/>
      </c>
      <c r="N11" s="15" t="str">
        <f t="shared" si="6"/>
        <v>食料安定供給関係</v>
      </c>
      <c r="O11" s="15"/>
      <c r="P11" s="15"/>
      <c r="Q11" s="21"/>
      <c r="T11" s="15"/>
      <c r="W11" s="44" t="s">
        <v>331</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276</v>
      </c>
      <c r="G12" s="19"/>
      <c r="H12" s="15" t="str">
        <f t="shared" si="1"/>
        <v/>
      </c>
      <c r="I12" s="15" t="str">
        <f t="shared" si="5"/>
        <v/>
      </c>
      <c r="K12" s="15"/>
      <c r="L12" s="15"/>
      <c r="O12" s="15"/>
      <c r="P12" s="15"/>
      <c r="Q12" s="21"/>
      <c r="T12" s="15"/>
      <c r="W12" s="44" t="s">
        <v>332</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277</v>
      </c>
      <c r="G13" s="19"/>
      <c r="H13" s="15" t="str">
        <f t="shared" si="1"/>
        <v/>
      </c>
      <c r="I13" s="15" t="str">
        <f t="shared" si="5"/>
        <v/>
      </c>
      <c r="K13" s="15" t="str">
        <f>N11</f>
        <v>食料安定供給関係</v>
      </c>
      <c r="L13" s="15"/>
      <c r="O13" s="15"/>
      <c r="P13" s="15"/>
      <c r="Q13" s="21"/>
      <c r="T13" s="15"/>
      <c r="W13" s="44" t="s">
        <v>333</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278</v>
      </c>
      <c r="G14" s="19"/>
      <c r="H14" s="15" t="str">
        <f t="shared" si="1"/>
        <v/>
      </c>
      <c r="I14" s="15" t="str">
        <f t="shared" si="5"/>
        <v/>
      </c>
      <c r="K14" s="15"/>
      <c r="L14" s="15"/>
      <c r="O14" s="15"/>
      <c r="P14" s="15"/>
      <c r="Q14" s="21"/>
      <c r="T14" s="15"/>
      <c r="W14" s="44" t="s">
        <v>334</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279</v>
      </c>
      <c r="G15" s="19"/>
      <c r="H15" s="15" t="str">
        <f t="shared" si="1"/>
        <v/>
      </c>
      <c r="I15" s="15" t="str">
        <f t="shared" si="5"/>
        <v/>
      </c>
      <c r="K15" s="15"/>
      <c r="L15" s="15"/>
      <c r="O15" s="15"/>
      <c r="P15" s="15"/>
      <c r="Q15" s="21"/>
      <c r="T15" s="15"/>
      <c r="W15" s="44" t="s">
        <v>335</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280</v>
      </c>
      <c r="G16" s="19"/>
      <c r="H16" s="15" t="str">
        <f t="shared" si="1"/>
        <v/>
      </c>
      <c r="I16" s="15" t="str">
        <f t="shared" si="5"/>
        <v/>
      </c>
      <c r="K16" s="15"/>
      <c r="L16" s="15"/>
      <c r="O16" s="15"/>
      <c r="P16" s="15"/>
      <c r="Q16" s="21"/>
      <c r="T16" s="15"/>
      <c r="W16" s="44" t="s">
        <v>336</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281</v>
      </c>
      <c r="G17" s="19"/>
      <c r="H17" s="15" t="str">
        <f t="shared" si="1"/>
        <v/>
      </c>
      <c r="I17" s="15" t="str">
        <f t="shared" si="5"/>
        <v/>
      </c>
      <c r="K17" s="15"/>
      <c r="L17" s="15"/>
      <c r="O17" s="15"/>
      <c r="P17" s="15"/>
      <c r="Q17" s="21"/>
      <c r="T17" s="15"/>
      <c r="W17" s="44" t="s">
        <v>337</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282</v>
      </c>
      <c r="G18" s="19"/>
      <c r="H18" s="15" t="str">
        <f t="shared" si="1"/>
        <v/>
      </c>
      <c r="I18" s="15" t="str">
        <f t="shared" si="5"/>
        <v/>
      </c>
      <c r="K18" s="15"/>
      <c r="L18" s="15"/>
      <c r="O18" s="15"/>
      <c r="P18" s="15"/>
      <c r="Q18" s="21"/>
      <c r="T18" s="15"/>
      <c r="W18" s="44" t="s">
        <v>338</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283</v>
      </c>
      <c r="G19" s="19"/>
      <c r="H19" s="15" t="str">
        <f t="shared" si="1"/>
        <v/>
      </c>
      <c r="I19" s="15" t="str">
        <f t="shared" si="5"/>
        <v/>
      </c>
      <c r="K19" s="15"/>
      <c r="L19" s="15"/>
      <c r="O19" s="15"/>
      <c r="P19" s="15"/>
      <c r="Q19" s="21"/>
      <c r="T19" s="15"/>
      <c r="W19" s="44" t="s">
        <v>339</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284</v>
      </c>
      <c r="G20" s="19"/>
      <c r="H20" s="15" t="str">
        <f t="shared" si="1"/>
        <v/>
      </c>
      <c r="I20" s="15" t="str">
        <f t="shared" si="5"/>
        <v/>
      </c>
      <c r="K20" s="15"/>
      <c r="L20" s="15"/>
      <c r="O20" s="15"/>
      <c r="P20" s="15"/>
      <c r="Q20" s="21"/>
      <c r="T20" s="15"/>
      <c r="W20" s="44" t="s">
        <v>340</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285</v>
      </c>
      <c r="G21" s="19"/>
      <c r="H21" s="15" t="str">
        <f t="shared" si="1"/>
        <v/>
      </c>
      <c r="I21" s="15" t="str">
        <f t="shared" si="5"/>
        <v/>
      </c>
      <c r="K21" s="15"/>
      <c r="L21" s="15"/>
      <c r="O21" s="15"/>
      <c r="P21" s="15"/>
      <c r="Q21" s="21"/>
      <c r="T21" s="15"/>
      <c r="W21" s="44" t="s">
        <v>341</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286</v>
      </c>
      <c r="G22" s="19"/>
      <c r="H22" s="15" t="str">
        <f t="shared" si="1"/>
        <v/>
      </c>
      <c r="I22" s="15" t="str">
        <f t="shared" si="5"/>
        <v/>
      </c>
      <c r="K22" s="15"/>
      <c r="L22" s="15"/>
      <c r="O22" s="15"/>
      <c r="P22" s="15"/>
      <c r="Q22" s="21"/>
      <c r="T22" s="15"/>
      <c r="W22" s="44" t="s">
        <v>342</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287</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288</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289</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290</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291</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292</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293</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294</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295</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296</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297</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298</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299</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300</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301</v>
      </c>
      <c r="G37" s="19" t="s">
        <v>375</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343</v>
      </c>
    </row>
    <row r="122" spans="25:25" x14ac:dyDescent="0.15">
      <c r="Y122" s="46" t="s">
        <v>344</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2015-09-04T05:41:42Z</cp:lastPrinted>
  <dcterms:created xsi:type="dcterms:W3CDTF">2012-03-13T00:50:25Z</dcterms:created>
  <dcterms:modified xsi:type="dcterms:W3CDTF">2015-09-04T05:41:46Z</dcterms:modified>
</cp:coreProperties>
</file>