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3885" windowWidth="13875" windowHeight="3930" tabRatio="774"/>
  </bookViews>
  <sheets>
    <sheet name="個別表 " sheetId="8" r:id="rId1"/>
  </sheets>
  <definedNames>
    <definedName name="_xlnm._FilterDatabase" localSheetId="0" hidden="1">'個別表 '!$A$1:$Y$29</definedName>
    <definedName name="_xlnm.Print_Area" localSheetId="0">'個別表 '!$A$1:$X$29</definedName>
  </definedNames>
  <calcPr calcId="162913"/>
</workbook>
</file>

<file path=xl/calcChain.xml><?xml version="1.0" encoding="utf-8"?>
<calcChain xmlns="http://schemas.openxmlformats.org/spreadsheetml/2006/main">
  <c r="U29" i="8" l="1"/>
  <c r="Q29" i="8"/>
  <c r="L28" i="8" l="1"/>
  <c r="X29" i="8" l="1"/>
  <c r="X28" i="8"/>
  <c r="Q28" i="8"/>
  <c r="W29" i="8"/>
  <c r="V29" i="8"/>
  <c r="T29" i="8"/>
  <c r="S29" i="8"/>
  <c r="R29" i="8"/>
  <c r="W28" i="8"/>
  <c r="V28" i="8"/>
  <c r="U28" i="8"/>
  <c r="T28" i="8"/>
  <c r="S28" i="8"/>
  <c r="R28" i="8"/>
  <c r="N28" i="8"/>
  <c r="M28" i="8"/>
  <c r="K28" i="8"/>
  <c r="J28" i="8"/>
  <c r="I28" i="8"/>
  <c r="H28" i="8"/>
  <c r="G28" i="8"/>
  <c r="O16" i="8" l="1"/>
  <c r="P16" i="8" s="1"/>
  <c r="O24" i="8"/>
  <c r="P24" i="8" s="1"/>
  <c r="E28" i="8"/>
  <c r="O8" i="8"/>
  <c r="P8" i="8" s="1"/>
  <c r="O10" i="8"/>
  <c r="P10" i="8" s="1"/>
  <c r="O12" i="8"/>
  <c r="P12" i="8" s="1"/>
  <c r="O22" i="8"/>
  <c r="P22" i="8" s="1"/>
  <c r="O26" i="8"/>
  <c r="P26" i="8" s="1"/>
  <c r="O20" i="8"/>
  <c r="P20" i="8" s="1"/>
  <c r="O18" i="8"/>
  <c r="P18" i="8" s="1"/>
  <c r="O14" i="8"/>
  <c r="P14" i="8" s="1"/>
  <c r="F28" i="8" l="1"/>
  <c r="P28" i="8"/>
  <c r="O28" i="8"/>
</calcChain>
</file>

<file path=xl/sharedStrings.xml><?xml version="1.0" encoding="utf-8"?>
<sst xmlns="http://schemas.openxmlformats.org/spreadsheetml/2006/main" count="133" uniqueCount="54">
  <si>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</si>
  <si>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</si>
  <si>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</si>
  <si>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</si>
  <si>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</si>
  <si>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</si>
  <si>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国費相当額</t>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</si>
  <si>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</si>
  <si>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</si>
  <si>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</si>
  <si>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</si>
  <si>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</si>
  <si>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</si>
  <si>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</si>
  <si>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</si>
  <si>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</si>
  <si>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</si>
  <si>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</si>
  <si>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</si>
  <si>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</si>
  <si>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</si>
  <si>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</si>
  <si>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</si>
  <si>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</si>
  <si>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</si>
  <si>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</si>
  <si>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</si>
  <si>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</si>
  <si>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</si>
  <si>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青森県</t>
    <rPh sb="0" eb="3">
      <t>アオモリケン</t>
    </rPh>
    <phoneticPr fontId="1"/>
  </si>
  <si>
    <t>岩手県</t>
    <rPh sb="0" eb="3">
      <t>イワテケン</t>
    </rPh>
    <phoneticPr fontId="1"/>
  </si>
  <si>
    <t>宮城県</t>
    <rPh sb="0" eb="3">
      <t>ミヤギケン</t>
    </rPh>
    <phoneticPr fontId="1"/>
  </si>
  <si>
    <t>福島県</t>
    <rPh sb="0" eb="3">
      <t>フクシマケン</t>
    </rPh>
    <phoneticPr fontId="1"/>
  </si>
  <si>
    <t>茨城県</t>
    <rPh sb="0" eb="3">
      <t>イバラキケン</t>
    </rPh>
    <phoneticPr fontId="1"/>
  </si>
  <si>
    <t>栃木県</t>
    <rPh sb="0" eb="3">
      <t>トチギケン</t>
    </rPh>
    <phoneticPr fontId="1"/>
  </si>
  <si>
    <t>千葉県</t>
    <rPh sb="0" eb="3">
      <t>チバケン</t>
    </rPh>
    <phoneticPr fontId="1"/>
  </si>
  <si>
    <t>新潟県</t>
    <rPh sb="0" eb="3">
      <t>ニイガタケン</t>
    </rPh>
    <phoneticPr fontId="1"/>
  </si>
  <si>
    <t>長野県</t>
    <rPh sb="0" eb="3">
      <t>ナガノケン</t>
    </rPh>
    <phoneticPr fontId="1"/>
  </si>
  <si>
    <t>-</t>
  </si>
  <si>
    <t>-</t>
    <phoneticPr fontId="1"/>
  </si>
  <si>
    <t>福島県原子力災害対応等復興基金</t>
    <rPh sb="0" eb="2">
      <t>フクシマ</t>
    </rPh>
    <rPh sb="2" eb="3">
      <t>ケン</t>
    </rPh>
    <rPh sb="3" eb="6">
      <t>ゲンシリョク</t>
    </rPh>
    <rPh sb="6" eb="8">
      <t>サイガイ</t>
    </rPh>
    <rPh sb="8" eb="10">
      <t>タイオウ</t>
    </rPh>
    <rPh sb="10" eb="11">
      <t>トウ</t>
    </rPh>
    <rPh sb="11" eb="13">
      <t>フッコウ</t>
    </rPh>
    <rPh sb="13" eb="15">
      <t>キキン</t>
    </rPh>
    <phoneticPr fontId="1"/>
  </si>
  <si>
    <t>千葉県緊急雇用創出事業等臨時特例基金</t>
    <rPh sb="0" eb="3">
      <t>チバケン</t>
    </rPh>
    <rPh sb="3" eb="5">
      <t>キンキュウ</t>
    </rPh>
    <rPh sb="5" eb="7">
      <t>コヨウ</t>
    </rPh>
    <rPh sb="7" eb="9">
      <t>ソウシュツ</t>
    </rPh>
    <rPh sb="9" eb="12">
      <t>ジギョウナド</t>
    </rPh>
    <rPh sb="12" eb="14">
      <t>リンジ</t>
    </rPh>
    <rPh sb="14" eb="16">
      <t>トクレイ</t>
    </rPh>
    <rPh sb="16" eb="18">
      <t>キキン</t>
    </rPh>
    <phoneticPr fontId="1"/>
  </si>
  <si>
    <t>新潟県緊急雇用創出事業臨時特例基金</t>
    <rPh sb="0" eb="3">
      <t>ニイガタケン</t>
    </rPh>
    <rPh sb="3" eb="5">
      <t>キンキュウ</t>
    </rPh>
    <rPh sb="5" eb="7">
      <t>コヨウ</t>
    </rPh>
    <rPh sb="7" eb="9">
      <t>ソウシュツ</t>
    </rPh>
    <rPh sb="9" eb="11">
      <t>ジギョウ</t>
    </rPh>
    <rPh sb="11" eb="13">
      <t>リンジ</t>
    </rPh>
    <rPh sb="13" eb="15">
      <t>トクレイ</t>
    </rPh>
    <rPh sb="15" eb="17">
      <t>キキン</t>
    </rPh>
    <phoneticPr fontId="1"/>
  </si>
  <si>
    <t>長野県緊急雇用創出基金</t>
    <rPh sb="0" eb="3">
      <t>ナガノケン</t>
    </rPh>
    <rPh sb="3" eb="5">
      <t>キンキュウ</t>
    </rPh>
    <rPh sb="5" eb="7">
      <t>コヨウ</t>
    </rPh>
    <rPh sb="7" eb="9">
      <t>ソウシュツ</t>
    </rPh>
    <rPh sb="9" eb="11">
      <t>キキン</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</si>
  <si>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</si>
  <si>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茨城県雇用創出等基金</t>
    <rPh sb="0" eb="3">
      <t>イバラキケン</t>
    </rPh>
    <rPh sb="3" eb="5">
      <t>コヨウ</t>
    </rPh>
    <rPh sb="5" eb="7">
      <t>ソウシュツ</t>
    </rPh>
    <rPh sb="7" eb="8">
      <t>トウ</t>
    </rPh>
    <rPh sb="8" eb="10">
      <t>キキン</t>
    </rPh>
    <phoneticPr fontId="1"/>
  </si>
  <si>
    <t>栃木県緊急雇用創出事業臨時特例基金</t>
    <rPh sb="0" eb="3">
      <t>トチギケン</t>
    </rPh>
    <rPh sb="3" eb="5">
      <t>キンキュウ</t>
    </rPh>
    <rPh sb="5" eb="7">
      <t>コヨウ</t>
    </rPh>
    <rPh sb="7" eb="9">
      <t>ソウシュツ</t>
    </rPh>
    <rPh sb="9" eb="11">
      <t>ジギョウ</t>
    </rPh>
    <rPh sb="11" eb="13">
      <t>リンジ</t>
    </rPh>
    <rPh sb="13" eb="15">
      <t>トクレイ</t>
    </rPh>
    <rPh sb="15" eb="17">
      <t>キキン</t>
    </rPh>
    <phoneticPr fontId="1"/>
  </si>
  <si>
    <t>福島県緊急雇用創出基金</t>
    <rPh sb="0" eb="3">
      <t>フクシマケン</t>
    </rPh>
    <rPh sb="3" eb="5">
      <t>キンキュウ</t>
    </rPh>
    <rPh sb="5" eb="7">
      <t>コヨウ</t>
    </rPh>
    <rPh sb="7" eb="9">
      <t>ソウシュツ</t>
    </rPh>
    <rPh sb="9" eb="11">
      <t>キキン</t>
    </rPh>
    <phoneticPr fontId="1"/>
  </si>
  <si>
    <t xml:space="preserve">
【震災等対応雇用支援事業】
　　東日本大震災等の影響による失業者に対するに対する短期の雇用・就業機会を創出・提供し、又は短期の雇用機会を提供した上で地域のニーズに応じた人材育成を行う真に必要な事業
【雇用復興推進事業】
　○事業復興型雇用創出事業
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
場合に、産業政策と一体となり、当該雇用に係る費用を事業主に助成する事業。
　○生涯現役・全員参加・世代継承型雇用創出事業
　被災地域において、被災求職者の安定的な雇用機会を創出すること及び地域で若者・女性・高齢者・障害者が活躍できる雇用機会を創出することを目的として、高齢者から若者への技能伝承、女性、障害者等の積極的な活用、地域に根ざした働き方など雇用面でのモデル性があり、将来的な事業の自立により雇用創出が期待される事業</t>
    <phoneticPr fontId="1"/>
  </si>
  <si>
    <t xml:space="preserve">
【震災等対応雇用支援事業】
　　東日本大震災等の影響による失業者に対するに対する短期の雇用・就業機会を創出・提供し、又は短期の雇用機会を提供した上で地域のニーズに応じた人材育成を行う真に必要な事業
【雇用復興推進事業】
　○生涯現役・全員参加・世代継承型雇用創出事業
　被災地域において、被災求職者の安定的な雇用機会を創出すること及び地域で若者・女性・高齢者・障害者が活躍できる雇用機会を創出することを目的として、高齢者から若者への技能伝承、女性、障害者等の積極的な活用、地域に根ざした働き方など雇用面でのモデル性があり、将来的な事業の自立により雇用創出が期待される事業</t>
    <phoneticPr fontId="1"/>
  </si>
  <si>
    <t xml:space="preserve">
【震災等対応雇用支援事業】
　　東日本大震災等の影響による失業者に対するに対する短期の雇用・就業機会を創出・提供し、又は短期の雇用機会を提供した上で地域のニーズに応じた人材育成を行う真に必要な事業</t>
    <phoneticPr fontId="1"/>
  </si>
  <si>
    <t xml:space="preserve">
【震災等対応雇用支援事業】
　　東日本大震災等の影響による失業者に対するに対する短期の雇用・就業機会を創出・提供し、又は短期の雇用機会を提供した上で地域のニーズに応じた人材育成を行う真に必要な事業
【雇用復興推進事業】
　　○生涯現役・全員参加・世代継承型雇用創出事業
　被災地域において、被災求職者の安定的な雇用機会を創出すること及び地域で若者・女性・高齢者・障害者が活躍できる雇用機会を創出することを目的として、高齢者から若者への技能伝承、女性、障害者等の積極的な活用、地域に根ざした働き方など雇用面でのモデル性があり、将来的な事業の自立により雇用創出が期待される事業</t>
    <phoneticPr fontId="1"/>
  </si>
  <si>
    <t>【個別表】平成27年度基金造成団体別基金執行状況表（005緊急雇用創出基金）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</si>
  <si>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※2023/8/25 B列の「計」の値が誤っていたことから修正。</t>
    <rPh sb="12" eb="13">
      <t>レツ</t>
    </rPh>
    <rPh sb="15" eb="16">
      <t>ケイ</t>
    </rPh>
    <rPh sb="18" eb="19">
      <t>アタイ</t>
    </rPh>
    <rPh sb="20" eb="21">
      <t>アヤマ</t>
    </rPh>
    <rPh sb="29" eb="31">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</si>
</sst>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7" fontId="3" fillId="0" borderId="6" xfId="0" applyNumberFormat="1" applyFont="1" applyBorder="1" applyAlignment="1">
      <alignment horizontal="right" vertical="center"/>
    </xf>
    <xf numFmtId="177" fontId="3" fillId="0" borderId="14" xfId="0" applyNumberFormat="1" applyFont="1" applyBorder="1" applyAlignment="1">
      <alignment horizontal="right" vertical="center"/>
    </xf>
    <xf numFmtId="177"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0" fontId="11" fillId="4" borderId="14" xfId="0" applyFont="1" applyFill="1" applyBorder="1" applyAlignment="1">
      <alignment horizontal="center" vertical="center" wrapText="1"/>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14" xfId="0" applyNumberFormat="1" applyFont="1" applyFill="1" applyBorder="1" applyAlignment="1">
      <alignment horizontal="right" vertical="center"/>
    </xf>
    <xf numFmtId="177" fontId="3" fillId="3" borderId="43"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177" fontId="3" fillId="3" borderId="18" xfId="0" applyNumberFormat="1" applyFont="1" applyFill="1" applyBorder="1" applyAlignment="1">
      <alignment horizontal="right" vertical="center"/>
    </xf>
    <xf numFmtId="177"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177" fontId="3" fillId="3" borderId="1" xfId="0" applyNumberFormat="1" applyFont="1" applyFill="1" applyBorder="1" applyAlignment="1">
      <alignment horizontal="right" vertical="center"/>
    </xf>
    <xf numFmtId="177" fontId="0" fillId="3" borderId="44" xfId="0" applyNumberFormat="1" applyFill="1" applyBorder="1" applyAlignment="1">
      <alignment horizontal="right" vertical="center"/>
    </xf>
    <xf numFmtId="177" fontId="3" fillId="0" borderId="18" xfId="0" applyNumberFormat="1" applyFont="1" applyFill="1" applyBorder="1" applyAlignment="1">
      <alignment horizontal="right" vertical="center"/>
    </xf>
    <xf numFmtId="177" fontId="0" fillId="0" borderId="17" xfId="0" applyNumberFormat="1" applyFill="1" applyBorder="1" applyAlignment="1">
      <alignment horizontal="right" vertical="center"/>
    </xf>
    <xf numFmtId="0" fontId="3" fillId="0" borderId="30" xfId="0" applyNumberFormat="1" applyFont="1" applyFill="1" applyBorder="1" applyAlignment="1">
      <alignment horizontal="right" vertical="center"/>
    </xf>
    <xf numFmtId="0" fontId="3" fillId="0" borderId="14" xfId="0" applyNumberFormat="1" applyFont="1" applyFill="1" applyBorder="1" applyAlignment="1">
      <alignment horizontal="right" vertical="center"/>
    </xf>
    <xf numFmtId="1" fontId="3" fillId="0" borderId="30" xfId="0" applyNumberFormat="1" applyFont="1" applyFill="1" applyBorder="1" applyAlignment="1">
      <alignment horizontal="right" vertical="center"/>
    </xf>
    <xf numFmtId="1" fontId="3" fillId="0" borderId="14" xfId="0" applyNumberFormat="1" applyFont="1" applyFill="1" applyBorder="1" applyAlignment="1">
      <alignment horizontal="right" vertical="center"/>
    </xf>
    <xf numFmtId="177" fontId="3" fillId="0" borderId="18"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43" xfId="0" applyNumberFormat="1" applyFont="1" applyFill="1" applyBorder="1" applyAlignment="1">
      <alignment vertical="center"/>
    </xf>
    <xf numFmtId="177" fontId="0" fillId="0" borderId="19" xfId="0" applyNumberFormat="1" applyFill="1"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177" fontId="3" fillId="0" borderId="43" xfId="0" applyNumberFormat="1" applyFont="1" applyFill="1" applyBorder="1" applyAlignment="1">
      <alignment horizontal="right" vertical="center"/>
    </xf>
    <xf numFmtId="177" fontId="0" fillId="0" borderId="19" xfId="0" applyNumberFormat="1" applyFill="1" applyBorder="1" applyAlignment="1">
      <alignment horizontal="righ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177" fontId="3" fillId="3" borderId="19" xfId="0" applyNumberFormat="1" applyFont="1" applyFill="1" applyBorder="1" applyAlignment="1">
      <alignment horizontal="right" vertical="center"/>
    </xf>
    <xf numFmtId="0" fontId="0" fillId="0" borderId="14" xfId="0" applyNumberFormat="1" applyFill="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 fontId="0" fillId="0" borderId="14" xfId="0" applyNumberFormat="1" applyFill="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1"/>
  <sheetViews>
    <sheetView tabSelected="1" view="pageBreakPreview" zoomScaleNormal="55" zoomScaleSheetLayoutView="100" workbookViewId="0">
      <pane xSplit="2" ySplit="7" topLeftCell="C8" activePane="bottomRight" state="frozen"/>
      <selection pane="topRight" activeCell="C1" sqref="C1"/>
      <selection pane="bottomLeft" activeCell="A8" sqref="A8"/>
      <selection pane="bottomRight" activeCell="C8" sqref="C8:C9"/>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12" width="9" style="1" customWidth="1"/>
    <col min="13" max="13" width="10.125" style="1" customWidth="1"/>
    <col min="14" max="16" width="9" style="1" customWidth="1"/>
    <col min="17" max="17" width="8.75" style="1" customWidth="1"/>
    <col min="18" max="20" width="8" style="1" customWidth="1"/>
    <col min="21" max="21" width="9.125" style="1" customWidth="1"/>
    <col min="22" max="24" width="8" style="1" customWidth="1"/>
    <col min="25" max="25" width="6.5" style="38" hidden="1" customWidth="1"/>
    <col min="26" max="16384" width="9" style="1"/>
  </cols>
  <sheetData>
    <row r="1" spans="1:25" ht="20.25" customHeight="1" thickBot="1" x14ac:dyDescent="0.2">
      <c r="A1" s="44" t="s">
        <v>52</v>
      </c>
      <c r="B1" s="44"/>
    </row>
    <row r="2" spans="1:25" s="2" customFormat="1" ht="12.75" customHeight="1" x14ac:dyDescent="0.15">
      <c r="A2" s="58" t="s">
        <v>2</v>
      </c>
      <c r="B2" s="58" t="s">
        <v>27</v>
      </c>
      <c r="C2" s="58" t="s">
        <v>20</v>
      </c>
      <c r="D2" s="58" t="s">
        <v>28</v>
      </c>
      <c r="E2" s="93" t="s">
        <v>7</v>
      </c>
      <c r="F2" s="116"/>
      <c r="G2" s="93" t="s">
        <v>4</v>
      </c>
      <c r="H2" s="133"/>
      <c r="I2" s="133"/>
      <c r="J2" s="133"/>
      <c r="K2" s="133"/>
      <c r="L2" s="133"/>
      <c r="M2" s="133"/>
      <c r="N2" s="113" t="s">
        <v>21</v>
      </c>
      <c r="O2" s="93" t="s">
        <v>10</v>
      </c>
      <c r="P2" s="116"/>
      <c r="Q2" s="93" t="s">
        <v>18</v>
      </c>
      <c r="R2" s="94"/>
      <c r="S2" s="94"/>
      <c r="T2" s="94"/>
      <c r="U2" s="94"/>
      <c r="V2" s="93" t="s">
        <v>19</v>
      </c>
      <c r="W2" s="94"/>
      <c r="X2" s="95"/>
      <c r="Y2" s="39"/>
    </row>
    <row r="3" spans="1:25" s="2" customFormat="1" ht="12" customHeight="1" x14ac:dyDescent="0.15">
      <c r="A3" s="130"/>
      <c r="B3" s="59"/>
      <c r="C3" s="130"/>
      <c r="D3" s="130"/>
      <c r="E3" s="117"/>
      <c r="F3" s="118"/>
      <c r="G3" s="134"/>
      <c r="H3" s="135"/>
      <c r="I3" s="135"/>
      <c r="J3" s="135"/>
      <c r="K3" s="135"/>
      <c r="L3" s="135"/>
      <c r="M3" s="135"/>
      <c r="N3" s="114"/>
      <c r="O3" s="117"/>
      <c r="P3" s="118"/>
      <c r="Q3" s="17" t="s">
        <v>14</v>
      </c>
      <c r="R3" s="96" t="s">
        <v>1</v>
      </c>
      <c r="S3" s="96" t="s">
        <v>12</v>
      </c>
      <c r="T3" s="99" t="s">
        <v>0</v>
      </c>
      <c r="U3" s="102" t="s">
        <v>16</v>
      </c>
      <c r="V3" s="105" t="s">
        <v>1</v>
      </c>
      <c r="W3" s="99" t="s">
        <v>12</v>
      </c>
      <c r="X3" s="108" t="s">
        <v>0</v>
      </c>
      <c r="Y3" s="39"/>
    </row>
    <row r="4" spans="1:25" s="2" customFormat="1" ht="13.5" customHeight="1" x14ac:dyDescent="0.15">
      <c r="A4" s="130"/>
      <c r="B4" s="59"/>
      <c r="C4" s="130"/>
      <c r="D4" s="130"/>
      <c r="E4" s="23"/>
      <c r="F4" s="22"/>
      <c r="G4" s="7" t="s">
        <v>8</v>
      </c>
      <c r="H4" s="8"/>
      <c r="I4" s="8"/>
      <c r="J4" s="8"/>
      <c r="K4" s="8"/>
      <c r="L4" s="8"/>
      <c r="M4" s="119" t="s">
        <v>9</v>
      </c>
      <c r="N4" s="114"/>
      <c r="O4" s="23"/>
      <c r="P4" s="22"/>
      <c r="Q4" s="111" t="s">
        <v>13</v>
      </c>
      <c r="R4" s="97"/>
      <c r="S4" s="97"/>
      <c r="T4" s="100"/>
      <c r="U4" s="103"/>
      <c r="V4" s="106"/>
      <c r="W4" s="100"/>
      <c r="X4" s="109"/>
      <c r="Y4" s="39"/>
    </row>
    <row r="5" spans="1:25" s="2" customFormat="1" ht="12" customHeight="1" x14ac:dyDescent="0.15">
      <c r="A5" s="130"/>
      <c r="B5" s="59"/>
      <c r="C5" s="130"/>
      <c r="D5" s="130"/>
      <c r="E5" s="23"/>
      <c r="F5" s="122" t="s">
        <v>5</v>
      </c>
      <c r="G5" s="23"/>
      <c r="H5" s="5" t="s">
        <v>3</v>
      </c>
      <c r="I5" s="45"/>
      <c r="J5" s="45"/>
      <c r="K5" s="45"/>
      <c r="L5" s="46"/>
      <c r="M5" s="120"/>
      <c r="N5" s="114"/>
      <c r="O5" s="23"/>
      <c r="P5" s="122" t="s">
        <v>5</v>
      </c>
      <c r="Q5" s="112"/>
      <c r="R5" s="98"/>
      <c r="S5" s="98"/>
      <c r="T5" s="101"/>
      <c r="U5" s="104"/>
      <c r="V5" s="107"/>
      <c r="W5" s="101"/>
      <c r="X5" s="110"/>
      <c r="Y5" s="39"/>
    </row>
    <row r="6" spans="1:25" s="2" customFormat="1" ht="12" customHeight="1" x14ac:dyDescent="0.15">
      <c r="A6" s="130"/>
      <c r="B6" s="59"/>
      <c r="C6" s="130"/>
      <c r="D6" s="130"/>
      <c r="E6" s="23"/>
      <c r="F6" s="123"/>
      <c r="G6" s="23"/>
      <c r="H6" s="21" t="s">
        <v>6</v>
      </c>
      <c r="I6" s="125" t="s">
        <v>26</v>
      </c>
      <c r="J6" s="126"/>
      <c r="K6" s="127"/>
      <c r="L6" s="128" t="s">
        <v>24</v>
      </c>
      <c r="M6" s="120"/>
      <c r="N6" s="114"/>
      <c r="O6" s="23"/>
      <c r="P6" s="123"/>
      <c r="Q6" s="12" t="s">
        <v>15</v>
      </c>
      <c r="R6" s="13" t="s">
        <v>15</v>
      </c>
      <c r="S6" s="13" t="s">
        <v>15</v>
      </c>
      <c r="T6" s="14" t="s">
        <v>15</v>
      </c>
      <c r="U6" s="15" t="s">
        <v>15</v>
      </c>
      <c r="V6" s="19" t="s">
        <v>15</v>
      </c>
      <c r="W6" s="14" t="s">
        <v>15</v>
      </c>
      <c r="X6" s="15" t="s">
        <v>15</v>
      </c>
      <c r="Y6" s="40" t="s">
        <v>15</v>
      </c>
    </row>
    <row r="7" spans="1:25" s="2" customFormat="1" ht="12.75" customHeight="1" thickBot="1" x14ac:dyDescent="0.2">
      <c r="A7" s="131"/>
      <c r="B7" s="60"/>
      <c r="C7" s="131"/>
      <c r="D7" s="131"/>
      <c r="E7" s="4"/>
      <c r="F7" s="124"/>
      <c r="G7" s="4"/>
      <c r="H7" s="6"/>
      <c r="I7" s="47" t="s">
        <v>22</v>
      </c>
      <c r="J7" s="47" t="s">
        <v>23</v>
      </c>
      <c r="K7" s="47" t="s">
        <v>25</v>
      </c>
      <c r="L7" s="129"/>
      <c r="M7" s="121"/>
      <c r="N7" s="115"/>
      <c r="O7" s="4"/>
      <c r="P7" s="124"/>
      <c r="Q7" s="9" t="s">
        <v>11</v>
      </c>
      <c r="R7" s="10" t="s">
        <v>11</v>
      </c>
      <c r="S7" s="10" t="s">
        <v>11</v>
      </c>
      <c r="T7" s="11" t="s">
        <v>11</v>
      </c>
      <c r="U7" s="16" t="s">
        <v>11</v>
      </c>
      <c r="V7" s="18" t="s">
        <v>11</v>
      </c>
      <c r="W7" s="11" t="s">
        <v>11</v>
      </c>
      <c r="X7" s="20" t="s">
        <v>11</v>
      </c>
      <c r="Y7" s="41" t="s">
        <v>11</v>
      </c>
    </row>
    <row r="8" spans="1:25" s="2" customFormat="1" ht="111" customHeight="1" x14ac:dyDescent="0.15">
      <c r="A8" s="79">
        <v>1</v>
      </c>
      <c r="B8" s="61" t="s">
        <v>29</v>
      </c>
      <c r="C8" s="85" t="s">
        <v>44</v>
      </c>
      <c r="D8" s="83" t="s">
        <v>49</v>
      </c>
      <c r="E8" s="87">
        <v>1407.4329190000001</v>
      </c>
      <c r="F8" s="69">
        <v>1407.4329190000001</v>
      </c>
      <c r="G8" s="87">
        <v>13.837654000000001</v>
      </c>
      <c r="H8" s="89">
        <v>13.837654000000001</v>
      </c>
      <c r="I8" s="71" t="s">
        <v>39</v>
      </c>
      <c r="J8" s="71" t="s">
        <v>39</v>
      </c>
      <c r="K8" s="71" t="s">
        <v>39</v>
      </c>
      <c r="L8" s="73">
        <v>13.837654000000001</v>
      </c>
      <c r="M8" s="89">
        <v>704.94831999999997</v>
      </c>
      <c r="N8" s="77">
        <v>0</v>
      </c>
      <c r="O8" s="54">
        <f>+(+E8+G8)-(M8+N8)</f>
        <v>716.32225300000005</v>
      </c>
      <c r="P8" s="69">
        <f>O8</f>
        <v>716.32225300000005</v>
      </c>
      <c r="Q8" s="48">
        <v>2</v>
      </c>
      <c r="R8" s="49">
        <v>0</v>
      </c>
      <c r="S8" s="49">
        <v>0</v>
      </c>
      <c r="T8" s="50">
        <v>0</v>
      </c>
      <c r="U8" s="49">
        <v>6</v>
      </c>
      <c r="V8" s="27">
        <v>0</v>
      </c>
      <c r="W8" s="28">
        <v>0</v>
      </c>
      <c r="X8" s="29">
        <v>0</v>
      </c>
      <c r="Y8" s="42" t="s">
        <v>15</v>
      </c>
    </row>
    <row r="9" spans="1:25" s="2" customFormat="1" ht="111" customHeight="1" thickBot="1" x14ac:dyDescent="0.2">
      <c r="A9" s="80"/>
      <c r="B9" s="62"/>
      <c r="C9" s="86"/>
      <c r="D9" s="84"/>
      <c r="E9" s="88"/>
      <c r="F9" s="70"/>
      <c r="G9" s="88"/>
      <c r="H9" s="90"/>
      <c r="I9" s="92"/>
      <c r="J9" s="92"/>
      <c r="K9" s="92"/>
      <c r="L9" s="132"/>
      <c r="M9" s="90"/>
      <c r="N9" s="78"/>
      <c r="O9" s="55"/>
      <c r="P9" s="70"/>
      <c r="Q9" s="51">
        <v>588.42630799999995</v>
      </c>
      <c r="R9" s="52">
        <v>0</v>
      </c>
      <c r="S9" s="52">
        <v>0</v>
      </c>
      <c r="T9" s="53">
        <v>0</v>
      </c>
      <c r="U9" s="52">
        <v>116.522012</v>
      </c>
      <c r="V9" s="24">
        <v>0</v>
      </c>
      <c r="W9" s="25">
        <v>0</v>
      </c>
      <c r="X9" s="26">
        <v>0</v>
      </c>
      <c r="Y9" s="43" t="s">
        <v>11</v>
      </c>
    </row>
    <row r="10" spans="1:25" s="2" customFormat="1" ht="165.75" customHeight="1" x14ac:dyDescent="0.15">
      <c r="A10" s="79">
        <v>2</v>
      </c>
      <c r="B10" s="61" t="s">
        <v>30</v>
      </c>
      <c r="C10" s="85" t="s">
        <v>44</v>
      </c>
      <c r="D10" s="83" t="s">
        <v>48</v>
      </c>
      <c r="E10" s="87">
        <v>33402.940696999998</v>
      </c>
      <c r="F10" s="69">
        <v>33402.940696999998</v>
      </c>
      <c r="G10" s="87">
        <v>19.939838999999999</v>
      </c>
      <c r="H10" s="89">
        <v>19.939838999999999</v>
      </c>
      <c r="I10" s="71" t="s">
        <v>38</v>
      </c>
      <c r="J10" s="71" t="s">
        <v>38</v>
      </c>
      <c r="K10" s="71" t="s">
        <v>38</v>
      </c>
      <c r="L10" s="73">
        <v>19.939838999999999</v>
      </c>
      <c r="M10" s="75">
        <v>7719.4099443199993</v>
      </c>
      <c r="N10" s="77">
        <v>0</v>
      </c>
      <c r="O10" s="54">
        <f>+(+E10+G10)-(M10+N10)</f>
        <v>25703.470591679998</v>
      </c>
      <c r="P10" s="69">
        <f t="shared" ref="P10" si="0">O10</f>
        <v>25703.470591679998</v>
      </c>
      <c r="Q10" s="48">
        <v>3186</v>
      </c>
      <c r="R10" s="49">
        <v>0</v>
      </c>
      <c r="S10" s="49">
        <v>0</v>
      </c>
      <c r="T10" s="50">
        <v>0</v>
      </c>
      <c r="U10" s="49">
        <v>502</v>
      </c>
      <c r="V10" s="27">
        <v>0</v>
      </c>
      <c r="W10" s="28">
        <v>0</v>
      </c>
      <c r="X10" s="29">
        <v>0</v>
      </c>
      <c r="Y10" s="42" t="s">
        <v>15</v>
      </c>
    </row>
    <row r="11" spans="1:25" s="2" customFormat="1" ht="165.75" customHeight="1" thickBot="1" x14ac:dyDescent="0.2">
      <c r="A11" s="80"/>
      <c r="B11" s="62"/>
      <c r="C11" s="86"/>
      <c r="D11" s="84"/>
      <c r="E11" s="88"/>
      <c r="F11" s="70"/>
      <c r="G11" s="88"/>
      <c r="H11" s="90"/>
      <c r="I11" s="72"/>
      <c r="J11" s="72"/>
      <c r="K11" s="72"/>
      <c r="L11" s="74"/>
      <c r="M11" s="76"/>
      <c r="N11" s="78"/>
      <c r="O11" s="91"/>
      <c r="P11" s="70"/>
      <c r="Q11" s="51">
        <v>6378.7052659999999</v>
      </c>
      <c r="R11" s="52">
        <v>0</v>
      </c>
      <c r="S11" s="52">
        <v>0</v>
      </c>
      <c r="T11" s="53">
        <v>0</v>
      </c>
      <c r="U11" s="52">
        <v>1340.7046780000001</v>
      </c>
      <c r="V11" s="24">
        <v>0</v>
      </c>
      <c r="W11" s="25">
        <v>0</v>
      </c>
      <c r="X11" s="26">
        <v>0</v>
      </c>
      <c r="Y11" s="43" t="s">
        <v>11</v>
      </c>
    </row>
    <row r="12" spans="1:25" s="2" customFormat="1" ht="184.5" customHeight="1" x14ac:dyDescent="0.15">
      <c r="A12" s="79">
        <v>3</v>
      </c>
      <c r="B12" s="63" t="s">
        <v>31</v>
      </c>
      <c r="C12" s="85" t="s">
        <v>44</v>
      </c>
      <c r="D12" s="83" t="s">
        <v>48</v>
      </c>
      <c r="E12" s="87">
        <v>68257.215366999997</v>
      </c>
      <c r="F12" s="69">
        <v>68257.215366999997</v>
      </c>
      <c r="G12" s="87">
        <v>64.205466999999999</v>
      </c>
      <c r="H12" s="89">
        <v>64.205466999999999</v>
      </c>
      <c r="I12" s="71" t="s">
        <v>38</v>
      </c>
      <c r="J12" s="71" t="s">
        <v>38</v>
      </c>
      <c r="K12" s="71" t="s">
        <v>38</v>
      </c>
      <c r="L12" s="73">
        <v>64.205466999999999</v>
      </c>
      <c r="M12" s="75">
        <v>32672.462288999999</v>
      </c>
      <c r="N12" s="77">
        <v>0</v>
      </c>
      <c r="O12" s="54">
        <f>+(+E12+G12)-(M12+N12)</f>
        <v>35648.958545000001</v>
      </c>
      <c r="P12" s="69">
        <f t="shared" ref="P12" si="1">O12</f>
        <v>35648.958545000001</v>
      </c>
      <c r="Q12" s="48">
        <v>20350</v>
      </c>
      <c r="R12" s="49">
        <v>0</v>
      </c>
      <c r="S12" s="49">
        <v>0</v>
      </c>
      <c r="T12" s="50">
        <v>0</v>
      </c>
      <c r="U12" s="49">
        <v>894</v>
      </c>
      <c r="V12" s="27">
        <v>0</v>
      </c>
      <c r="W12" s="28">
        <v>0</v>
      </c>
      <c r="X12" s="29">
        <v>0</v>
      </c>
      <c r="Y12" s="42" t="s">
        <v>15</v>
      </c>
    </row>
    <row r="13" spans="1:25" s="2" customFormat="1" ht="184.5" customHeight="1" thickBot="1" x14ac:dyDescent="0.2">
      <c r="A13" s="80"/>
      <c r="B13" s="64"/>
      <c r="C13" s="86"/>
      <c r="D13" s="84"/>
      <c r="E13" s="88"/>
      <c r="F13" s="70"/>
      <c r="G13" s="88"/>
      <c r="H13" s="90"/>
      <c r="I13" s="72"/>
      <c r="J13" s="72"/>
      <c r="K13" s="72"/>
      <c r="L13" s="74"/>
      <c r="M13" s="76"/>
      <c r="N13" s="78"/>
      <c r="O13" s="55"/>
      <c r="P13" s="70"/>
      <c r="Q13" s="51">
        <v>28213.741795000002</v>
      </c>
      <c r="R13" s="52">
        <v>0</v>
      </c>
      <c r="S13" s="52">
        <v>0</v>
      </c>
      <c r="T13" s="53">
        <v>0</v>
      </c>
      <c r="U13" s="52">
        <v>4458.7204940000001</v>
      </c>
      <c r="V13" s="24">
        <v>0</v>
      </c>
      <c r="W13" s="25">
        <v>0</v>
      </c>
      <c r="X13" s="26">
        <v>0</v>
      </c>
      <c r="Y13" s="43" t="s">
        <v>11</v>
      </c>
    </row>
    <row r="14" spans="1:25" s="2" customFormat="1" ht="63" customHeight="1" x14ac:dyDescent="0.15">
      <c r="A14" s="79">
        <v>4</v>
      </c>
      <c r="B14" s="61" t="s">
        <v>32</v>
      </c>
      <c r="C14" s="85" t="s">
        <v>47</v>
      </c>
      <c r="D14" s="83" t="s">
        <v>50</v>
      </c>
      <c r="E14" s="87">
        <v>1653.203548</v>
      </c>
      <c r="F14" s="69">
        <v>1653.203548</v>
      </c>
      <c r="G14" s="87">
        <v>0.35747299999999999</v>
      </c>
      <c r="H14" s="89">
        <v>0.35747299999999999</v>
      </c>
      <c r="I14" s="71" t="s">
        <v>38</v>
      </c>
      <c r="J14" s="71" t="s">
        <v>38</v>
      </c>
      <c r="K14" s="71" t="s">
        <v>38</v>
      </c>
      <c r="L14" s="73">
        <v>0.35747299999999999</v>
      </c>
      <c r="M14" s="75">
        <v>708.26277800000003</v>
      </c>
      <c r="N14" s="77">
        <v>0</v>
      </c>
      <c r="O14" s="54">
        <f>+(+E14+G14)-(M14+N14)</f>
        <v>945.29824299999996</v>
      </c>
      <c r="P14" s="69">
        <f t="shared" ref="P14" si="2">O14</f>
        <v>945.29824299999996</v>
      </c>
      <c r="Q14" s="48">
        <v>0</v>
      </c>
      <c r="R14" s="49">
        <v>0</v>
      </c>
      <c r="S14" s="49">
        <v>0</v>
      </c>
      <c r="T14" s="50">
        <v>0</v>
      </c>
      <c r="U14" s="49">
        <v>1</v>
      </c>
      <c r="V14" s="27">
        <v>0</v>
      </c>
      <c r="W14" s="28">
        <v>0</v>
      </c>
      <c r="X14" s="29">
        <v>0</v>
      </c>
      <c r="Y14" s="42" t="s">
        <v>15</v>
      </c>
    </row>
    <row r="15" spans="1:25" s="2" customFormat="1" ht="63" customHeight="1" thickBot="1" x14ac:dyDescent="0.2">
      <c r="A15" s="80"/>
      <c r="B15" s="62"/>
      <c r="C15" s="86"/>
      <c r="D15" s="84"/>
      <c r="E15" s="88"/>
      <c r="F15" s="70"/>
      <c r="G15" s="88"/>
      <c r="H15" s="90"/>
      <c r="I15" s="72"/>
      <c r="J15" s="72"/>
      <c r="K15" s="72"/>
      <c r="L15" s="74"/>
      <c r="M15" s="76"/>
      <c r="N15" s="78"/>
      <c r="O15" s="55"/>
      <c r="P15" s="70"/>
      <c r="Q15" s="51">
        <v>0</v>
      </c>
      <c r="R15" s="52">
        <v>0</v>
      </c>
      <c r="S15" s="52">
        <v>0</v>
      </c>
      <c r="T15" s="53">
        <v>0</v>
      </c>
      <c r="U15" s="52">
        <v>708.26277800000003</v>
      </c>
      <c r="V15" s="24">
        <v>0</v>
      </c>
      <c r="W15" s="25">
        <v>0</v>
      </c>
      <c r="X15" s="26">
        <v>0</v>
      </c>
      <c r="Y15" s="43" t="s">
        <v>11</v>
      </c>
    </row>
    <row r="16" spans="1:25" s="2" customFormat="1" ht="146.25" customHeight="1" x14ac:dyDescent="0.15">
      <c r="A16" s="79">
        <v>5</v>
      </c>
      <c r="B16" s="61" t="s">
        <v>32</v>
      </c>
      <c r="C16" s="85" t="s">
        <v>40</v>
      </c>
      <c r="D16" s="83" t="s">
        <v>48</v>
      </c>
      <c r="E16" s="87">
        <v>70477.205935000005</v>
      </c>
      <c r="F16" s="69">
        <v>70477.205935000005</v>
      </c>
      <c r="G16" s="87">
        <v>20.773215</v>
      </c>
      <c r="H16" s="89">
        <v>20.773215</v>
      </c>
      <c r="I16" s="71" t="s">
        <v>38</v>
      </c>
      <c r="J16" s="71" t="s">
        <v>38</v>
      </c>
      <c r="K16" s="71" t="s">
        <v>38</v>
      </c>
      <c r="L16" s="73">
        <v>20.773215</v>
      </c>
      <c r="M16" s="75">
        <v>23008.905002</v>
      </c>
      <c r="N16" s="77">
        <v>0</v>
      </c>
      <c r="O16" s="54">
        <f>+(+E16+G16)-(M16+N16)</f>
        <v>47489.074148</v>
      </c>
      <c r="P16" s="69">
        <f t="shared" ref="P16" si="3">O16</f>
        <v>47489.074148</v>
      </c>
      <c r="Q16" s="48">
        <v>38634</v>
      </c>
      <c r="R16" s="49">
        <v>0</v>
      </c>
      <c r="S16" s="49">
        <v>0</v>
      </c>
      <c r="T16" s="50">
        <v>0</v>
      </c>
      <c r="U16" s="49">
        <v>1058</v>
      </c>
      <c r="V16" s="27">
        <v>0</v>
      </c>
      <c r="W16" s="28">
        <v>0</v>
      </c>
      <c r="X16" s="29">
        <v>0</v>
      </c>
      <c r="Y16" s="42" t="s">
        <v>15</v>
      </c>
    </row>
    <row r="17" spans="1:25" s="2" customFormat="1" ht="146.25" customHeight="1" thickBot="1" x14ac:dyDescent="0.2">
      <c r="A17" s="80"/>
      <c r="B17" s="62"/>
      <c r="C17" s="86"/>
      <c r="D17" s="84"/>
      <c r="E17" s="88"/>
      <c r="F17" s="70"/>
      <c r="G17" s="88"/>
      <c r="H17" s="90"/>
      <c r="I17" s="72"/>
      <c r="J17" s="72"/>
      <c r="K17" s="72"/>
      <c r="L17" s="74"/>
      <c r="M17" s="76"/>
      <c r="N17" s="78"/>
      <c r="O17" s="55"/>
      <c r="P17" s="70"/>
      <c r="Q17" s="51">
        <v>17266.256147</v>
      </c>
      <c r="R17" s="52">
        <v>0</v>
      </c>
      <c r="S17" s="52">
        <v>0</v>
      </c>
      <c r="T17" s="53">
        <v>0</v>
      </c>
      <c r="U17" s="52">
        <v>5742.6348550000002</v>
      </c>
      <c r="V17" s="24">
        <v>0</v>
      </c>
      <c r="W17" s="25">
        <v>0</v>
      </c>
      <c r="X17" s="26">
        <v>0</v>
      </c>
      <c r="Y17" s="43" t="s">
        <v>11</v>
      </c>
    </row>
    <row r="18" spans="1:25" s="2" customFormat="1" ht="146.25" customHeight="1" x14ac:dyDescent="0.15">
      <c r="A18" s="79">
        <v>6</v>
      </c>
      <c r="B18" s="61" t="s">
        <v>33</v>
      </c>
      <c r="C18" s="85" t="s">
        <v>45</v>
      </c>
      <c r="D18" s="83" t="s">
        <v>48</v>
      </c>
      <c r="E18" s="87">
        <v>11244.7165</v>
      </c>
      <c r="F18" s="69">
        <v>11244.7165</v>
      </c>
      <c r="G18" s="87">
        <v>22.419885000000001</v>
      </c>
      <c r="H18" s="89">
        <v>22.419885000000001</v>
      </c>
      <c r="I18" s="71" t="s">
        <v>38</v>
      </c>
      <c r="J18" s="71" t="s">
        <v>38</v>
      </c>
      <c r="K18" s="71" t="s">
        <v>38</v>
      </c>
      <c r="L18" s="73">
        <v>22.419885000000001</v>
      </c>
      <c r="M18" s="75">
        <v>5318.0029519999998</v>
      </c>
      <c r="N18" s="77">
        <v>0</v>
      </c>
      <c r="O18" s="54">
        <f>+(+E18+G18)-(M18+N18)</f>
        <v>5949.133433</v>
      </c>
      <c r="P18" s="69">
        <f t="shared" ref="P18" si="4">O18</f>
        <v>5949.133433</v>
      </c>
      <c r="Q18" s="48">
        <v>1443</v>
      </c>
      <c r="R18" s="49">
        <v>0</v>
      </c>
      <c r="S18" s="49">
        <v>0</v>
      </c>
      <c r="T18" s="50">
        <v>0</v>
      </c>
      <c r="U18" s="49">
        <v>829</v>
      </c>
      <c r="V18" s="27">
        <v>0</v>
      </c>
      <c r="W18" s="28">
        <v>0</v>
      </c>
      <c r="X18" s="29">
        <v>0</v>
      </c>
      <c r="Y18" s="42" t="s">
        <v>15</v>
      </c>
    </row>
    <row r="19" spans="1:25" s="2" customFormat="1" ht="146.25" customHeight="1" thickBot="1" x14ac:dyDescent="0.2">
      <c r="A19" s="80"/>
      <c r="B19" s="62"/>
      <c r="C19" s="86"/>
      <c r="D19" s="84"/>
      <c r="E19" s="88"/>
      <c r="F19" s="70"/>
      <c r="G19" s="88"/>
      <c r="H19" s="90"/>
      <c r="I19" s="72"/>
      <c r="J19" s="72"/>
      <c r="K19" s="72"/>
      <c r="L19" s="74"/>
      <c r="M19" s="76"/>
      <c r="N19" s="78"/>
      <c r="O19" s="55"/>
      <c r="P19" s="70"/>
      <c r="Q19" s="51">
        <v>2118.6251400000001</v>
      </c>
      <c r="R19" s="52">
        <v>0</v>
      </c>
      <c r="S19" s="52">
        <v>0</v>
      </c>
      <c r="T19" s="53">
        <v>0</v>
      </c>
      <c r="U19" s="52">
        <v>3199.3778120000002</v>
      </c>
      <c r="V19" s="24">
        <v>0</v>
      </c>
      <c r="W19" s="25">
        <v>0</v>
      </c>
      <c r="X19" s="26">
        <v>0</v>
      </c>
      <c r="Y19" s="43" t="s">
        <v>11</v>
      </c>
    </row>
    <row r="20" spans="1:25" s="2" customFormat="1" ht="146.25" customHeight="1" x14ac:dyDescent="0.15">
      <c r="A20" s="79">
        <v>7</v>
      </c>
      <c r="B20" s="61" t="s">
        <v>34</v>
      </c>
      <c r="C20" s="85" t="s">
        <v>46</v>
      </c>
      <c r="D20" s="83" t="s">
        <v>48</v>
      </c>
      <c r="E20" s="87">
        <v>2236.419864</v>
      </c>
      <c r="F20" s="69">
        <v>2236.419864</v>
      </c>
      <c r="G20" s="87">
        <v>1.5271250000000001</v>
      </c>
      <c r="H20" s="89">
        <v>1.5271250000000001</v>
      </c>
      <c r="I20" s="71" t="s">
        <v>38</v>
      </c>
      <c r="J20" s="71" t="s">
        <v>38</v>
      </c>
      <c r="K20" s="71" t="s">
        <v>38</v>
      </c>
      <c r="L20" s="73">
        <v>1.5271250000000001</v>
      </c>
      <c r="M20" s="75">
        <v>947.42292399999997</v>
      </c>
      <c r="N20" s="77">
        <v>0</v>
      </c>
      <c r="O20" s="54">
        <f>+(+E20+G20)-(M20+N20)</f>
        <v>1290.5240650000001</v>
      </c>
      <c r="P20" s="69">
        <f t="shared" ref="P20" si="5">O20</f>
        <v>1290.5240650000001</v>
      </c>
      <c r="Q20" s="48">
        <v>471</v>
      </c>
      <c r="R20" s="49">
        <v>0</v>
      </c>
      <c r="S20" s="49">
        <v>0</v>
      </c>
      <c r="T20" s="50">
        <v>0</v>
      </c>
      <c r="U20" s="49">
        <v>15</v>
      </c>
      <c r="V20" s="48">
        <v>0</v>
      </c>
      <c r="W20" s="28">
        <v>0</v>
      </c>
      <c r="X20" s="29">
        <v>0</v>
      </c>
      <c r="Y20" s="42" t="s">
        <v>15</v>
      </c>
    </row>
    <row r="21" spans="1:25" s="2" customFormat="1" ht="146.25" customHeight="1" thickBot="1" x14ac:dyDescent="0.2">
      <c r="A21" s="80"/>
      <c r="B21" s="62"/>
      <c r="C21" s="86"/>
      <c r="D21" s="84"/>
      <c r="E21" s="88"/>
      <c r="F21" s="70"/>
      <c r="G21" s="88"/>
      <c r="H21" s="90"/>
      <c r="I21" s="72"/>
      <c r="J21" s="72"/>
      <c r="K21" s="72"/>
      <c r="L21" s="74"/>
      <c r="M21" s="76"/>
      <c r="N21" s="78"/>
      <c r="O21" s="55"/>
      <c r="P21" s="70"/>
      <c r="Q21" s="51">
        <v>646.07093999999995</v>
      </c>
      <c r="R21" s="52">
        <v>0</v>
      </c>
      <c r="S21" s="52">
        <v>0</v>
      </c>
      <c r="T21" s="53">
        <v>0</v>
      </c>
      <c r="U21" s="52">
        <v>301.35198400000002</v>
      </c>
      <c r="V21" s="51">
        <v>0</v>
      </c>
      <c r="W21" s="25">
        <v>0</v>
      </c>
      <c r="X21" s="26">
        <v>0</v>
      </c>
      <c r="Y21" s="43" t="s">
        <v>11</v>
      </c>
    </row>
    <row r="22" spans="1:25" s="2" customFormat="1" ht="146.25" customHeight="1" x14ac:dyDescent="0.15">
      <c r="A22" s="79">
        <v>8</v>
      </c>
      <c r="B22" s="63" t="s">
        <v>35</v>
      </c>
      <c r="C22" s="85" t="s">
        <v>41</v>
      </c>
      <c r="D22" s="83" t="s">
        <v>48</v>
      </c>
      <c r="E22" s="87">
        <v>1317.9731870000001</v>
      </c>
      <c r="F22" s="69">
        <v>1317.9731870000001</v>
      </c>
      <c r="G22" s="87">
        <v>0.70430400000000004</v>
      </c>
      <c r="H22" s="89">
        <v>0.70430400000000004</v>
      </c>
      <c r="I22" s="71" t="s">
        <v>38</v>
      </c>
      <c r="J22" s="71" t="s">
        <v>38</v>
      </c>
      <c r="K22" s="71" t="s">
        <v>38</v>
      </c>
      <c r="L22" s="73">
        <v>0.70430400000000004</v>
      </c>
      <c r="M22" s="75">
        <v>187.706579</v>
      </c>
      <c r="N22" s="77">
        <v>0</v>
      </c>
      <c r="O22" s="54">
        <f>+(+E22+G22)-(M22+N22)</f>
        <v>1130.9709120000002</v>
      </c>
      <c r="P22" s="69">
        <f t="shared" ref="P22" si="6">O22</f>
        <v>1130.9709120000002</v>
      </c>
      <c r="Q22" s="48">
        <v>12</v>
      </c>
      <c r="R22" s="49">
        <v>0</v>
      </c>
      <c r="S22" s="49">
        <v>0</v>
      </c>
      <c r="T22" s="50">
        <v>0</v>
      </c>
      <c r="U22" s="49">
        <v>1</v>
      </c>
      <c r="V22" s="27">
        <v>0</v>
      </c>
      <c r="W22" s="28">
        <v>0</v>
      </c>
      <c r="X22" s="29">
        <v>0</v>
      </c>
      <c r="Y22" s="42" t="s">
        <v>15</v>
      </c>
    </row>
    <row r="23" spans="1:25" s="2" customFormat="1" ht="146.25" customHeight="1" thickBot="1" x14ac:dyDescent="0.2">
      <c r="A23" s="80"/>
      <c r="B23" s="64"/>
      <c r="C23" s="86"/>
      <c r="D23" s="84"/>
      <c r="E23" s="88"/>
      <c r="F23" s="70"/>
      <c r="G23" s="88"/>
      <c r="H23" s="90"/>
      <c r="I23" s="72"/>
      <c r="J23" s="72"/>
      <c r="K23" s="72"/>
      <c r="L23" s="74"/>
      <c r="M23" s="76"/>
      <c r="N23" s="78"/>
      <c r="O23" s="55"/>
      <c r="P23" s="70"/>
      <c r="Q23" s="51">
        <v>102.784024</v>
      </c>
      <c r="R23" s="52">
        <v>0</v>
      </c>
      <c r="S23" s="52">
        <v>0</v>
      </c>
      <c r="T23" s="53">
        <v>0</v>
      </c>
      <c r="U23" s="52">
        <v>84.922555000000003</v>
      </c>
      <c r="V23" s="24">
        <v>0</v>
      </c>
      <c r="W23" s="25">
        <v>0</v>
      </c>
      <c r="X23" s="26">
        <v>0</v>
      </c>
      <c r="Y23" s="43" t="s">
        <v>11</v>
      </c>
    </row>
    <row r="24" spans="1:25" s="2" customFormat="1" ht="135" customHeight="1" x14ac:dyDescent="0.15">
      <c r="A24" s="79">
        <v>9</v>
      </c>
      <c r="B24" s="61" t="s">
        <v>36</v>
      </c>
      <c r="C24" s="85" t="s">
        <v>42</v>
      </c>
      <c r="D24" s="83" t="s">
        <v>51</v>
      </c>
      <c r="E24" s="87">
        <v>831.57586400000002</v>
      </c>
      <c r="F24" s="69">
        <v>831.57586400000002</v>
      </c>
      <c r="G24" s="87">
        <v>0.95748</v>
      </c>
      <c r="H24" s="89">
        <v>0.95748</v>
      </c>
      <c r="I24" s="71" t="s">
        <v>38</v>
      </c>
      <c r="J24" s="71" t="s">
        <v>38</v>
      </c>
      <c r="K24" s="71" t="s">
        <v>38</v>
      </c>
      <c r="L24" s="73">
        <v>0.95748</v>
      </c>
      <c r="M24" s="75">
        <v>524.90073299999995</v>
      </c>
      <c r="N24" s="77">
        <v>0</v>
      </c>
      <c r="O24" s="54">
        <f>+(+E24+G24)-(M24+N24)</f>
        <v>307.63261100000011</v>
      </c>
      <c r="P24" s="69">
        <f t="shared" ref="P24" si="7">O24</f>
        <v>307.63261100000011</v>
      </c>
      <c r="Q24" s="48">
        <v>6</v>
      </c>
      <c r="R24" s="49">
        <v>0</v>
      </c>
      <c r="S24" s="49">
        <v>0</v>
      </c>
      <c r="T24" s="50">
        <v>0</v>
      </c>
      <c r="U24" s="49">
        <v>112</v>
      </c>
      <c r="V24" s="27">
        <v>0</v>
      </c>
      <c r="W24" s="28">
        <v>0</v>
      </c>
      <c r="X24" s="29">
        <v>0</v>
      </c>
      <c r="Y24" s="42" t="s">
        <v>15</v>
      </c>
    </row>
    <row r="25" spans="1:25" s="2" customFormat="1" ht="135" customHeight="1" thickBot="1" x14ac:dyDescent="0.2">
      <c r="A25" s="80"/>
      <c r="B25" s="62"/>
      <c r="C25" s="86"/>
      <c r="D25" s="84"/>
      <c r="E25" s="88"/>
      <c r="F25" s="70"/>
      <c r="G25" s="88"/>
      <c r="H25" s="90"/>
      <c r="I25" s="72"/>
      <c r="J25" s="72"/>
      <c r="K25" s="72"/>
      <c r="L25" s="74"/>
      <c r="M25" s="76"/>
      <c r="N25" s="78"/>
      <c r="O25" s="55"/>
      <c r="P25" s="70"/>
      <c r="Q25" s="51">
        <v>274.71191299999998</v>
      </c>
      <c r="R25" s="52">
        <v>0</v>
      </c>
      <c r="S25" s="52">
        <v>0</v>
      </c>
      <c r="T25" s="53">
        <v>0</v>
      </c>
      <c r="U25" s="52">
        <v>250.18881999999999</v>
      </c>
      <c r="V25" s="24">
        <v>0</v>
      </c>
      <c r="W25" s="25">
        <v>0</v>
      </c>
      <c r="X25" s="26">
        <v>0</v>
      </c>
      <c r="Y25" s="43" t="s">
        <v>11</v>
      </c>
    </row>
    <row r="26" spans="1:25" s="2" customFormat="1" ht="135" customHeight="1" x14ac:dyDescent="0.15">
      <c r="A26" s="79">
        <v>10</v>
      </c>
      <c r="B26" s="61" t="s">
        <v>37</v>
      </c>
      <c r="C26" s="85" t="s">
        <v>43</v>
      </c>
      <c r="D26" s="83" t="s">
        <v>51</v>
      </c>
      <c r="E26" s="87">
        <v>423.14308199999999</v>
      </c>
      <c r="F26" s="69">
        <v>423.14308199999999</v>
      </c>
      <c r="G26" s="87">
        <v>2.0563999999999999E-2</v>
      </c>
      <c r="H26" s="89">
        <v>2.0563999999999999E-2</v>
      </c>
      <c r="I26" s="71" t="s">
        <v>38</v>
      </c>
      <c r="J26" s="71" t="s">
        <v>38</v>
      </c>
      <c r="K26" s="71" t="s">
        <v>38</v>
      </c>
      <c r="L26" s="73">
        <v>2.0563999999999999E-2</v>
      </c>
      <c r="M26" s="75">
        <v>111.45272300000001</v>
      </c>
      <c r="N26" s="77">
        <v>0</v>
      </c>
      <c r="O26" s="54">
        <f>+(+E26+G26)-(M26+N26)</f>
        <v>311.71092299999998</v>
      </c>
      <c r="P26" s="69">
        <f t="shared" ref="P26" si="8">O26</f>
        <v>311.71092299999998</v>
      </c>
      <c r="Q26" s="48">
        <v>2</v>
      </c>
      <c r="R26" s="49">
        <v>0</v>
      </c>
      <c r="S26" s="49">
        <v>0</v>
      </c>
      <c r="T26" s="50">
        <v>0</v>
      </c>
      <c r="U26" s="49">
        <v>0</v>
      </c>
      <c r="V26" s="27">
        <v>0</v>
      </c>
      <c r="W26" s="28">
        <v>0</v>
      </c>
      <c r="X26" s="29">
        <v>0</v>
      </c>
      <c r="Y26" s="42" t="s">
        <v>15</v>
      </c>
    </row>
    <row r="27" spans="1:25" s="2" customFormat="1" ht="135" customHeight="1" thickBot="1" x14ac:dyDescent="0.2">
      <c r="A27" s="80"/>
      <c r="B27" s="62"/>
      <c r="C27" s="86"/>
      <c r="D27" s="84"/>
      <c r="E27" s="88"/>
      <c r="F27" s="70"/>
      <c r="G27" s="88"/>
      <c r="H27" s="90"/>
      <c r="I27" s="72"/>
      <c r="J27" s="72"/>
      <c r="K27" s="72"/>
      <c r="L27" s="74"/>
      <c r="M27" s="76"/>
      <c r="N27" s="78"/>
      <c r="O27" s="55"/>
      <c r="P27" s="70"/>
      <c r="Q27" s="51">
        <v>111.45272300000001</v>
      </c>
      <c r="R27" s="52">
        <v>0</v>
      </c>
      <c r="S27" s="52">
        <v>0</v>
      </c>
      <c r="T27" s="53">
        <v>0</v>
      </c>
      <c r="U27" s="52">
        <v>0</v>
      </c>
      <c r="V27" s="24">
        <v>0</v>
      </c>
      <c r="W27" s="25">
        <v>0</v>
      </c>
      <c r="X27" s="26">
        <v>0</v>
      </c>
      <c r="Y27" s="43" t="s">
        <v>11</v>
      </c>
    </row>
    <row r="28" spans="1:25" s="3" customFormat="1" ht="20.100000000000001" customHeight="1" x14ac:dyDescent="0.15">
      <c r="A28" s="79" t="s">
        <v>17</v>
      </c>
      <c r="B28" s="79">
        <v>10</v>
      </c>
      <c r="C28" s="61"/>
      <c r="D28" s="81"/>
      <c r="E28" s="54">
        <f t="shared" ref="E28:P28" si="9">SUM(E8:E27)</f>
        <v>191251.82696300003</v>
      </c>
      <c r="F28" s="56">
        <f t="shared" si="9"/>
        <v>191251.82696300003</v>
      </c>
      <c r="G28" s="54">
        <f t="shared" si="9"/>
        <v>144.74300600000001</v>
      </c>
      <c r="H28" s="65">
        <f t="shared" si="9"/>
        <v>144.74300600000001</v>
      </c>
      <c r="I28" s="65">
        <f t="shared" si="9"/>
        <v>0</v>
      </c>
      <c r="J28" s="65">
        <f t="shared" si="9"/>
        <v>0</v>
      </c>
      <c r="K28" s="65">
        <f t="shared" si="9"/>
        <v>0</v>
      </c>
      <c r="L28" s="65">
        <f t="shared" si="9"/>
        <v>144.74300600000001</v>
      </c>
      <c r="M28" s="65">
        <f t="shared" si="9"/>
        <v>71903.474244319994</v>
      </c>
      <c r="N28" s="67">
        <f t="shared" si="9"/>
        <v>0</v>
      </c>
      <c r="O28" s="54">
        <f t="shared" si="9"/>
        <v>119493.09572468</v>
      </c>
      <c r="P28" s="56">
        <f t="shared" si="9"/>
        <v>119493.09572468</v>
      </c>
      <c r="Q28" s="30">
        <f t="shared" ref="Q28:X28" si="10">SUMIF($Y$8:$Y$27,$Y$6,Q8:Q27)</f>
        <v>64106</v>
      </c>
      <c r="R28" s="31">
        <f t="shared" si="10"/>
        <v>0</v>
      </c>
      <c r="S28" s="31">
        <f t="shared" si="10"/>
        <v>0</v>
      </c>
      <c r="T28" s="32">
        <f t="shared" si="10"/>
        <v>0</v>
      </c>
      <c r="U28" s="31">
        <f t="shared" si="10"/>
        <v>3418</v>
      </c>
      <c r="V28" s="30">
        <f t="shared" si="10"/>
        <v>0</v>
      </c>
      <c r="W28" s="32">
        <f t="shared" si="10"/>
        <v>0</v>
      </c>
      <c r="X28" s="33">
        <f t="shared" si="10"/>
        <v>0</v>
      </c>
      <c r="Y28" s="42" t="s">
        <v>15</v>
      </c>
    </row>
    <row r="29" spans="1:25" s="3" customFormat="1" ht="20.100000000000001" customHeight="1" thickBot="1" x14ac:dyDescent="0.2">
      <c r="A29" s="80"/>
      <c r="B29" s="80"/>
      <c r="C29" s="62"/>
      <c r="D29" s="82"/>
      <c r="E29" s="55"/>
      <c r="F29" s="57"/>
      <c r="G29" s="55"/>
      <c r="H29" s="66"/>
      <c r="I29" s="66"/>
      <c r="J29" s="66"/>
      <c r="K29" s="66"/>
      <c r="L29" s="66"/>
      <c r="M29" s="66"/>
      <c r="N29" s="68"/>
      <c r="O29" s="55"/>
      <c r="P29" s="57"/>
      <c r="Q29" s="34">
        <f>SUMIF($Y$8:$Y$27,$Y$7,Q8:Q27)</f>
        <v>55700.774256000004</v>
      </c>
      <c r="R29" s="35">
        <f>SUMIF($Y$8:$Y$27,$Y$6,R8:R27)</f>
        <v>0</v>
      </c>
      <c r="S29" s="35">
        <f>SUMIF($Y$8:$Y$27,$Y$6,S8:S27)</f>
        <v>0</v>
      </c>
      <c r="T29" s="36">
        <f>SUMIF($Y$8:$Y$27,$Y$6,T8:T27)</f>
        <v>0</v>
      </c>
      <c r="U29" s="35">
        <f>SUMIF($Y$8:$Y$27,$Y$7,U8:U27)</f>
        <v>16202.685988000001</v>
      </c>
      <c r="V29" s="34">
        <f>SUMIF($Y$8:$Y$27,$Y$6,V8:V27)</f>
        <v>0</v>
      </c>
      <c r="W29" s="36">
        <f>SUMIF($Y$8:$Y$27,$Y$6,W8:W27)</f>
        <v>0</v>
      </c>
      <c r="X29" s="37">
        <f>SUMIF($Y$8:$Y$27,$Y$6,X8:X27)</f>
        <v>0</v>
      </c>
      <c r="Y29" s="43" t="s">
        <v>11</v>
      </c>
    </row>
    <row r="31" spans="1:25" x14ac:dyDescent="0.15">
      <c r="B31" s="1" t="s">
        <v>53</v>
      </c>
    </row>
  </sheetData>
  <mergeCells count="199">
    <mergeCell ref="A8:A9"/>
    <mergeCell ref="C8:C9"/>
    <mergeCell ref="E8:E9"/>
    <mergeCell ref="F8:F9"/>
    <mergeCell ref="G8:G9"/>
    <mergeCell ref="H8:H9"/>
    <mergeCell ref="D8:D9"/>
    <mergeCell ref="A2:A7"/>
    <mergeCell ref="C2:C7"/>
    <mergeCell ref="E2:F3"/>
    <mergeCell ref="G2:M3"/>
    <mergeCell ref="N2:N7"/>
    <mergeCell ref="O2:P3"/>
    <mergeCell ref="M4:M7"/>
    <mergeCell ref="F5:F7"/>
    <mergeCell ref="P5:P7"/>
    <mergeCell ref="I6:K6"/>
    <mergeCell ref="L6:L7"/>
    <mergeCell ref="D2:D7"/>
    <mergeCell ref="L8:L9"/>
    <mergeCell ref="M8:M9"/>
    <mergeCell ref="N8:N9"/>
    <mergeCell ref="V2:X2"/>
    <mergeCell ref="R3:R5"/>
    <mergeCell ref="S3:S5"/>
    <mergeCell ref="T3:T5"/>
    <mergeCell ref="U3:U5"/>
    <mergeCell ref="V3:V5"/>
    <mergeCell ref="W3:W5"/>
    <mergeCell ref="X3:X5"/>
    <mergeCell ref="O8:O9"/>
    <mergeCell ref="P8:P9"/>
    <mergeCell ref="Q4:Q5"/>
    <mergeCell ref="Q2:U2"/>
    <mergeCell ref="C10:C11"/>
    <mergeCell ref="E10:E11"/>
    <mergeCell ref="F10:F11"/>
    <mergeCell ref="G10:G11"/>
    <mergeCell ref="H10:H11"/>
    <mergeCell ref="I10:I11"/>
    <mergeCell ref="I8:I9"/>
    <mergeCell ref="J8:J9"/>
    <mergeCell ref="K8:K9"/>
    <mergeCell ref="M12:M13"/>
    <mergeCell ref="N12:N13"/>
    <mergeCell ref="O12:O13"/>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N10:N11"/>
    <mergeCell ref="O10:O11"/>
    <mergeCell ref="D10:D11"/>
    <mergeCell ref="D12:D13"/>
    <mergeCell ref="A10:A11"/>
    <mergeCell ref="K12:K13"/>
    <mergeCell ref="L12:L13"/>
    <mergeCell ref="L14:L15"/>
    <mergeCell ref="M14:M15"/>
    <mergeCell ref="N14:N15"/>
    <mergeCell ref="O14:O15"/>
    <mergeCell ref="P14:P15"/>
    <mergeCell ref="A14:A15"/>
    <mergeCell ref="C14:C15"/>
    <mergeCell ref="E14:E15"/>
    <mergeCell ref="F14:F15"/>
    <mergeCell ref="G14:G15"/>
    <mergeCell ref="H14:H15"/>
    <mergeCell ref="I14:I15"/>
    <mergeCell ref="J14:J15"/>
    <mergeCell ref="K14:K15"/>
    <mergeCell ref="D14:D15"/>
    <mergeCell ref="O16:O17"/>
    <mergeCell ref="P16:P17"/>
    <mergeCell ref="A18:A19"/>
    <mergeCell ref="C18:C19"/>
    <mergeCell ref="E18:E19"/>
    <mergeCell ref="F18:F19"/>
    <mergeCell ref="G18:G19"/>
    <mergeCell ref="H18:H19"/>
    <mergeCell ref="I18:I19"/>
    <mergeCell ref="I16:I17"/>
    <mergeCell ref="J16:J17"/>
    <mergeCell ref="K16:K17"/>
    <mergeCell ref="L16:L17"/>
    <mergeCell ref="M16:M17"/>
    <mergeCell ref="N16:N17"/>
    <mergeCell ref="A16:A17"/>
    <mergeCell ref="C16:C17"/>
    <mergeCell ref="E16:E17"/>
    <mergeCell ref="F16:F17"/>
    <mergeCell ref="G16:G17"/>
    <mergeCell ref="H16:H17"/>
    <mergeCell ref="D16:D17"/>
    <mergeCell ref="K20:K21"/>
    <mergeCell ref="L20:L21"/>
    <mergeCell ref="M20:M21"/>
    <mergeCell ref="N20:N21"/>
    <mergeCell ref="O20:O21"/>
    <mergeCell ref="P20:P21"/>
    <mergeCell ref="P18:P19"/>
    <mergeCell ref="A20:A21"/>
    <mergeCell ref="C20:C21"/>
    <mergeCell ref="E20:E21"/>
    <mergeCell ref="F20:F21"/>
    <mergeCell ref="G20:G21"/>
    <mergeCell ref="H20:H21"/>
    <mergeCell ref="I20:I21"/>
    <mergeCell ref="J20:J21"/>
    <mergeCell ref="J18:J19"/>
    <mergeCell ref="K18:K19"/>
    <mergeCell ref="L18:L19"/>
    <mergeCell ref="M18:M19"/>
    <mergeCell ref="N18:N19"/>
    <mergeCell ref="O18:O19"/>
    <mergeCell ref="D18:D19"/>
    <mergeCell ref="D20:D21"/>
    <mergeCell ref="B20:B21"/>
    <mergeCell ref="N22:N23"/>
    <mergeCell ref="O22:O23"/>
    <mergeCell ref="P22:P23"/>
    <mergeCell ref="A22:A23"/>
    <mergeCell ref="C22:C23"/>
    <mergeCell ref="E22:E23"/>
    <mergeCell ref="F22:F23"/>
    <mergeCell ref="G22:G23"/>
    <mergeCell ref="H22:H23"/>
    <mergeCell ref="I22:I23"/>
    <mergeCell ref="J22:J23"/>
    <mergeCell ref="K22:K23"/>
    <mergeCell ref="B22:B23"/>
    <mergeCell ref="D22:D23"/>
    <mergeCell ref="A24:A25"/>
    <mergeCell ref="C24:C25"/>
    <mergeCell ref="E24:E25"/>
    <mergeCell ref="F24:F25"/>
    <mergeCell ref="G24:G25"/>
    <mergeCell ref="H24:H25"/>
    <mergeCell ref="B24:B25"/>
    <mergeCell ref="D24:D25"/>
    <mergeCell ref="L22:L23"/>
    <mergeCell ref="A28:A29"/>
    <mergeCell ref="C28:C29"/>
    <mergeCell ref="E28:E29"/>
    <mergeCell ref="F28:F29"/>
    <mergeCell ref="G28:G29"/>
    <mergeCell ref="H28:H29"/>
    <mergeCell ref="B28:B29"/>
    <mergeCell ref="D28:D29"/>
    <mergeCell ref="P26:P27"/>
    <mergeCell ref="J26:J27"/>
    <mergeCell ref="K26:K27"/>
    <mergeCell ref="L26:L27"/>
    <mergeCell ref="M26:M27"/>
    <mergeCell ref="N26:N27"/>
    <mergeCell ref="O26:O27"/>
    <mergeCell ref="B26:B27"/>
    <mergeCell ref="D26:D27"/>
    <mergeCell ref="A26:A27"/>
    <mergeCell ref="C26:C27"/>
    <mergeCell ref="E26:E27"/>
    <mergeCell ref="F26:F27"/>
    <mergeCell ref="G26:G27"/>
    <mergeCell ref="H26:H27"/>
    <mergeCell ref="I26:I27"/>
    <mergeCell ref="O28:O29"/>
    <mergeCell ref="P28:P29"/>
    <mergeCell ref="B2:B7"/>
    <mergeCell ref="B8:B9"/>
    <mergeCell ref="B10:B11"/>
    <mergeCell ref="B12:B13"/>
    <mergeCell ref="B14:B15"/>
    <mergeCell ref="B16:B17"/>
    <mergeCell ref="B18:B19"/>
    <mergeCell ref="I28:I29"/>
    <mergeCell ref="J28:J29"/>
    <mergeCell ref="K28:K29"/>
    <mergeCell ref="L28:L29"/>
    <mergeCell ref="M28:M29"/>
    <mergeCell ref="N28:N29"/>
    <mergeCell ref="O24:O25"/>
    <mergeCell ref="P24:P25"/>
    <mergeCell ref="I24:I25"/>
    <mergeCell ref="J24:J25"/>
    <mergeCell ref="K24:K25"/>
    <mergeCell ref="L24:L25"/>
    <mergeCell ref="M24:M25"/>
    <mergeCell ref="N24:N25"/>
    <mergeCell ref="M22:M23"/>
  </mergeCells>
  <phoneticPr fontId="1"/>
  <pageMargins left="0.51181102362204722" right="0.31496062992125984" top="0.55118110236220474" bottom="0.55118110236220474" header="0.31496062992125984" footer="0.31496062992125984"/>
  <pageSetup paperSize="9" scale="59" fitToHeight="0" orientation="landscape" r:id="rId1"/>
  <rowBreaks count="2" manualBreakCount="2">
    <brk id="11" max="16383" man="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2023-08-24T07:57:22Z</dcterms:created>
  <dcterms:modified xsi:type="dcterms:W3CDTF">2023-08-24T07:58:36Z</dcterms:modified>
</cp:coreProperties>
</file>