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5_第２次補正予算\"/>
    </mc:Choice>
  </mc:AlternateContent>
  <bookViews>
    <workbookView xWindow="22935" yWindow="-5280" windowWidth="23250" windowHeight="1257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4" i="13" l="1"/>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<sst xmlns="http://schemas.openxmlformats.org/spreadsheetml/2006/main" count="2406" uniqueCount="857">
  <si>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</si>
  <si>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</si>
  <si>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</si>
  <si>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</si>
  <si>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</si>
  <si>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</si>
  <si>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</si>
  <si>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</si>
  <si>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</si>
  <si>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</si>
  <si>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</si>
  <si>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</si>
  <si>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</si>
  <si>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</si>
  <si>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</si>
  <si>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</si>
  <si>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</si>
  <si>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</si>
  <si>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</si>
  <si>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</si>
  <si>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</si>
  <si>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</si>
  <si>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</si>
  <si>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</si>
  <si>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</si>
  <si>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</si>
  <si>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</si>
  <si>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</si>
  <si>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</si>
  <si>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</si>
  <si>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</si>
  <si>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</si>
  <si>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</si>
  <si>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</si>
  <si>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</si>
  <si>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</si>
  <si>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</si>
  <si>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</si>
  <si>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</si>
  <si>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</si>
  <si>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</si>
  <si>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</si>
  <si>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</si>
  <si>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</si>
  <si>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</si>
  <si>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</si>
  <si>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</si>
  <si>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</si>
  <si>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</si>
  <si>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</si>
  <si>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</si>
  <si>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</si>
  <si>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</si>
  <si>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</si>
  <si>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</si>
  <si>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</si>
  <si>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</si>
  <si>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</si>
  <si>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</si>
  <si>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</si>
  <si>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</si>
  <si>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</si>
  <si>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</si>
  <si>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</si>
  <si>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</si>
  <si>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</si>
  <si>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</si>
  <si>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</si>
  <si>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</si>
  <si>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</si>
  <si>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</si>
  <si>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</si>
  <si>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</si>
  <si>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</si>
  <si>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</si>
  <si>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</si>
  <si>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</si>
  <si>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</si>
  <si>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</si>
  <si>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</si>
  <si>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</si>
  <si>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</si>
  <si>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</si>
  <si>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</si>
  <si>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</si>
  <si>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</si>
  <si>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</si>
  <si>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</si>
  <si>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</si>
  <si>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</si>
  <si>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</si>
  <si>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</si>
  <si>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</si>
  <si>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</si>
  <si>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</si>
  <si>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</si>
  <si>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</si>
  <si>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</si>
  <si>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</si>
  <si>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</si>
  <si>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</si>
  <si>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</si>
  <si>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</si>
  <si>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</si>
  <si>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</si>
  <si>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</si>
  <si>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</si>
  <si>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</si>
  <si>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</si>
  <si>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</si>
  <si>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</si>
  <si>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</si>
  <si>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</si>
  <si>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</si>
  <si>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</si>
  <si>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</si>
  <si>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</si>
  <si>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</si>
  <si>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</si>
  <si>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</si>
  <si>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</si>
  <si>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</si>
  <si>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</si>
  <si>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</si>
  <si>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</si>
  <si>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</si>
  <si>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</si>
  <si>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</si>
  <si>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</si>
  <si>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</si>
  <si>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</si>
  <si>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</si>
  <si>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</si>
  <si>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</si>
  <si>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</si>
  <si>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</si>
  <si>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</si>
  <si>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</si>
  <si>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</si>
  <si>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</si>
  <si>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</si>
  <si>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</si>
  <si>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</si>
  <si>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</si>
  <si>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</si>
  <si>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</si>
  <si>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</si>
  <si>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</si>
  <si>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</si>
  <si>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</si>
  <si>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</si>
  <si>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</si>
  <si>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</si>
  <si>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</si>
  <si>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</si>
  <si>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</si>
  <si>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</si>
  <si>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</si>
  <si>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</si>
  <si>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</si>
  <si>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</si>
  <si>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</si>
  <si>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</si>
  <si>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</si>
  <si>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</si>
  <si>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</si>
  <si>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</si>
  <si>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</si>
  <si>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</si>
  <si>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</si>
  <si>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</si>
  <si>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</si>
  <si>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</si>
  <si>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</si>
  <si>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</si>
  <si>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</si>
  <si>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</si>
  <si>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</si>
  <si>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</si>
  <si>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</si>
  <si>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</si>
  <si>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</si>
  <si>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</si>
  <si>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</si>
  <si>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</si>
  <si>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</si>
  <si>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</si>
  <si>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</si>
  <si>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</si>
  <si>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</si>
  <si>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</si>
  <si>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</si>
  <si>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</si>
  <si>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</si>
  <si>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</si>
  <si>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</si>
  <si>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</si>
  <si>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</si>
  <si>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</si>
  <si>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</si>
  <si>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</si>
  <si>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</si>
  <si>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</si>
  <si>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</si>
  <si>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</si>
  <si>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</si>
  <si>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</si>
  <si>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</si>
  <si>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</si>
  <si>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</si>
  <si>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</si>
  <si>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</si>
  <si>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</si>
  <si>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</si>
  <si>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</si>
  <si>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</si>
  <si>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</si>
  <si>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</si>
  <si>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</si>
  <si>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</si>
  <si>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</si>
  <si>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</si>
  <si>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</si>
  <si>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</si>
  <si>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</si>
  <si>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</si>
  <si>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</si>
  <si>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</si>
  <si>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</si>
  <si>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</si>
  <si>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</si>
  <si>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</si>
  <si>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</si>
  <si>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</si>
  <si>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</si>
  <si>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</si>
  <si>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</si>
  <si>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</si>
  <si>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</si>
  <si>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</si>
  <si>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</si>
  <si>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</si>
  <si>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</si>
  <si>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</si>
  <si>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</si>
  <si>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</si>
  <si>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</si>
  <si>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</si>
  <si>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</si>
  <si>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</si>
  <si>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</si>
  <si>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</si>
  <si>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</si>
  <si>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</si>
  <si>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</si>
  <si>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</si>
  <si>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</si>
  <si>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</si>
  <si>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</si>
  <si>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</si>
  <si>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</si>
  <si>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</si>
  <si>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</si>
  <si>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</si>
  <si>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</si>
  <si>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</si>
  <si>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</si>
  <si>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</si>
  <si>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</si>
  <si>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</si>
  <si>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</si>
  <si>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</si>
  <si>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</si>
  <si>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</si>
  <si>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</si>
  <si>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</si>
  <si>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</si>
  <si>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</si>
  <si>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</si>
  <si>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</si>
  <si>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</si>
  <si>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</si>
  <si>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</si>
  <si>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</si>
  <si>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</si>
  <si>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</si>
  <si>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</si>
  <si>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</si>
  <si>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</si>
  <si>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</si>
  <si>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</si>
  <si>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</si>
  <si>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</si>
  <si>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</si>
  <si>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</si>
  <si>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</si>
  <si>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</si>
  <si>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</si>
  <si>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</si>
  <si>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</si>
  <si>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</si>
  <si>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</si>
  <si>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</si>
  <si>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</si>
  <si>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</si>
  <si>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</si>
  <si>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</si>
  <si>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</si>
  <si>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</si>
  <si>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</si>
  <si>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</si>
  <si>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</si>
  <si>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</si>
  <si>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</si>
  <si>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</si>
  <si>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</si>
  <si>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</si>
  <si>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</si>
  <si>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</si>
  <si>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</si>
  <si>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</si>
  <si>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</si>
  <si>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</si>
  <si>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</si>
  <si>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</si>
  <si>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</si>
  <si>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</si>
  <si>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</si>
  <si>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</si>
  <si>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</si>
  <si>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</si>
  <si>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</si>
  <si>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</si>
  <si>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</si>
  <si>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</si>
  <si>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</si>
  <si>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</si>
  <si>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</si>
  <si>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</si>
  <si>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</si>
  <si>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</si>
  <si>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</si>
  <si>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</si>
  <si>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</si>
  <si>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</si>
  <si>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</si>
  <si>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</si>
  <si>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</si>
  <si>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</si>
  <si>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</si>
  <si>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</si>
  <si>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</si>
  <si>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</si>
  <si>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</si>
  <si>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</si>
  <si>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</si>
  <si>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</si>
  <si>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</si>
  <si>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</si>
  <si>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</si>
  <si>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</si>
  <si>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</si>
  <si>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</si>
  <si>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</si>
  <si>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</si>
  <si>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</si>
  <si>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</si>
  <si>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</si>
  <si>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</si>
  <si>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</si>
  <si>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</si>
  <si>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</si>
  <si>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</si>
  <si>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</si>
  <si>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</si>
  <si>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</si>
  <si>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</si>
  <si>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</si>
  <si>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</si>
  <si>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</si>
  <si>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</si>
  <si>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</si>
  <si>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</si>
  <si>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</si>
  <si>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</si>
  <si>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</si>
  <si>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</si>
  <si>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</si>
  <si>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</si>
  <si>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</si>
  <si>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</si>
  <si>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</si>
  <si>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</si>
  <si>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</si>
  <si>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</si>
  <si>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</si>
  <si>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</si>
  <si>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</si>
  <si>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</si>
  <si>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</si>
  <si>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</si>
  <si>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</si>
  <si>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</si>
  <si>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</si>
  <si>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</si>
  <si>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</si>
  <si>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</si>
  <si>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</si>
  <si>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</si>
  <si>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</si>
  <si>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</si>
  <si>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</si>
  <si>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</si>
  <si>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</si>
  <si>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</si>
  <si>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</si>
  <si>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</si>
  <si>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</si>
  <si>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</si>
  <si>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</si>
  <si>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</si>
  <si>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</si>
  <si>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</si>
  <si>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</si>
  <si>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</si>
  <si>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</si>
  <si>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</si>
  <si>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</si>
  <si>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</si>
  <si>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</si>
  <si>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</si>
  <si>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</si>
  <si>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</si>
  <si>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</si>
  <si>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</si>
  <si>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</si>
  <si>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</si>
  <si>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</si>
  <si>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</si>
  <si>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</si>
  <si>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</si>
  <si>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</si>
  <si>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</si>
  <si>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</si>
  <si>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</si>
  <si>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</si>
  <si>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</si>
  <si>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</si>
  <si>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</si>
  <si>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</si>
  <si>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</si>
  <si>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</si>
  <si>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</si>
  <si>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</si>
  <si>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</si>
  <si>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</si>
  <si>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</si>
  <si>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</si>
  <si>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</si>
  <si>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</si>
  <si>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</si>
  <si>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</si>
  <si>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</si>
  <si>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</si>
  <si>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</si>
  <si>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</si>
  <si>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</si>
  <si>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</si>
  <si>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</si>
  <si>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</si>
  <si>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</si>
  <si>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</si>
  <si>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</si>
  <si>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</si>
  <si>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</si>
  <si>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</si>
  <si>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</si>
  <si>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</si>
  <si>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</si>
  <si>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</si>
  <si>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</si>
  <si>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</si>
  <si>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</si>
  <si>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</si>
  <si>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</si>
  <si>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</si>
  <si>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</si>
  <si>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</si>
  <si>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</si>
  <si>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</si>
  <si>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</si>
  <si>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</si>
  <si>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</si>
  <si>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</si>
  <si>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</si>
  <si>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</si>
  <si>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</si>
  <si>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</si>
  <si>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</si>
  <si>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</si>
  <si>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</si>
  <si>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</si>
  <si>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</si>
  <si>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</si>
  <si>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</si>
  <si>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</si>
  <si>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</si>
  <si>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</si>
  <si>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</si>
  <si>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</si>
  <si>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</si>
  <si>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</si>
  <si>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</si>
  <si>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</si>
  <si>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</si>
  <si>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</si>
  <si>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</si>
  <si>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</si>
  <si>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</si>
  <si>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</si>
  <si>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</si>
  <si>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</si>
  <si>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</si>
  <si>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</si>
  <si>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</si>
  <si>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</si>
  <si>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</si>
  <si>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</si>
  <si>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</si>
  <si>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</si>
  <si>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</si>
  <si>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</si>
  <si>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</si>
  <si>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</si>
  <si>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</si>
  <si>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</si>
  <si>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</si>
  <si>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</si>
  <si>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</si>
  <si>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</si>
  <si>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</si>
  <si>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</si>
  <si>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</si>
  <si>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</si>
  <si>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</si>
  <si>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</si>
  <si>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</si>
  <si>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</si>
  <si>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</si>
  <si>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</si>
  <si>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</si>
  <si>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</si>
  <si>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</si>
  <si>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</si>
  <si>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</si>
  <si>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</si>
  <si>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</si>
  <si>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</si>
  <si>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</si>
  <si>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</si>
  <si>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</si>
  <si>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</si>
  <si>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</si>
  <si>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</si>
  <si>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</si>
  <si>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</si>
  <si>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</si>
  <si>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</si>
  <si>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</si>
  <si>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</si>
  <si>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</si>
  <si>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</si>
  <si>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</si>
  <si>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</si>
  <si>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</si>
  <si>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</si>
  <si>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</si>
  <si>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</si>
  <si>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</si>
  <si>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</si>
  <si>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</si>
  <si>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</si>
  <si>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</si>
  <si>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</si>
  <si>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</si>
  <si>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</si>
  <si>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</si>
  <si>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</si>
  <si>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</si>
  <si>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</si>
  <si>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</si>
  <si>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</si>
  <si>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</si>
  <si>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</si>
  <si>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</si>
  <si>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</si>
  <si>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</si>
  <si>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</si>
  <si>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</si>
  <si>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</si>
  <si>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</si>
  <si>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</si>
  <si>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</si>
  <si>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</si>
  <si>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</si>
  <si>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</si>
  <si>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</si>
  <si>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</si>
  <si>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</si>
  <si>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</si>
  <si>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</si>
  <si>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</si>
  <si>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</si>
  <si>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</si>
  <si>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</si>
  <si>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</si>
  <si>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</si>
  <si>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</si>
  <si>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</si>
  <si>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</si>
  <si>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</si>
  <si>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</si>
  <si>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</si>
  <si>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</si>
  <si>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</si>
  <si>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</si>
  <si>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</si>
  <si>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</si>
  <si>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</si>
  <si>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</si>
  <si>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</si>
  <si>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</si>
  <si>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</si>
  <si>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</si>
  <si>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</si>
  <si>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</si>
  <si>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</si>
  <si>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</si>
  <si>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</si>
  <si>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</si>
  <si>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</si>
  <si>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</si>
  <si>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</si>
  <si>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</si>
  <si>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</si>
  <si>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</si>
  <si>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</si>
  <si>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</si>
  <si>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</si>
  <si>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</si>
  <si>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</si>
  <si>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</si>
  <si>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</si>
  <si>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</si>
  <si>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</si>
  <si>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</si>
  <si>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</si>
  <si>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</si>
  <si>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</si>
  <si>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</si>
  <si>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</si>
  <si>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</si>
  <si>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</si>
  <si>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</si>
  <si>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</si>
  <si>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</si>
  <si>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</si>
  <si>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</si>
  <si>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</si>
  <si>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</si>
  <si>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</si>
  <si>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</si>
  <si>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</si>
  <si>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</si>
  <si>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</si>
  <si>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</si>
  <si>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</si>
  <si>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</si>
  <si>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</si>
  <si>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</si>
  <si>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復興</t>
  </si>
  <si>
    <t>復興庁</t>
  </si>
  <si>
    <t>統括官付参事官(予算・会計担当)</t>
    <phoneticPr fontId="5"/>
  </si>
  <si>
    <t>参事官　原　崇</t>
    <phoneticPr fontId="5"/>
  </si>
  <si>
    <t>復興庁</t>
    <rPh sb="0" eb="3">
      <t>フッコウチョウ</t>
    </rPh>
    <phoneticPr fontId="5"/>
  </si>
  <si>
    <t>○</t>
  </si>
  <si>
    <t>中間貯蔵施設の整備等
（新）中間貯蔵関連事業</t>
    <phoneticPr fontId="5"/>
  </si>
  <si>
    <t>平成二十三年三月十一日に発生した東北地方太平洋沖地震に伴う原子力発電所の事故により放出された放射性物質による環境の汚染への対処に関する特別措置法第30条等</t>
    <phoneticPr fontId="5"/>
  </si>
  <si>
    <t>・除染に関する緊急実施基本方針
・東京電力福島第一原子力発電所事故に伴う放射性物質による環境汚染の対処において必要な中間貯蔵施設等の基本的考え方について</t>
    <phoneticPr fontId="5"/>
  </si>
  <si>
    <t>福島県内の除染等に伴って大量に発生した除去土壌等を、安全に集中的に管理・保管するため、中間貯蔵施設を国の責任で福島県内に整備するとともに、中間貯蔵後30年以内の県外最終処分に向けた技術開発や国民理解の醸成等の必要な措置の実施を通じて、事故由来放射性物質による環境の汚染が人の健康又は生活環境に及ぼす影響を速やかに低減させる。</t>
    <phoneticPr fontId="5"/>
  </si>
  <si>
    <t>中間貯蔵施設の整備及び管理運営等を進めるため、下記事業を行う。
①中間貯蔵施設の建設に必要となる用地の取得
②中間貯蔵施設の建設、管理運営、輸送等
③最終処分に向けた除去土壌等の減容・再生利用に関する技術開発等</t>
    <phoneticPr fontId="5"/>
  </si>
  <si>
    <t>-</t>
  </si>
  <si>
    <t>放射性物質除去土壌等管理事業委託費</t>
    <phoneticPr fontId="5"/>
  </si>
  <si>
    <t>放射性物質除去土壌等管理調査費</t>
    <phoneticPr fontId="5"/>
  </si>
  <si>
    <t>放射性物質除去土壌等管理施設整備費</t>
    <phoneticPr fontId="5"/>
  </si>
  <si>
    <t>放射性物質除去土壌等管理施設施工庁費</t>
    <phoneticPr fontId="5"/>
  </si>
  <si>
    <t>・中間貯蔵施設の整備等に必要な調査、用地の取得、・中間貯蔵施設の整備、管理運営、・特定復興再生拠点等で発生する除去土壌等の輸送、・県外最終処分に向けた除去土壌等の減容・再生利用に関する技術開発・実証、・関係住民等の理解醸成を目的とした丁寧な情報提供　など</t>
    <phoneticPr fontId="5"/>
  </si>
  <si>
    <t>特定復興再生拠点区域等で発生した除去土壌等の輸送</t>
    <rPh sb="22" eb="24">
      <t>ユソウ</t>
    </rPh>
    <phoneticPr fontId="5"/>
  </si>
  <si>
    <t>除去土壌等の中間貯蔵施設への輸送量</t>
    <rPh sb="14" eb="16">
      <t>ユソウ</t>
    </rPh>
    <phoneticPr fontId="5"/>
  </si>
  <si>
    <t>㎥</t>
  </si>
  <si>
    <t>施設整備・輸送費用／輸送予定量</t>
    <phoneticPr fontId="5"/>
  </si>
  <si>
    <t>万円／㎥</t>
  </si>
  <si>
    <t>億円/㎥</t>
    <phoneticPr fontId="5"/>
  </si>
  <si>
    <t>1,319/
4,058,699</t>
  </si>
  <si>
    <t>4,802/
3,869,199</t>
    <phoneticPr fontId="5"/>
  </si>
  <si>
    <t>1,300/
2,339,280</t>
    <phoneticPr fontId="5"/>
  </si>
  <si>
    <t>1,997/
812,000</t>
    <phoneticPr fontId="5"/>
  </si>
  <si>
    <t>中間貯蔵施設の整備を行い、福島県内各地の仮置場等から中間貯蔵施設へ除去土壌等を出来るだけ早期に輸送する</t>
    <rPh sb="47" eb="49">
      <t>ユソウ</t>
    </rPh>
    <phoneticPr fontId="5"/>
  </si>
  <si>
    <t>福島県内の仮置場等から中間貯蔵施設へ除去土壌等を輸送した量</t>
    <rPh sb="24" eb="26">
      <t>ユソウ</t>
    </rPh>
    <phoneticPr fontId="5"/>
  </si>
  <si>
    <t>平成29年度～令和4年度中間貯蔵施設事業方針</t>
    <phoneticPr fontId="5"/>
  </si>
  <si>
    <t>10．放射性物質による環境の汚染への対処</t>
    <phoneticPr fontId="5"/>
  </si>
  <si>
    <t>10-２．放射性物質汚染対処特措法に基づく除染等の措置等</t>
    <phoneticPr fontId="5"/>
  </si>
  <si>
    <t>http://www.env.go.jp/guide/seisaku/bunseki/r03_pdf/10_02.pdf</t>
    <phoneticPr fontId="5"/>
  </si>
  <si>
    <t>P1</t>
    <phoneticPr fontId="5"/>
  </si>
  <si>
    <t>中間貯蔵施設を整備することは福島の復興を推進するために必要不可欠である。</t>
    <phoneticPr fontId="5"/>
  </si>
  <si>
    <t>特措法において、国の責務として事故由来放射性物質による環境の汚染への対処に関し、必要な措置を講ずるものとされている。</t>
    <phoneticPr fontId="5"/>
  </si>
  <si>
    <t>東日本大震災からの復興に当たっては、福島県内各地で発生した除去土壌等を仮置場から一刻も早く搬出するため、集中的かつ安定的に管理する中間貯蔵施設事業を迅速かつ確実に進めることが喫緊の課題である。</t>
    <phoneticPr fontId="5"/>
  </si>
  <si>
    <t>原則、一般競争入札等により契約相手先を選定しており、競争性は確保されている。このうち、調査等については一者応札となっているため、引き続き公告期間の延長など事業者が参加しやすい環境整備に努める。
また、競争性のない随意契約について、中間貯蔵・環境安全事業（株）は、中間貯蔵・環境安全事業株式会社法の規定により国からの委託を受け、中間貯蔵施設事業を営むことを目的とする会社であり、随意契約を行っているもの等で問題はない。また、競争性のない随意契約を行っている工事においても特許申請し第三者に実施許諾を行わないとする独自の技術を用いていることから随意契約を行っているため問題はない。</t>
    <rPh sb="64" eb="65">
      <t>ヒ</t>
    </rPh>
    <rPh sb="66" eb="67">
      <t>ツヅ</t>
    </rPh>
    <phoneticPr fontId="5"/>
  </si>
  <si>
    <t>有</t>
  </si>
  <si>
    <t>‐</t>
  </si>
  <si>
    <t>公共建築工事標準単価積算基準等に従った、適正な積算を行っている。</t>
    <phoneticPr fontId="5"/>
  </si>
  <si>
    <t>費目・使途は中間貯蔵施設の整備及び管理運営等の実施に必要なものに限定している。</t>
    <phoneticPr fontId="5"/>
  </si>
  <si>
    <t>事業計画の変更等により不測の日数を要したため。</t>
    <phoneticPr fontId="5"/>
  </si>
  <si>
    <t>市場価格調査等を行った上で予定価格を策定し、調達価格の適正化に向けた工夫をしている。</t>
    <phoneticPr fontId="5"/>
  </si>
  <si>
    <t>成果目標に見合った成果実績となっている。</t>
    <phoneticPr fontId="5"/>
  </si>
  <si>
    <t>業務の性質に応じ、事業者から技術提案や事業実施内容を提案させ、その内容について評価する契約方式を選択し、より効果的な方法で事業を実施している。</t>
    <phoneticPr fontId="5"/>
  </si>
  <si>
    <t>活動指標の実績は見込みに見合ったものになっている。</t>
    <phoneticPr fontId="5"/>
  </si>
  <si>
    <t>整備された施設に土壌等を搬入しており、十分に活用されている。</t>
    <phoneticPr fontId="5"/>
  </si>
  <si>
    <t>130</t>
  </si>
  <si>
    <t>186</t>
  </si>
  <si>
    <t>219</t>
  </si>
  <si>
    <t>0220</t>
  </si>
  <si>
    <t>0217</t>
  </si>
  <si>
    <t>0173</t>
  </si>
  <si>
    <t>0161</t>
  </si>
  <si>
    <t>A.株式会社電通</t>
    <rPh sb="2" eb="4">
      <t>カブシキ</t>
    </rPh>
    <rPh sb="4" eb="6">
      <t>カイシャ</t>
    </rPh>
    <rPh sb="6" eb="8">
      <t>デンツウ</t>
    </rPh>
    <phoneticPr fontId="5"/>
  </si>
  <si>
    <t>B.中間貯蔵・環境安全事業株式会社</t>
    <phoneticPr fontId="5"/>
  </si>
  <si>
    <t>業務費</t>
    <rPh sb="0" eb="3">
      <t>ギョウムヒ</t>
    </rPh>
    <phoneticPr fontId="5"/>
  </si>
  <si>
    <t>企画・運営等</t>
    <rPh sb="0" eb="2">
      <t>キカク</t>
    </rPh>
    <rPh sb="3" eb="5">
      <t>ウンエイ</t>
    </rPh>
    <rPh sb="5" eb="6">
      <t>トウ</t>
    </rPh>
    <phoneticPr fontId="5"/>
  </si>
  <si>
    <t>再委託費</t>
    <rPh sb="0" eb="3">
      <t>サイイタク</t>
    </rPh>
    <rPh sb="3" eb="4">
      <t>ヒ</t>
    </rPh>
    <phoneticPr fontId="5"/>
  </si>
  <si>
    <t>工事監督支援、モニタリング等</t>
    <rPh sb="0" eb="2">
      <t>コウジ</t>
    </rPh>
    <rPh sb="2" eb="4">
      <t>カントク</t>
    </rPh>
    <rPh sb="4" eb="6">
      <t>シエン</t>
    </rPh>
    <rPh sb="13" eb="14">
      <t>トウ</t>
    </rPh>
    <phoneticPr fontId="5"/>
  </si>
  <si>
    <t>消費税</t>
    <rPh sb="0" eb="3">
      <t>ショウヒゼイ</t>
    </rPh>
    <phoneticPr fontId="5"/>
  </si>
  <si>
    <t>人件費</t>
    <rPh sb="0" eb="3">
      <t>ジンケンヒ</t>
    </rPh>
    <phoneticPr fontId="5"/>
  </si>
  <si>
    <t>施設管理等</t>
    <rPh sb="0" eb="2">
      <t>シセツ</t>
    </rPh>
    <rPh sb="2" eb="4">
      <t>カンリ</t>
    </rPh>
    <rPh sb="4" eb="5">
      <t>トウ</t>
    </rPh>
    <phoneticPr fontId="5"/>
  </si>
  <si>
    <t>一般管理費、消費税等</t>
    <rPh sb="0" eb="2">
      <t>イッパン</t>
    </rPh>
    <rPh sb="2" eb="5">
      <t>カンリヒ</t>
    </rPh>
    <rPh sb="6" eb="9">
      <t>ショウヒゼイ</t>
    </rPh>
    <rPh sb="9" eb="10">
      <t>トウ</t>
    </rPh>
    <phoneticPr fontId="5"/>
  </si>
  <si>
    <t>業務費</t>
    <rPh sb="0" eb="2">
      <t>ギョウム</t>
    </rPh>
    <rPh sb="2" eb="3">
      <t>ヒ</t>
    </rPh>
    <phoneticPr fontId="5"/>
  </si>
  <si>
    <t>旅費・借料・損料、雑役務費等</t>
    <rPh sb="0" eb="2">
      <t>リョヒ</t>
    </rPh>
    <rPh sb="3" eb="5">
      <t>シャクリョウ</t>
    </rPh>
    <rPh sb="6" eb="8">
      <t>ソンリョウ</t>
    </rPh>
    <rPh sb="9" eb="10">
      <t>ザツ</t>
    </rPh>
    <rPh sb="10" eb="13">
      <t>エキムヒ</t>
    </rPh>
    <rPh sb="13" eb="14">
      <t>トウ</t>
    </rPh>
    <phoneticPr fontId="5"/>
  </si>
  <si>
    <t>C.独立行政法人国立高等専門学校機構 福島工業高等専門学校</t>
    <phoneticPr fontId="5"/>
  </si>
  <si>
    <t>D.株式会社アイ・ディー・エー</t>
    <phoneticPr fontId="5"/>
  </si>
  <si>
    <t>除去土壌等の再生利用等に関する理解醸成活動の企画・運営のあり方の検討についての支援等</t>
    <phoneticPr fontId="5"/>
  </si>
  <si>
    <t>雑役務費</t>
    <rPh sb="0" eb="1">
      <t>ザツ</t>
    </rPh>
    <rPh sb="1" eb="3">
      <t>エキム</t>
    </rPh>
    <rPh sb="3" eb="4">
      <t>ヒ</t>
    </rPh>
    <phoneticPr fontId="5"/>
  </si>
  <si>
    <t>工事監督支援、入退ゲート管理等</t>
    <rPh sb="0" eb="2">
      <t>コウジ</t>
    </rPh>
    <rPh sb="2" eb="4">
      <t>カントク</t>
    </rPh>
    <rPh sb="4" eb="6">
      <t>シエン</t>
    </rPh>
    <rPh sb="7" eb="9">
      <t>ニュウタイ</t>
    </rPh>
    <rPh sb="12" eb="15">
      <t>カンリトウ</t>
    </rPh>
    <phoneticPr fontId="5"/>
  </si>
  <si>
    <t>E.新日鉄・クボタ・大林・ＴＰＴ特定共同企業体</t>
    <phoneticPr fontId="5"/>
  </si>
  <si>
    <t>F. 土地所有者等</t>
    <rPh sb="3" eb="5">
      <t>トチ</t>
    </rPh>
    <rPh sb="5" eb="8">
      <t>ショユウシャ</t>
    </rPh>
    <rPh sb="8" eb="9">
      <t>トウ</t>
    </rPh>
    <phoneticPr fontId="5"/>
  </si>
  <si>
    <t>運営維持管理、処理等</t>
  </si>
  <si>
    <t>補償費等</t>
    <rPh sb="0" eb="2">
      <t>ホショウ</t>
    </rPh>
    <rPh sb="2" eb="3">
      <t>ヒ</t>
    </rPh>
    <rPh sb="3" eb="4">
      <t>トウ</t>
    </rPh>
    <phoneticPr fontId="5"/>
  </si>
  <si>
    <t>中間貯蔵施設の整備に係る用地確保等</t>
    <phoneticPr fontId="5"/>
  </si>
  <si>
    <t>株式会社電通</t>
    <rPh sb="0" eb="6">
      <t>カブシキカイシャデンツウ</t>
    </rPh>
    <phoneticPr fontId="5"/>
  </si>
  <si>
    <t>令和２年度原子力発電所の事故による環境の汚染への対処等に関する啓発普及等支援業務</t>
    <rPh sb="0" eb="2">
      <t>レイワ</t>
    </rPh>
    <rPh sb="3" eb="5">
      <t>ネンド</t>
    </rPh>
    <rPh sb="5" eb="8">
      <t>ゲンシリョク</t>
    </rPh>
    <rPh sb="8" eb="11">
      <t>ハツデンショ</t>
    </rPh>
    <rPh sb="12" eb="14">
      <t>ジコ</t>
    </rPh>
    <rPh sb="17" eb="19">
      <t>カンキョウ</t>
    </rPh>
    <rPh sb="20" eb="22">
      <t>オセン</t>
    </rPh>
    <rPh sb="24" eb="26">
      <t>タイショ</t>
    </rPh>
    <rPh sb="26" eb="27">
      <t>トウ</t>
    </rPh>
    <rPh sb="28" eb="29">
      <t>カン</t>
    </rPh>
    <rPh sb="31" eb="33">
      <t>ケイハツ</t>
    </rPh>
    <rPh sb="33" eb="35">
      <t>フキュウ</t>
    </rPh>
    <rPh sb="35" eb="36">
      <t>トウ</t>
    </rPh>
    <rPh sb="36" eb="38">
      <t>シエン</t>
    </rPh>
    <rPh sb="38" eb="40">
      <t>ギョウム</t>
    </rPh>
    <phoneticPr fontId="5"/>
  </si>
  <si>
    <t>公益財団法人原子力安全研究協会</t>
    <rPh sb="0" eb="2">
      <t>コウエキ</t>
    </rPh>
    <rPh sb="2" eb="6">
      <t>ザイダンホウジン</t>
    </rPh>
    <phoneticPr fontId="5"/>
  </si>
  <si>
    <t>令和３年度除去土壌等の減容・再生利用技術開発戦略の具体化等に係る調査業務</t>
    <phoneticPr fontId="5"/>
  </si>
  <si>
    <t>パシフィックコンサルタンツ株式会社</t>
    <phoneticPr fontId="5"/>
  </si>
  <si>
    <t>令和３年度除去土壌等の輸送マネジメントの高度化に係る調査・検討業務</t>
    <phoneticPr fontId="5"/>
  </si>
  <si>
    <t>太平洋セメント株式会社</t>
    <phoneticPr fontId="5"/>
  </si>
  <si>
    <t>令和３年度除去土壌の熱処理技術に関する調査等業務</t>
    <phoneticPr fontId="5"/>
  </si>
  <si>
    <t>株式会社マックスサポート</t>
    <phoneticPr fontId="5"/>
  </si>
  <si>
    <t>令和３年度原子力災害からの環境の再生に関するコールセンター運営業務</t>
    <phoneticPr fontId="5"/>
  </si>
  <si>
    <t>株式会社エレクトロニック・ライブラリー</t>
    <phoneticPr fontId="5"/>
  </si>
  <si>
    <t>令和３年度環境再生事業等に関する基礎情報収集整理業務</t>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</si>
  <si>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</si>
  <si>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令和３年度中間貯蔵施設の管理等に関する業務</t>
    <rPh sb="0" eb="2">
      <t>レイワ</t>
    </rPh>
    <rPh sb="3" eb="5">
      <t>ネンド</t>
    </rPh>
    <rPh sb="5" eb="7">
      <t>チュウカン</t>
    </rPh>
    <rPh sb="7" eb="9">
      <t>チョゾウ</t>
    </rPh>
    <rPh sb="9" eb="11">
      <t>シセツ</t>
    </rPh>
    <rPh sb="12" eb="14">
      <t>カンリ</t>
    </rPh>
    <rPh sb="14" eb="15">
      <t>トウ</t>
    </rPh>
    <rPh sb="16" eb="17">
      <t>カン</t>
    </rPh>
    <rPh sb="19" eb="21">
      <t>ギョウム</t>
    </rPh>
    <phoneticPr fontId="5"/>
  </si>
  <si>
    <t>中間貯蔵・環境安全事業（株）は、中間貯蔵・環境安全事業株式会社法の規定により、国からの委託を受け、中間貯蔵に係る事業を営むことを目的とする、政府が全額出資する特殊会社であり、随意契約を行っているもの。</t>
    <rPh sb="0" eb="2">
      <t>チュウカン</t>
    </rPh>
    <rPh sb="2" eb="4">
      <t>チョゾウ</t>
    </rPh>
    <rPh sb="5" eb="7">
      <t>カンキョウ</t>
    </rPh>
    <rPh sb="7" eb="9">
      <t>アンゼン</t>
    </rPh>
    <rPh sb="9" eb="11">
      <t>ジギョウ</t>
    </rPh>
    <rPh sb="12" eb="13">
      <t>カブ</t>
    </rPh>
    <rPh sb="16" eb="18">
      <t>チュウカン</t>
    </rPh>
    <rPh sb="18" eb="20">
      <t>チョゾウ</t>
    </rPh>
    <rPh sb="21" eb="23">
      <t>カンキョウ</t>
    </rPh>
    <rPh sb="23" eb="25">
      <t>アンゼン</t>
    </rPh>
    <rPh sb="25" eb="27">
      <t>ジギョウ</t>
    </rPh>
    <rPh sb="27" eb="29">
      <t>カブシキ</t>
    </rPh>
    <rPh sb="29" eb="32">
      <t>カイシャホウ</t>
    </rPh>
    <rPh sb="33" eb="35">
      <t>キテイ</t>
    </rPh>
    <rPh sb="39" eb="40">
      <t>クニ</t>
    </rPh>
    <rPh sb="43" eb="45">
      <t>イタク</t>
    </rPh>
    <rPh sb="46" eb="47">
      <t>ウ</t>
    </rPh>
    <rPh sb="49" eb="51">
      <t>チュウカン</t>
    </rPh>
    <rPh sb="51" eb="53">
      <t>チョゾウ</t>
    </rPh>
    <rPh sb="54" eb="55">
      <t>カカ</t>
    </rPh>
    <rPh sb="56" eb="58">
      <t>ジギョウ</t>
    </rPh>
    <rPh sb="59" eb="60">
      <t>イトナ</t>
    </rPh>
    <rPh sb="64" eb="66">
      <t>モクテキ</t>
    </rPh>
    <rPh sb="70" eb="72">
      <t>セイフ</t>
    </rPh>
    <rPh sb="73" eb="75">
      <t>ゼンガク</t>
    </rPh>
    <rPh sb="75" eb="77">
      <t>シュッシ</t>
    </rPh>
    <rPh sb="79" eb="81">
      <t>トクシュ</t>
    </rPh>
    <rPh sb="81" eb="83">
      <t>ガイシャ</t>
    </rPh>
    <rPh sb="87" eb="89">
      <t>ズイイ</t>
    </rPh>
    <rPh sb="89" eb="91">
      <t>ケイヤク</t>
    </rPh>
    <rPh sb="92" eb="93">
      <t>オコナ</t>
    </rPh>
    <phoneticPr fontId="5"/>
  </si>
  <si>
    <t>独立行政法人国立高等専門学校機構 福島工業高等専門学校</t>
    <phoneticPr fontId="5"/>
  </si>
  <si>
    <t>株式会社安藤・間</t>
    <phoneticPr fontId="5"/>
  </si>
  <si>
    <t>除去土壌等の再生利用に関する概略設計に関連する業務</t>
    <rPh sb="0" eb="2">
      <t>ジョキョ</t>
    </rPh>
    <rPh sb="2" eb="4">
      <t>ドジョウ</t>
    </rPh>
    <rPh sb="4" eb="5">
      <t>トウ</t>
    </rPh>
    <phoneticPr fontId="5"/>
  </si>
  <si>
    <t>共同ピーアール株式会社</t>
    <phoneticPr fontId="5"/>
  </si>
  <si>
    <t>業務遂行にかかる専門的知見の提供・アドバイザリー</t>
    <rPh sb="0" eb="2">
      <t>ギョウム</t>
    </rPh>
    <rPh sb="2" eb="4">
      <t>スイコウ</t>
    </rPh>
    <rPh sb="8" eb="10">
      <t>センモン</t>
    </rPh>
    <rPh sb="10" eb="11">
      <t>テキ</t>
    </rPh>
    <rPh sb="11" eb="13">
      <t>チケン</t>
    </rPh>
    <rPh sb="14" eb="16">
      <t>テイキョウ</t>
    </rPh>
    <phoneticPr fontId="5"/>
  </si>
  <si>
    <t>株式会社太平洋コンサルタント</t>
    <phoneticPr fontId="5"/>
  </si>
  <si>
    <t>熱処理生成物の利用方法および副生物の処分に関する調査・検討</t>
    <phoneticPr fontId="5"/>
  </si>
  <si>
    <t>国立研究開発法人農業・食品産業技術総合研究機構</t>
    <phoneticPr fontId="5"/>
  </si>
  <si>
    <t>株式会社三菱総合研究所</t>
    <phoneticPr fontId="5"/>
  </si>
  <si>
    <t>株式会社コトバ</t>
    <rPh sb="0" eb="2">
      <t>カブシキ</t>
    </rPh>
    <rPh sb="2" eb="4">
      <t>カイシャ</t>
    </rPh>
    <phoneticPr fontId="5"/>
  </si>
  <si>
    <t>国立大学法人北海道大学</t>
    <phoneticPr fontId="5"/>
  </si>
  <si>
    <t>株式会社クロス・マーケティング</t>
    <phoneticPr fontId="5"/>
  </si>
  <si>
    <t>Webアンケート調査</t>
    <rPh sb="8" eb="10">
      <t>チョウサ</t>
    </rPh>
    <phoneticPr fontId="5"/>
  </si>
  <si>
    <t>国立大学法人福島大学</t>
    <phoneticPr fontId="5"/>
  </si>
  <si>
    <t>株式会社アイ・ディー・エー</t>
    <rPh sb="0" eb="2">
      <t>カブシキ</t>
    </rPh>
    <rPh sb="2" eb="4">
      <t>カイシャ</t>
    </rPh>
    <phoneticPr fontId="5"/>
  </si>
  <si>
    <t>大熊地区中間貯蔵施設工事監督支援補助業務</t>
    <phoneticPr fontId="5"/>
  </si>
  <si>
    <t>パシフィックコンサルタンツ株式会社</t>
    <rPh sb="13" eb="15">
      <t>カブシキ</t>
    </rPh>
    <rPh sb="15" eb="17">
      <t>カイシャ</t>
    </rPh>
    <phoneticPr fontId="5"/>
  </si>
  <si>
    <t>双葉地区中間貯蔵施設工事監督支援補助業務</t>
    <phoneticPr fontId="5"/>
  </si>
  <si>
    <t>ETCによる入退ゲート管理システムの整備及び運用管理業務</t>
    <phoneticPr fontId="5"/>
  </si>
  <si>
    <t>株式会社アトックス</t>
    <rPh sb="0" eb="2">
      <t>カブシキ</t>
    </rPh>
    <rPh sb="2" eb="4">
      <t>カイシャ</t>
    </rPh>
    <phoneticPr fontId="5"/>
  </si>
  <si>
    <t>大熊工区における自動スクリーニング装置を用いたスクリーニング業務</t>
    <phoneticPr fontId="5"/>
  </si>
  <si>
    <t>双葉工区における自動スクリーニング装置を用いたスクリーニング業務</t>
    <phoneticPr fontId="5"/>
  </si>
  <si>
    <t>いであ株式会社</t>
    <rPh sb="3" eb="5">
      <t>カブシキ</t>
    </rPh>
    <rPh sb="5" eb="7">
      <t>カイシャ</t>
    </rPh>
    <phoneticPr fontId="5"/>
  </si>
  <si>
    <t>中間貯蔵施設区域内取得用地油脂点検業務</t>
    <phoneticPr fontId="5"/>
  </si>
  <si>
    <t>株式会社日本環境調査研究所</t>
    <rPh sb="0" eb="2">
      <t>カブシキ</t>
    </rPh>
    <rPh sb="2" eb="4">
      <t>カイシャ</t>
    </rPh>
    <phoneticPr fontId="5"/>
  </si>
  <si>
    <t>中間貯蔵施設区域におけるスクリーニング業務(その1)</t>
    <phoneticPr fontId="5"/>
  </si>
  <si>
    <t>中間貯蔵施設区域内における分析業務</t>
    <phoneticPr fontId="5"/>
  </si>
  <si>
    <t>中間貯蔵施設区域内の施設周辺における空間線量率測定器及び測定データの管理業務</t>
    <phoneticPr fontId="5"/>
  </si>
  <si>
    <t>除去土壌等の輸送時の放射線量測定業務</t>
    <phoneticPr fontId="5"/>
  </si>
  <si>
    <t>東京パワーテクノロジー株式会社</t>
    <rPh sb="11" eb="13">
      <t>カブシキ</t>
    </rPh>
    <rPh sb="13" eb="15">
      <t>カイシャ</t>
    </rPh>
    <phoneticPr fontId="5"/>
  </si>
  <si>
    <t>技術実証フィールド等における化学分析等業務</t>
    <phoneticPr fontId="5"/>
  </si>
  <si>
    <t>中間貯蔵に係る放射線管理支援業務</t>
    <phoneticPr fontId="5"/>
  </si>
  <si>
    <t>除去土壌の再生利用に係る植物栽培試験業務</t>
    <phoneticPr fontId="5"/>
  </si>
  <si>
    <t>中間貯蔵施設区域緑地管理業務</t>
    <phoneticPr fontId="5"/>
  </si>
  <si>
    <t>双葉1期土壌貯蔵施設除草業務</t>
    <phoneticPr fontId="5"/>
  </si>
  <si>
    <t>中間貯蔵施設区域内における大気中放射能濃度等測定試料採取等業務</t>
    <phoneticPr fontId="5"/>
  </si>
  <si>
    <t>土壌等保管場等における地下水等の採取業務</t>
    <phoneticPr fontId="5"/>
  </si>
  <si>
    <t>三菱マテリアルテクノ株式会社</t>
    <rPh sb="10" eb="12">
      <t>カブシキ</t>
    </rPh>
    <rPh sb="12" eb="14">
      <t>カイシャ</t>
    </rPh>
    <phoneticPr fontId="5"/>
  </si>
  <si>
    <t>中間貯蔵施設区域におけるスクリーニング業務(その3)</t>
    <phoneticPr fontId="5"/>
  </si>
  <si>
    <t>日本電気株式会社</t>
    <rPh sb="0" eb="2">
      <t>ニホン</t>
    </rPh>
    <rPh sb="2" eb="4">
      <t>デンキ</t>
    </rPh>
    <rPh sb="4" eb="6">
      <t>カブシキ</t>
    </rPh>
    <rPh sb="6" eb="8">
      <t>カイシャ</t>
    </rPh>
    <phoneticPr fontId="5"/>
  </si>
  <si>
    <t>総合管理システムの保守・運用業務</t>
    <phoneticPr fontId="5"/>
  </si>
  <si>
    <t>ユーロフィン日本総研株式会社</t>
    <rPh sb="10" eb="12">
      <t>カブシキ</t>
    </rPh>
    <rPh sb="12" eb="14">
      <t>カイシャ</t>
    </rPh>
    <phoneticPr fontId="5"/>
  </si>
  <si>
    <t>中間貯蔵施設区域におけるスクリーニング業務(その2)</t>
    <phoneticPr fontId="5"/>
  </si>
  <si>
    <t>株式会社JEMS</t>
    <rPh sb="0" eb="2">
      <t>カブシキ</t>
    </rPh>
    <rPh sb="2" eb="4">
      <t>カイシャ</t>
    </rPh>
    <phoneticPr fontId="5"/>
  </si>
  <si>
    <t>施設物流実績管理システムの構築・運用支援業務</t>
    <phoneticPr fontId="5"/>
  </si>
  <si>
    <t>中間貯蔵に係る焼却灰輸送等工事等監督支援補助業務</t>
    <rPh sb="22" eb="24">
      <t>ギョウム</t>
    </rPh>
    <phoneticPr fontId="5"/>
  </si>
  <si>
    <t>新日鉄・クボタ・大林・ＴＰＴ特定共同企業体</t>
    <phoneticPr fontId="24"/>
  </si>
  <si>
    <t>令和３年度から令和４年度までの双葉町減容化施設(中間貯蔵施設)における廃棄物処理業務その１業務</t>
    <phoneticPr fontId="5"/>
  </si>
  <si>
    <t>業務で用いる仮設焼却施設については、施設を設計・施工したプラントメーカーを含む現受注者により独自の技術やノウハウを活かし建設されたものである。これら独自の技術やノウハウは、産業財産権や非公開情報として現受注者が独占的に保有しており、施設の運転や自動燃焼制御のパラメータの設定をはじめ本施設の主要設備に使われている。そのため、本施設に適した独自の技術やノウハウを持たない現受注者以外の者が、本施設の運営を行うことは不可能であることから、現受注者と随意契約を行うこととした。</t>
    <phoneticPr fontId="5"/>
  </si>
  <si>
    <t>ＪＦＥ・前田特定業務共同企業体</t>
    <phoneticPr fontId="24"/>
  </si>
  <si>
    <t>令和３年度から令和４年度までの双葉町減容化施設(中間貯蔵施設)における廃棄物処理業務その２業務</t>
    <phoneticPr fontId="5"/>
  </si>
  <si>
    <t>清水・竹中土木・東洋特定建設工事共同企業体</t>
    <phoneticPr fontId="24"/>
  </si>
  <si>
    <t>令和２年度中間貯蔵施設（大熊２工区）の受入分別処理・貯蔵工事</t>
    <phoneticPr fontId="24"/>
  </si>
  <si>
    <t>国庫債務負担行為等</t>
  </si>
  <si>
    <t>令和２年度中間貯蔵施設（大熊４工区）の受入分別処理・貯蔵工事</t>
    <phoneticPr fontId="24"/>
  </si>
  <si>
    <t>令和２年度中間貯蔵施設の受入分別処理工事（大熊工区）</t>
    <phoneticPr fontId="24"/>
  </si>
  <si>
    <t>令和２年度除去土壌等輸送工事（大熊その２）</t>
    <phoneticPr fontId="24"/>
  </si>
  <si>
    <t>三菱・鹿島共同企業体</t>
    <phoneticPr fontId="24"/>
  </si>
  <si>
    <t>令和３年度から令和４年度までの大熊町における廃棄物処理業務(減容化処理)</t>
    <phoneticPr fontId="5"/>
  </si>
  <si>
    <t>大林・東亜・大本特定建設工事共同企業体</t>
    <phoneticPr fontId="24"/>
  </si>
  <si>
    <t>令和２・３・４・５年度飯舘村長泥地区環境再生事業盛土等工事</t>
    <phoneticPr fontId="24"/>
  </si>
  <si>
    <t>前田・奥村・鴻池特定建設工事共同企業体</t>
    <phoneticPr fontId="24"/>
  </si>
  <si>
    <t>令和２年度中間貯蔵施設の受入分別処理工事（双葉工区）</t>
    <phoneticPr fontId="24"/>
  </si>
  <si>
    <t>令和２年度除去土壌等輸送工事（双葉その１）</t>
    <phoneticPr fontId="24"/>
  </si>
  <si>
    <t>令和２年度除去土壌等輸送工事（双葉その３）</t>
    <phoneticPr fontId="24"/>
  </si>
  <si>
    <t>鹿島・東急・飛島特定建設工事共同企業体</t>
    <phoneticPr fontId="24"/>
  </si>
  <si>
    <t>令和２年度中間貯蔵施設（大熊１工区）の受入分別処理・貯蔵工事</t>
    <phoneticPr fontId="24"/>
  </si>
  <si>
    <t>令和２年度除去土壌等輸送工事（大熊その４）</t>
    <phoneticPr fontId="24"/>
  </si>
  <si>
    <t>大成・日本国土特定建設工事共同企業体</t>
    <phoneticPr fontId="24"/>
  </si>
  <si>
    <t>令和２年度除去土壌等輸送工事（大熊その５）</t>
    <phoneticPr fontId="24"/>
  </si>
  <si>
    <t>令和２年度除去土壌等輸送工事（双葉その２）</t>
    <phoneticPr fontId="24"/>
  </si>
  <si>
    <t>令和２年度除去土壌等輸送工事（大熊その３）</t>
    <phoneticPr fontId="24"/>
  </si>
  <si>
    <t>西松・五洋・フジタ特定建設工事共同企業体</t>
    <phoneticPr fontId="24"/>
  </si>
  <si>
    <t>平成３１年度中間貯蔵施設に係る灰処理生成物保管施設等整備工事</t>
    <phoneticPr fontId="24"/>
  </si>
  <si>
    <t>令和元年度焼却灰輸送等工事（大熊町・双葉町）</t>
    <phoneticPr fontId="24"/>
  </si>
  <si>
    <t>大成・日本国土・佐藤工業特定建設工事共同企業体</t>
    <phoneticPr fontId="24"/>
  </si>
  <si>
    <t>令和２年度中間貯蔵施設（双葉２工区）の受入分別処理・貯蔵工事</t>
    <phoneticPr fontId="24"/>
  </si>
  <si>
    <t>土地所有者等</t>
    <rPh sb="0" eb="2">
      <t>トチ</t>
    </rPh>
    <rPh sb="2" eb="5">
      <t>ショユウシャ</t>
    </rPh>
    <rPh sb="5" eb="6">
      <t>トウ</t>
    </rPh>
    <phoneticPr fontId="5"/>
  </si>
  <si>
    <t>中間貯蔵施設の整備に係る用地確保等</t>
    <rPh sb="0" eb="2">
      <t>チュウカン</t>
    </rPh>
    <rPh sb="2" eb="4">
      <t>チョゾウ</t>
    </rPh>
    <rPh sb="4" eb="6">
      <t>シセツ</t>
    </rPh>
    <rPh sb="7" eb="9">
      <t>セイビ</t>
    </rPh>
    <rPh sb="10" eb="11">
      <t>カカ</t>
    </rPh>
    <rPh sb="12" eb="14">
      <t>ヨウチ</t>
    </rPh>
    <rPh sb="14" eb="16">
      <t>カクホ</t>
    </rPh>
    <rPh sb="16" eb="17">
      <t>トウ</t>
    </rPh>
    <phoneticPr fontId="5"/>
  </si>
  <si>
    <t>権利利益を害するおそれがある情報として開示しない取扱いとなっている。</t>
    <phoneticPr fontId="5"/>
  </si>
  <si>
    <t>E</t>
  </si>
  <si>
    <t>新日鉄・クボタ・大林・ＴＰＴ特定共同企業体</t>
    <phoneticPr fontId="5"/>
  </si>
  <si>
    <t>ＪＦＥ・前田特定業務共同企業体</t>
    <phoneticPr fontId="5"/>
  </si>
  <si>
    <t>三菱・鹿島共同企業体</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</si>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</sst>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122688</xdr:colOff>
      <xdr:row>267</xdr:row>
      <xdr:rowOff>274756</xdr:rowOff>
    </xdr:from>
    <xdr:to>
      <xdr:col>22</xdr:col>
      <xdr:colOff>185615</xdr:colOff>
      <xdr:row>271</xdr:row>
      <xdr:rowOff>131119</xdr:rowOff>
    </xdr:to>
    <xdr:sp macro="" textlink="">
      <xdr:nvSpPr>
        <xdr:cNvPr id="2" name="正方形/長方形 1">
          <a:extLst>
            <a:ext uri="{FF2B5EF4-FFF2-40B4-BE49-F238E27FC236}">
              <a16:creationId xmlns:a16="http://schemas.microsoft.com/office/drawing/2014/main" id="{8E0FA15E-BDC2-4F8F-95C1-3A6AE517807F}"/>
            </a:ext>
          </a:extLst>
        </xdr:cNvPr>
        <xdr:cNvSpPr/>
      </xdr:nvSpPr>
      <xdr:spPr>
        <a:xfrm>
          <a:off x="2500128" y="42215236"/>
          <a:ext cx="1708847" cy="128130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ysClr val="windowText" lastClr="000000"/>
              </a:solidFill>
              <a:latin typeface="+mn-ea"/>
              <a:ea typeface="+mn-ea"/>
            </a:rPr>
            <a:t>環境本省</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10,352</a:t>
          </a:r>
          <a:r>
            <a:rPr kumimoji="1" lang="ja-JP" altLang="en-US" sz="1200">
              <a:solidFill>
                <a:sysClr val="windowText" lastClr="000000"/>
              </a:solidFill>
              <a:latin typeface="+mn-ea"/>
              <a:ea typeface="+mn-ea"/>
            </a:rPr>
            <a:t>百万円</a:t>
          </a:r>
        </a:p>
      </xdr:txBody>
    </xdr:sp>
    <xdr:clientData/>
  </xdr:twoCellAnchor>
  <xdr:twoCellAnchor>
    <xdr:from>
      <xdr:col>18</xdr:col>
      <xdr:colOff>65572</xdr:colOff>
      <xdr:row>273</xdr:row>
      <xdr:rowOff>100928</xdr:rowOff>
    </xdr:from>
    <xdr:to>
      <xdr:col>39</xdr:col>
      <xdr:colOff>159954</xdr:colOff>
      <xdr:row>273</xdr:row>
      <xdr:rowOff>100928</xdr:rowOff>
    </xdr:to>
    <xdr:cxnSp macro="">
      <xdr:nvCxnSpPr>
        <xdr:cNvPr id="3" name="直線コネクタ 2">
          <a:extLst>
            <a:ext uri="{FF2B5EF4-FFF2-40B4-BE49-F238E27FC236}">
              <a16:creationId xmlns:a16="http://schemas.microsoft.com/office/drawing/2014/main" id="{57A3D79E-3404-48D5-9F6A-FF3267728AC5}"/>
            </a:ext>
          </a:extLst>
        </xdr:cNvPr>
        <xdr:cNvCxnSpPr/>
      </xdr:nvCxnSpPr>
      <xdr:spPr>
        <a:xfrm>
          <a:off x="3357412" y="44182628"/>
          <a:ext cx="393486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132212</xdr:colOff>
      <xdr:row>262</xdr:row>
      <xdr:rowOff>100854</xdr:rowOff>
    </xdr:from>
    <xdr:to>
      <xdr:col>22</xdr:col>
      <xdr:colOff>195139</xdr:colOff>
      <xdr:row>265</xdr:row>
      <xdr:rowOff>346105</xdr:rowOff>
    </xdr:to>
    <xdr:sp macro="" textlink="">
      <xdr:nvSpPr>
        <xdr:cNvPr id="4" name="正方形/長方形 3">
          <a:extLst>
            <a:ext uri="{FF2B5EF4-FFF2-40B4-BE49-F238E27FC236}">
              <a16:creationId xmlns:a16="http://schemas.microsoft.com/office/drawing/2014/main" id="{27E0541B-3557-4831-94F9-61BC1675D368}"/>
            </a:ext>
          </a:extLst>
        </xdr:cNvPr>
        <xdr:cNvSpPr/>
      </xdr:nvSpPr>
      <xdr:spPr>
        <a:xfrm>
          <a:off x="2509652" y="40258254"/>
          <a:ext cx="1693607" cy="131967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復興庁</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145,655</a:t>
          </a:r>
          <a:r>
            <a:rPr kumimoji="1" lang="ja-JP" altLang="en-US" sz="1200">
              <a:latin typeface="+mn-ea"/>
              <a:ea typeface="+mn-ea"/>
            </a:rPr>
            <a:t>百万円</a:t>
          </a:r>
        </a:p>
      </xdr:txBody>
    </xdr:sp>
    <xdr:clientData/>
  </xdr:twoCellAnchor>
  <xdr:twoCellAnchor>
    <xdr:from>
      <xdr:col>39</xdr:col>
      <xdr:colOff>153365</xdr:colOff>
      <xdr:row>273</xdr:row>
      <xdr:rowOff>96758</xdr:rowOff>
    </xdr:from>
    <xdr:to>
      <xdr:col>39</xdr:col>
      <xdr:colOff>155063</xdr:colOff>
      <xdr:row>274</xdr:row>
      <xdr:rowOff>162637</xdr:rowOff>
    </xdr:to>
    <xdr:cxnSp macro="">
      <xdr:nvCxnSpPr>
        <xdr:cNvPr id="5" name="直線矢印コネクタ 4">
          <a:extLst>
            <a:ext uri="{FF2B5EF4-FFF2-40B4-BE49-F238E27FC236}">
              <a16:creationId xmlns:a16="http://schemas.microsoft.com/office/drawing/2014/main" id="{88EE6FFB-0086-4572-96DF-D7C3DDC1CDAC}"/>
            </a:ext>
          </a:extLst>
        </xdr:cNvPr>
        <xdr:cNvCxnSpPr/>
      </xdr:nvCxnSpPr>
      <xdr:spPr>
        <a:xfrm>
          <a:off x="7285685" y="44178458"/>
          <a:ext cx="1698" cy="4240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162803</xdr:colOff>
      <xdr:row>274</xdr:row>
      <xdr:rowOff>93250</xdr:rowOff>
    </xdr:from>
    <xdr:to>
      <xdr:col>44</xdr:col>
      <xdr:colOff>25661</xdr:colOff>
      <xdr:row>275</xdr:row>
      <xdr:rowOff>32120</xdr:rowOff>
    </xdr:to>
    <xdr:sp macro="" textlink="">
      <xdr:nvSpPr>
        <xdr:cNvPr id="6" name="正方形/長方形 5">
          <a:extLst>
            <a:ext uri="{FF2B5EF4-FFF2-40B4-BE49-F238E27FC236}">
              <a16:creationId xmlns:a16="http://schemas.microsoft.com/office/drawing/2014/main" id="{2A62AF22-15E9-47F5-899F-FF7514ECC771}"/>
            </a:ext>
          </a:extLst>
        </xdr:cNvPr>
        <xdr:cNvSpPr/>
      </xdr:nvSpPr>
      <xdr:spPr>
        <a:xfrm>
          <a:off x="6563603" y="44533090"/>
          <a:ext cx="1508778" cy="28939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34</xdr:col>
      <xdr:colOff>41655</xdr:colOff>
      <xdr:row>275</xdr:row>
      <xdr:rowOff>108756</xdr:rowOff>
    </xdr:from>
    <xdr:to>
      <xdr:col>45</xdr:col>
      <xdr:colOff>133873</xdr:colOff>
      <xdr:row>277</xdr:row>
      <xdr:rowOff>214129</xdr:rowOff>
    </xdr:to>
    <xdr:sp macro="" textlink="">
      <xdr:nvSpPr>
        <xdr:cNvPr id="7" name="正方形/長方形 6">
          <a:extLst>
            <a:ext uri="{FF2B5EF4-FFF2-40B4-BE49-F238E27FC236}">
              <a16:creationId xmlns:a16="http://schemas.microsoft.com/office/drawing/2014/main" id="{EAA49D63-386B-4740-A511-6D6802EF1E24}"/>
            </a:ext>
          </a:extLst>
        </xdr:cNvPr>
        <xdr:cNvSpPr/>
      </xdr:nvSpPr>
      <xdr:spPr>
        <a:xfrm>
          <a:off x="6259575" y="44899116"/>
          <a:ext cx="2103898" cy="82165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B</a:t>
          </a:r>
          <a:r>
            <a:rPr kumimoji="1" lang="ja-JP" altLang="en-US" sz="1200">
              <a:solidFill>
                <a:sysClr val="windowText" lastClr="000000"/>
              </a:solidFill>
              <a:latin typeface="+mn-ea"/>
              <a:ea typeface="+mn-ea"/>
            </a:rPr>
            <a:t>：中間貯蔵・環境安全事業</a:t>
          </a:r>
          <a:endParaRPr kumimoji="1" lang="en-US" altLang="ja-JP" sz="1200">
            <a:solidFill>
              <a:sysClr val="windowText" lastClr="000000"/>
            </a:solidFill>
            <a:latin typeface="+mn-ea"/>
            <a:ea typeface="+mn-ea"/>
          </a:endParaRPr>
        </a:p>
        <a:p>
          <a:pPr algn="ctr">
            <a:lnSpc>
              <a:spcPts val="1200"/>
            </a:lnSpc>
          </a:pPr>
          <a:r>
            <a:rPr kumimoji="1" lang="ja-JP" altLang="en-US" sz="1200">
              <a:solidFill>
                <a:sysClr val="windowText" lastClr="000000"/>
              </a:solidFill>
              <a:latin typeface="+mn-ea"/>
              <a:ea typeface="+mn-ea"/>
            </a:rPr>
            <a:t>株式会社</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10,080</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34</xdr:col>
      <xdr:colOff>17233</xdr:colOff>
      <xdr:row>277</xdr:row>
      <xdr:rowOff>246489</xdr:rowOff>
    </xdr:from>
    <xdr:to>
      <xdr:col>45</xdr:col>
      <xdr:colOff>165054</xdr:colOff>
      <xdr:row>278</xdr:row>
      <xdr:rowOff>619777</xdr:rowOff>
    </xdr:to>
    <xdr:sp macro="" textlink="">
      <xdr:nvSpPr>
        <xdr:cNvPr id="8" name="大かっこ 7">
          <a:extLst>
            <a:ext uri="{FF2B5EF4-FFF2-40B4-BE49-F238E27FC236}">
              <a16:creationId xmlns:a16="http://schemas.microsoft.com/office/drawing/2014/main" id="{26325BEB-FF7E-48D7-B319-C6B354D795BC}"/>
            </a:ext>
          </a:extLst>
        </xdr:cNvPr>
        <xdr:cNvSpPr/>
      </xdr:nvSpPr>
      <xdr:spPr>
        <a:xfrm>
          <a:off x="6235153" y="45753129"/>
          <a:ext cx="2159501" cy="731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en-US" sz="1100">
              <a:effectLst/>
            </a:rPr>
            <a:t>中間貯蔵施設の管理等に関する業務</a:t>
          </a:r>
          <a:endParaRPr lang="ja-JP" altLang="ja-JP" sz="1100">
            <a:effectLst/>
          </a:endParaRPr>
        </a:p>
      </xdr:txBody>
    </xdr:sp>
    <xdr:clientData/>
  </xdr:twoCellAnchor>
  <xdr:twoCellAnchor>
    <xdr:from>
      <xdr:col>6</xdr:col>
      <xdr:colOff>134470</xdr:colOff>
      <xdr:row>281</xdr:row>
      <xdr:rowOff>83401</xdr:rowOff>
    </xdr:from>
    <xdr:to>
      <xdr:col>16</xdr:col>
      <xdr:colOff>52787</xdr:colOff>
      <xdr:row>284</xdr:row>
      <xdr:rowOff>76636</xdr:rowOff>
    </xdr:to>
    <xdr:sp macro="" textlink="">
      <xdr:nvSpPr>
        <xdr:cNvPr id="9" name="正方形/長方形 8">
          <a:extLst>
            <a:ext uri="{FF2B5EF4-FFF2-40B4-BE49-F238E27FC236}">
              <a16:creationId xmlns:a16="http://schemas.microsoft.com/office/drawing/2014/main" id="{1BA53AB3-0C50-4D0E-B8C8-4CBAF1C4C9D1}"/>
            </a:ext>
          </a:extLst>
        </xdr:cNvPr>
        <xdr:cNvSpPr/>
      </xdr:nvSpPr>
      <xdr:spPr>
        <a:xfrm>
          <a:off x="1231750" y="47937001"/>
          <a:ext cx="1747117" cy="1037175"/>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ysClr val="windowText" lastClr="000000"/>
              </a:solidFill>
              <a:latin typeface="+mn-ea"/>
              <a:ea typeface="+mn-ea"/>
            </a:rPr>
            <a:t>福島地方環境事務所</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135,302</a:t>
          </a:r>
          <a:r>
            <a:rPr kumimoji="1" lang="ja-JP" altLang="en-US" sz="1200">
              <a:solidFill>
                <a:sysClr val="windowText" lastClr="000000"/>
              </a:solidFill>
              <a:latin typeface="+mn-ea"/>
              <a:ea typeface="+mn-ea"/>
            </a:rPr>
            <a:t>百万円</a:t>
          </a:r>
        </a:p>
      </xdr:txBody>
    </xdr:sp>
    <xdr:clientData/>
  </xdr:twoCellAnchor>
  <xdr:twoCellAnchor>
    <xdr:from>
      <xdr:col>23</xdr:col>
      <xdr:colOff>44628</xdr:colOff>
      <xdr:row>288</xdr:row>
      <xdr:rowOff>256226</xdr:rowOff>
    </xdr:from>
    <xdr:to>
      <xdr:col>32</xdr:col>
      <xdr:colOff>1853</xdr:colOff>
      <xdr:row>289</xdr:row>
      <xdr:rowOff>196703</xdr:rowOff>
    </xdr:to>
    <xdr:sp macro="" textlink="">
      <xdr:nvSpPr>
        <xdr:cNvPr id="10" name="正方形/長方形 9">
          <a:extLst>
            <a:ext uri="{FF2B5EF4-FFF2-40B4-BE49-F238E27FC236}">
              <a16:creationId xmlns:a16="http://schemas.microsoft.com/office/drawing/2014/main" id="{5D8C44C1-9C0B-4AF4-BEA5-9211FF7E71A9}"/>
            </a:ext>
          </a:extLst>
        </xdr:cNvPr>
        <xdr:cNvSpPr/>
      </xdr:nvSpPr>
      <xdr:spPr>
        <a:xfrm>
          <a:off x="4250868" y="50472026"/>
          <a:ext cx="1603145" cy="25289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23</xdr:col>
      <xdr:colOff>23308</xdr:colOff>
      <xdr:row>289</xdr:row>
      <xdr:rowOff>274332</xdr:rowOff>
    </xdr:from>
    <xdr:to>
      <xdr:col>32</xdr:col>
      <xdr:colOff>18675</xdr:colOff>
      <xdr:row>291</xdr:row>
      <xdr:rowOff>207987</xdr:rowOff>
    </xdr:to>
    <xdr:sp macro="" textlink="">
      <xdr:nvSpPr>
        <xdr:cNvPr id="11" name="正方形/長方形 10">
          <a:extLst>
            <a:ext uri="{FF2B5EF4-FFF2-40B4-BE49-F238E27FC236}">
              <a16:creationId xmlns:a16="http://schemas.microsoft.com/office/drawing/2014/main" id="{25CB486E-FF0B-4392-845E-C7429C642C36}"/>
            </a:ext>
          </a:extLst>
        </xdr:cNvPr>
        <xdr:cNvSpPr/>
      </xdr:nvSpPr>
      <xdr:spPr>
        <a:xfrm>
          <a:off x="4229548" y="50802552"/>
          <a:ext cx="1641287" cy="558495"/>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F</a:t>
          </a:r>
          <a:r>
            <a:rPr kumimoji="1" lang="ja-JP" altLang="en-US" sz="1200">
              <a:solidFill>
                <a:schemeClr val="tx1"/>
              </a:solidFill>
              <a:latin typeface="+mn-ea"/>
              <a:ea typeface="+mn-ea"/>
            </a:rPr>
            <a:t>：土地所有者 等</a:t>
          </a:r>
          <a:endParaRPr kumimoji="1" lang="en-US" altLang="ja-JP" sz="1200">
            <a:solidFill>
              <a:schemeClr val="tx1"/>
            </a:solidFill>
            <a:latin typeface="+mn-ea"/>
            <a:ea typeface="+mn-ea"/>
          </a:endParaRPr>
        </a:p>
        <a:p>
          <a:pPr algn="ctr">
            <a:lnSpc>
              <a:spcPts val="1200"/>
            </a:lnSpc>
          </a:pPr>
          <a:r>
            <a:rPr kumimoji="1" lang="en-US" altLang="ja-JP" sz="1200">
              <a:solidFill>
                <a:sysClr val="windowText" lastClr="000000"/>
              </a:solidFill>
              <a:latin typeface="+mn-ea"/>
              <a:ea typeface="+mn-ea"/>
            </a:rPr>
            <a:t>2,925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23</xdr:col>
      <xdr:colOff>29998</xdr:colOff>
      <xdr:row>292</xdr:row>
      <xdr:rowOff>242196</xdr:rowOff>
    </xdr:from>
    <xdr:to>
      <xdr:col>32</xdr:col>
      <xdr:colOff>10907</xdr:colOff>
      <xdr:row>295</xdr:row>
      <xdr:rowOff>221234</xdr:rowOff>
    </xdr:to>
    <xdr:sp macro="" textlink="">
      <xdr:nvSpPr>
        <xdr:cNvPr id="12" name="大かっこ 11">
          <a:extLst>
            <a:ext uri="{FF2B5EF4-FFF2-40B4-BE49-F238E27FC236}">
              <a16:creationId xmlns:a16="http://schemas.microsoft.com/office/drawing/2014/main" id="{0309D98B-FF6F-42A0-B2AF-B54A99532185}"/>
            </a:ext>
          </a:extLst>
        </xdr:cNvPr>
        <xdr:cNvSpPr/>
      </xdr:nvSpPr>
      <xdr:spPr>
        <a:xfrm>
          <a:off x="4236238" y="51707676"/>
          <a:ext cx="1626829" cy="916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中間貯蔵施設の整備に係る用地確保等</a:t>
          </a:r>
        </a:p>
      </xdr:txBody>
    </xdr:sp>
    <xdr:clientData/>
  </xdr:twoCellAnchor>
  <xdr:twoCellAnchor>
    <xdr:from>
      <xdr:col>11</xdr:col>
      <xdr:colOff>15912</xdr:colOff>
      <xdr:row>284</xdr:row>
      <xdr:rowOff>98226</xdr:rowOff>
    </xdr:from>
    <xdr:to>
      <xdr:col>11</xdr:col>
      <xdr:colOff>15912</xdr:colOff>
      <xdr:row>288</xdr:row>
      <xdr:rowOff>124205</xdr:rowOff>
    </xdr:to>
    <xdr:cxnSp macro="">
      <xdr:nvCxnSpPr>
        <xdr:cNvPr id="13" name="直線矢印コネクタ 12">
          <a:extLst>
            <a:ext uri="{FF2B5EF4-FFF2-40B4-BE49-F238E27FC236}">
              <a16:creationId xmlns:a16="http://schemas.microsoft.com/office/drawing/2014/main" id="{7951E778-E852-4FC8-BD52-A42F2D9D79FD}"/>
            </a:ext>
          </a:extLst>
        </xdr:cNvPr>
        <xdr:cNvCxnSpPr/>
      </xdr:nvCxnSpPr>
      <xdr:spPr>
        <a:xfrm flipH="1">
          <a:off x="2027592" y="48995766"/>
          <a:ext cx="0" cy="13442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16556</xdr:colOff>
      <xdr:row>286</xdr:row>
      <xdr:rowOff>17715</xdr:rowOff>
    </xdr:from>
    <xdr:to>
      <xdr:col>27</xdr:col>
      <xdr:colOff>96049</xdr:colOff>
      <xdr:row>286</xdr:row>
      <xdr:rowOff>27877</xdr:rowOff>
    </xdr:to>
    <xdr:cxnSp macro="">
      <xdr:nvCxnSpPr>
        <xdr:cNvPr id="14" name="直線コネクタ 13">
          <a:extLst>
            <a:ext uri="{FF2B5EF4-FFF2-40B4-BE49-F238E27FC236}">
              <a16:creationId xmlns:a16="http://schemas.microsoft.com/office/drawing/2014/main" id="{7D8555F3-8A35-47E1-9E5F-5B88DD2D1D70}"/>
            </a:ext>
          </a:extLst>
        </xdr:cNvPr>
        <xdr:cNvCxnSpPr/>
      </xdr:nvCxnSpPr>
      <xdr:spPr>
        <a:xfrm>
          <a:off x="2028236" y="49608675"/>
          <a:ext cx="3005573" cy="101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48427</xdr:colOff>
      <xdr:row>288</xdr:row>
      <xdr:rowOff>261974</xdr:rowOff>
    </xdr:from>
    <xdr:to>
      <xdr:col>16</xdr:col>
      <xdr:colOff>17720</xdr:colOff>
      <xdr:row>289</xdr:row>
      <xdr:rowOff>202451</xdr:rowOff>
    </xdr:to>
    <xdr:sp macro="" textlink="">
      <xdr:nvSpPr>
        <xdr:cNvPr id="15" name="正方形/長方形 14">
          <a:extLst>
            <a:ext uri="{FF2B5EF4-FFF2-40B4-BE49-F238E27FC236}">
              <a16:creationId xmlns:a16="http://schemas.microsoft.com/office/drawing/2014/main" id="{FB4469B6-CB2D-4B35-9F49-DE1F238B70EC}"/>
            </a:ext>
          </a:extLst>
        </xdr:cNvPr>
        <xdr:cNvSpPr/>
      </xdr:nvSpPr>
      <xdr:spPr>
        <a:xfrm>
          <a:off x="1328587" y="50477774"/>
          <a:ext cx="1615213" cy="25289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7</xdr:col>
      <xdr:colOff>27107</xdr:colOff>
      <xdr:row>289</xdr:row>
      <xdr:rowOff>280080</xdr:rowOff>
    </xdr:from>
    <xdr:to>
      <xdr:col>16</xdr:col>
      <xdr:colOff>51959</xdr:colOff>
      <xdr:row>291</xdr:row>
      <xdr:rowOff>213735</xdr:rowOff>
    </xdr:to>
    <xdr:sp macro="" textlink="">
      <xdr:nvSpPr>
        <xdr:cNvPr id="16" name="正方形/長方形 15">
          <a:extLst>
            <a:ext uri="{FF2B5EF4-FFF2-40B4-BE49-F238E27FC236}">
              <a16:creationId xmlns:a16="http://schemas.microsoft.com/office/drawing/2014/main" id="{7EB82757-85A5-406C-B181-4199AE03C52D}"/>
            </a:ext>
          </a:extLst>
        </xdr:cNvPr>
        <xdr:cNvSpPr/>
      </xdr:nvSpPr>
      <xdr:spPr>
        <a:xfrm>
          <a:off x="1307267" y="50808300"/>
          <a:ext cx="1670772" cy="558495"/>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E</a:t>
          </a:r>
          <a:r>
            <a:rPr kumimoji="1" lang="ja-JP" altLang="en-US" sz="1200">
              <a:solidFill>
                <a:schemeClr val="tx1"/>
              </a:solidFill>
              <a:latin typeface="+mn-ea"/>
              <a:ea typeface="+mn-ea"/>
            </a:rPr>
            <a:t>：民間事業者</a:t>
          </a:r>
          <a:r>
            <a:rPr kumimoji="1" lang="ja-JP" altLang="en-US" sz="1200">
              <a:solidFill>
                <a:sysClr val="windowText" lastClr="000000"/>
              </a:solidFill>
              <a:latin typeface="+mn-ea"/>
              <a:ea typeface="+mn-ea"/>
            </a:rPr>
            <a:t>等</a:t>
          </a:r>
          <a:r>
            <a:rPr kumimoji="1" lang="en-US" altLang="ja-JP" sz="1200" baseline="0">
              <a:solidFill>
                <a:sysClr val="windowText" lastClr="000000"/>
              </a:solidFill>
              <a:latin typeface="+mn-ea"/>
              <a:ea typeface="+mn-ea"/>
            </a:rPr>
            <a:t> 50</a:t>
          </a:r>
          <a:r>
            <a:rPr kumimoji="1" lang="ja-JP" altLang="en-US" sz="1200" baseline="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132,377</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34670</xdr:colOff>
      <xdr:row>292</xdr:row>
      <xdr:rowOff>271850</xdr:rowOff>
    </xdr:from>
    <xdr:to>
      <xdr:col>16</xdr:col>
      <xdr:colOff>45063</xdr:colOff>
      <xdr:row>295</xdr:row>
      <xdr:rowOff>252249</xdr:rowOff>
    </xdr:to>
    <xdr:sp macro="" textlink="">
      <xdr:nvSpPr>
        <xdr:cNvPr id="17" name="大かっこ 16">
          <a:extLst>
            <a:ext uri="{FF2B5EF4-FFF2-40B4-BE49-F238E27FC236}">
              <a16:creationId xmlns:a16="http://schemas.microsoft.com/office/drawing/2014/main" id="{7A6BC8AD-D9C0-48A5-9DA8-CA59CF86A973}"/>
            </a:ext>
          </a:extLst>
        </xdr:cNvPr>
        <xdr:cNvSpPr/>
      </xdr:nvSpPr>
      <xdr:spPr>
        <a:xfrm>
          <a:off x="1314830" y="51737330"/>
          <a:ext cx="1656313" cy="9176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中間貯蔵施設の整備、調査検討業務、用地業務（土地建物調査、測量）等</a:t>
          </a:r>
        </a:p>
      </xdr:txBody>
    </xdr:sp>
    <xdr:clientData/>
  </xdr:twoCellAnchor>
  <xdr:twoCellAnchor>
    <xdr:from>
      <xdr:col>18</xdr:col>
      <xdr:colOff>45121</xdr:colOff>
      <xdr:row>265</xdr:row>
      <xdr:rowOff>346105</xdr:rowOff>
    </xdr:from>
    <xdr:to>
      <xdr:col>18</xdr:col>
      <xdr:colOff>54645</xdr:colOff>
      <xdr:row>267</xdr:row>
      <xdr:rowOff>274756</xdr:rowOff>
    </xdr:to>
    <xdr:cxnSp macro="">
      <xdr:nvCxnSpPr>
        <xdr:cNvPr id="18" name="直線矢印コネクタ 17">
          <a:extLst>
            <a:ext uri="{FF2B5EF4-FFF2-40B4-BE49-F238E27FC236}">
              <a16:creationId xmlns:a16="http://schemas.microsoft.com/office/drawing/2014/main" id="{EB8FA0DA-FDA8-4A8D-872E-1BA4D2595A49}"/>
            </a:ext>
          </a:extLst>
        </xdr:cNvPr>
        <xdr:cNvCxnSpPr>
          <a:stCxn id="4" idx="2"/>
          <a:endCxn id="2" idx="0"/>
        </xdr:cNvCxnSpPr>
      </xdr:nvCxnSpPr>
      <xdr:spPr>
        <a:xfrm flipH="1">
          <a:off x="3336961" y="41577925"/>
          <a:ext cx="9524" cy="6373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15142</xdr:colOff>
      <xdr:row>264</xdr:row>
      <xdr:rowOff>62539</xdr:rowOff>
    </xdr:from>
    <xdr:to>
      <xdr:col>10</xdr:col>
      <xdr:colOff>29683</xdr:colOff>
      <xdr:row>281</xdr:row>
      <xdr:rowOff>107473</xdr:rowOff>
    </xdr:to>
    <xdr:cxnSp macro="">
      <xdr:nvCxnSpPr>
        <xdr:cNvPr id="19" name="直線矢印コネクタ 18">
          <a:extLst>
            <a:ext uri="{FF2B5EF4-FFF2-40B4-BE49-F238E27FC236}">
              <a16:creationId xmlns:a16="http://schemas.microsoft.com/office/drawing/2014/main" id="{076063EF-A574-4C2F-B6DC-41BA58EAF11D}"/>
            </a:ext>
          </a:extLst>
        </xdr:cNvPr>
        <xdr:cNvCxnSpPr/>
      </xdr:nvCxnSpPr>
      <xdr:spPr>
        <a:xfrm flipH="1">
          <a:off x="1843942" y="40936219"/>
          <a:ext cx="14541" cy="70248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175997</xdr:colOff>
      <xdr:row>277</xdr:row>
      <xdr:rowOff>271741</xdr:rowOff>
    </xdr:from>
    <xdr:to>
      <xdr:col>30</xdr:col>
      <xdr:colOff>129898</xdr:colOff>
      <xdr:row>278</xdr:row>
      <xdr:rowOff>640372</xdr:rowOff>
    </xdr:to>
    <xdr:sp macro="" textlink="">
      <xdr:nvSpPr>
        <xdr:cNvPr id="20" name="大かっこ 19">
          <a:extLst>
            <a:ext uri="{FF2B5EF4-FFF2-40B4-BE49-F238E27FC236}">
              <a16:creationId xmlns:a16="http://schemas.microsoft.com/office/drawing/2014/main" id="{C85F2843-9482-4051-9A21-092C67A39749}"/>
            </a:ext>
          </a:extLst>
        </xdr:cNvPr>
        <xdr:cNvSpPr/>
      </xdr:nvSpPr>
      <xdr:spPr>
        <a:xfrm>
          <a:off x="3467837" y="45778381"/>
          <a:ext cx="2148461" cy="726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ja-JP" sz="1100">
              <a:solidFill>
                <a:schemeClr val="tx1"/>
              </a:solidFill>
              <a:effectLst/>
              <a:latin typeface="+mn-lt"/>
              <a:ea typeface="+mn-ea"/>
              <a:cs typeface="+mn-cs"/>
            </a:rPr>
            <a:t>中間貯蔵施設の</a:t>
          </a:r>
          <a:r>
            <a:rPr lang="ja-JP" altLang="en-US" sz="1100">
              <a:solidFill>
                <a:schemeClr val="tx1"/>
              </a:solidFill>
              <a:effectLst/>
              <a:latin typeface="+mn-lt"/>
              <a:ea typeface="+mn-ea"/>
              <a:cs typeface="+mn-cs"/>
            </a:rPr>
            <a:t>整備に必要な調査</a:t>
          </a:r>
          <a:r>
            <a:rPr lang="ja-JP" altLang="ja-JP" sz="1100">
              <a:solidFill>
                <a:schemeClr val="tx1"/>
              </a:solidFill>
              <a:effectLst/>
              <a:latin typeface="+mn-lt"/>
              <a:ea typeface="+mn-ea"/>
              <a:cs typeface="+mn-cs"/>
            </a:rPr>
            <a:t>業務等</a:t>
          </a:r>
          <a:endParaRPr lang="ja-JP" altLang="ja-JP" sz="1100">
            <a:effectLst/>
          </a:endParaRPr>
        </a:p>
      </xdr:txBody>
    </xdr:sp>
    <xdr:clientData/>
  </xdr:twoCellAnchor>
  <xdr:twoCellAnchor>
    <xdr:from>
      <xdr:col>24</xdr:col>
      <xdr:colOff>158034</xdr:colOff>
      <xdr:row>273</xdr:row>
      <xdr:rowOff>97390</xdr:rowOff>
    </xdr:from>
    <xdr:to>
      <xdr:col>24</xdr:col>
      <xdr:colOff>165361</xdr:colOff>
      <xdr:row>274</xdr:row>
      <xdr:rowOff>142044</xdr:rowOff>
    </xdr:to>
    <xdr:cxnSp macro="">
      <xdr:nvCxnSpPr>
        <xdr:cNvPr id="21" name="直線矢印コネクタ 20">
          <a:extLst>
            <a:ext uri="{FF2B5EF4-FFF2-40B4-BE49-F238E27FC236}">
              <a16:creationId xmlns:a16="http://schemas.microsoft.com/office/drawing/2014/main" id="{C197143B-68CF-4100-A59D-3466DF0D15FC}"/>
            </a:ext>
          </a:extLst>
        </xdr:cNvPr>
        <xdr:cNvCxnSpPr/>
      </xdr:nvCxnSpPr>
      <xdr:spPr>
        <a:xfrm>
          <a:off x="4547154" y="44179090"/>
          <a:ext cx="7327" cy="4027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21693</xdr:colOff>
      <xdr:row>275</xdr:row>
      <xdr:rowOff>120562</xdr:rowOff>
    </xdr:from>
    <xdr:to>
      <xdr:col>31</xdr:col>
      <xdr:colOff>17743</xdr:colOff>
      <xdr:row>277</xdr:row>
      <xdr:rowOff>234724</xdr:rowOff>
    </xdr:to>
    <xdr:sp macro="" textlink="">
      <xdr:nvSpPr>
        <xdr:cNvPr id="22" name="正方形/長方形 21">
          <a:extLst>
            <a:ext uri="{FF2B5EF4-FFF2-40B4-BE49-F238E27FC236}">
              <a16:creationId xmlns:a16="http://schemas.microsoft.com/office/drawing/2014/main" id="{21D78DAB-F8F1-4679-9794-CD2F23433237}"/>
            </a:ext>
          </a:extLst>
        </xdr:cNvPr>
        <xdr:cNvSpPr/>
      </xdr:nvSpPr>
      <xdr:spPr>
        <a:xfrm>
          <a:off x="3313533" y="44910922"/>
          <a:ext cx="2373490" cy="83044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：民間事業者等 </a:t>
          </a:r>
          <a:r>
            <a:rPr kumimoji="1" lang="en-US" altLang="ja-JP" sz="1200">
              <a:solidFill>
                <a:sysClr val="windowText" lastClr="000000"/>
              </a:solidFill>
              <a:latin typeface="+mn-ea"/>
              <a:ea typeface="+mn-ea"/>
            </a:rPr>
            <a:t>6</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20</xdr:col>
      <xdr:colOff>85758</xdr:colOff>
      <xdr:row>274</xdr:row>
      <xdr:rowOff>89837</xdr:rowOff>
    </xdr:from>
    <xdr:to>
      <xdr:col>28</xdr:col>
      <xdr:colOff>162568</xdr:colOff>
      <xdr:row>275</xdr:row>
      <xdr:rowOff>44464</xdr:rowOff>
    </xdr:to>
    <xdr:sp macro="" textlink="">
      <xdr:nvSpPr>
        <xdr:cNvPr id="23" name="正方形/長方形 22">
          <a:extLst>
            <a:ext uri="{FF2B5EF4-FFF2-40B4-BE49-F238E27FC236}">
              <a16:creationId xmlns:a16="http://schemas.microsoft.com/office/drawing/2014/main" id="{95FBB63D-A3C4-4E36-A983-84A18AF175CF}"/>
            </a:ext>
          </a:extLst>
        </xdr:cNvPr>
        <xdr:cNvSpPr/>
      </xdr:nvSpPr>
      <xdr:spPr>
        <a:xfrm>
          <a:off x="3743358" y="44529677"/>
          <a:ext cx="1539850" cy="30514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10</xdr:col>
      <xdr:colOff>48903</xdr:colOff>
      <xdr:row>264</xdr:row>
      <xdr:rowOff>55914</xdr:rowOff>
    </xdr:from>
    <xdr:to>
      <xdr:col>13</xdr:col>
      <xdr:colOff>132212</xdr:colOff>
      <xdr:row>264</xdr:row>
      <xdr:rowOff>62539</xdr:rowOff>
    </xdr:to>
    <xdr:cxnSp macro="">
      <xdr:nvCxnSpPr>
        <xdr:cNvPr id="24" name="直線コネクタ 23">
          <a:extLst>
            <a:ext uri="{FF2B5EF4-FFF2-40B4-BE49-F238E27FC236}">
              <a16:creationId xmlns:a16="http://schemas.microsoft.com/office/drawing/2014/main" id="{A0B9D261-1EF5-43A7-A5AB-A79044A8ED01}"/>
            </a:ext>
          </a:extLst>
        </xdr:cNvPr>
        <xdr:cNvCxnSpPr>
          <a:endCxn id="4" idx="1"/>
        </xdr:cNvCxnSpPr>
      </xdr:nvCxnSpPr>
      <xdr:spPr>
        <a:xfrm flipV="1">
          <a:off x="1877703" y="40929594"/>
          <a:ext cx="631949" cy="66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41106</xdr:colOff>
      <xdr:row>271</xdr:row>
      <xdr:rowOff>129908</xdr:rowOff>
    </xdr:from>
    <xdr:to>
      <xdr:col>18</xdr:col>
      <xdr:colOff>46033</xdr:colOff>
      <xdr:row>273</xdr:row>
      <xdr:rowOff>100854</xdr:rowOff>
    </xdr:to>
    <xdr:cxnSp macro="">
      <xdr:nvCxnSpPr>
        <xdr:cNvPr id="25" name="直線コネクタ 24">
          <a:extLst>
            <a:ext uri="{FF2B5EF4-FFF2-40B4-BE49-F238E27FC236}">
              <a16:creationId xmlns:a16="http://schemas.microsoft.com/office/drawing/2014/main" id="{93A12BFA-2A2C-46F6-B454-A69BE47ACBC5}"/>
            </a:ext>
          </a:extLst>
        </xdr:cNvPr>
        <xdr:cNvCxnSpPr/>
      </xdr:nvCxnSpPr>
      <xdr:spPr>
        <a:xfrm>
          <a:off x="3332946" y="43495328"/>
          <a:ext cx="4927" cy="6872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73837</xdr:colOff>
      <xdr:row>286</xdr:row>
      <xdr:rowOff>27877</xdr:rowOff>
    </xdr:from>
    <xdr:to>
      <xdr:col>27</xdr:col>
      <xdr:colOff>76560</xdr:colOff>
      <xdr:row>288</xdr:row>
      <xdr:rowOff>77462</xdr:rowOff>
    </xdr:to>
    <xdr:cxnSp macro="">
      <xdr:nvCxnSpPr>
        <xdr:cNvPr id="26" name="直線矢印コネクタ 25">
          <a:extLst>
            <a:ext uri="{FF2B5EF4-FFF2-40B4-BE49-F238E27FC236}">
              <a16:creationId xmlns:a16="http://schemas.microsoft.com/office/drawing/2014/main" id="{B8474478-C6B7-48C3-9EA6-DAB28D102A46}"/>
            </a:ext>
          </a:extLst>
        </xdr:cNvPr>
        <xdr:cNvCxnSpPr/>
      </xdr:nvCxnSpPr>
      <xdr:spPr>
        <a:xfrm flipH="1">
          <a:off x="5011597" y="49618837"/>
          <a:ext cx="2723" cy="674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67358</xdr:colOff>
      <xdr:row>267</xdr:row>
      <xdr:rowOff>96040</xdr:rowOff>
    </xdr:from>
    <xdr:to>
      <xdr:col>39</xdr:col>
      <xdr:colOff>35737</xdr:colOff>
      <xdr:row>272</xdr:row>
      <xdr:rowOff>53228</xdr:rowOff>
    </xdr:to>
    <xdr:sp macro="" textlink="">
      <xdr:nvSpPr>
        <xdr:cNvPr id="27" name="大かっこ 26">
          <a:extLst>
            <a:ext uri="{FF2B5EF4-FFF2-40B4-BE49-F238E27FC236}">
              <a16:creationId xmlns:a16="http://schemas.microsoft.com/office/drawing/2014/main" id="{BFEA16F8-7144-41DD-8ED2-F488E1A80E74}"/>
            </a:ext>
          </a:extLst>
        </xdr:cNvPr>
        <xdr:cNvSpPr/>
      </xdr:nvSpPr>
      <xdr:spPr>
        <a:xfrm>
          <a:off x="4456478" y="42036520"/>
          <a:ext cx="2711579" cy="1740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中間貯蔵施設の整備等に係る事務費</a:t>
          </a:r>
          <a:endParaRPr kumimoji="1" lang="en-US" altLang="ja-JP" sz="1100"/>
        </a:p>
        <a:p>
          <a:pPr algn="l"/>
          <a:r>
            <a:rPr kumimoji="1" lang="ja-JP" altLang="en-US" sz="1100">
              <a:solidFill>
                <a:sysClr val="windowText" lastClr="000000"/>
              </a:solidFill>
            </a:rPr>
            <a:t>２３ 百万円</a:t>
          </a:r>
          <a:endParaRPr kumimoji="1" lang="en-US" altLang="ja-JP" sz="1100">
            <a:solidFill>
              <a:sysClr val="windowText" lastClr="000000"/>
            </a:solidFill>
          </a:endParaRPr>
        </a:p>
        <a:p>
          <a:pPr algn="l"/>
          <a:r>
            <a:rPr kumimoji="1" lang="ja-JP" altLang="en-US" sz="1100">
              <a:solidFill>
                <a:sysClr val="windowText" lastClr="000000"/>
              </a:solidFill>
            </a:rPr>
            <a:t>①職員旅費  ４</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l"/>
          <a:r>
            <a:rPr kumimoji="1" lang="ja-JP" altLang="en-US" sz="1100">
              <a:solidFill>
                <a:sysClr val="windowText" lastClr="000000"/>
              </a:solidFill>
            </a:rPr>
            <a:t>②賃金 １７ 百万円</a:t>
          </a:r>
          <a:endParaRPr kumimoji="1" lang="en-US" altLang="ja-JP" sz="1100">
            <a:solidFill>
              <a:sysClr val="windowText" lastClr="000000"/>
            </a:solidFill>
          </a:endParaRPr>
        </a:p>
        <a:p>
          <a:pPr algn="l"/>
          <a:r>
            <a:rPr kumimoji="1" lang="ja-JP" altLang="en-US" sz="1100"/>
            <a:t>③委員謝金 </a:t>
          </a:r>
          <a:r>
            <a:rPr kumimoji="1" lang="ja-JP" altLang="en-US" sz="1100" baseline="0"/>
            <a:t> ０．２</a:t>
          </a:r>
          <a:r>
            <a:rPr kumimoji="1" lang="ja-JP" altLang="en-US" sz="1100"/>
            <a:t>百万円</a:t>
          </a:r>
          <a:endParaRPr kumimoji="1" lang="en-US" altLang="ja-JP" sz="1100"/>
        </a:p>
        <a:p>
          <a:pPr algn="l"/>
          <a:r>
            <a:rPr kumimoji="1" lang="ja-JP" altLang="en-US" sz="1100"/>
            <a:t>⑤備品・消耗費 ２百万円</a:t>
          </a:r>
        </a:p>
      </xdr:txBody>
    </xdr:sp>
    <xdr:clientData/>
  </xdr:twoCellAnchor>
  <xdr:twoCellAnchor>
    <xdr:from>
      <xdr:col>39</xdr:col>
      <xdr:colOff>103577</xdr:colOff>
      <xdr:row>278</xdr:row>
      <xdr:rowOff>623250</xdr:rowOff>
    </xdr:from>
    <xdr:to>
      <xdr:col>39</xdr:col>
      <xdr:colOff>104332</xdr:colOff>
      <xdr:row>279</xdr:row>
      <xdr:rowOff>323725</xdr:rowOff>
    </xdr:to>
    <xdr:cxnSp macro="">
      <xdr:nvCxnSpPr>
        <xdr:cNvPr id="28" name="直線矢印コネクタ 27">
          <a:extLst>
            <a:ext uri="{FF2B5EF4-FFF2-40B4-BE49-F238E27FC236}">
              <a16:creationId xmlns:a16="http://schemas.microsoft.com/office/drawing/2014/main" id="{FCC12EED-9E89-4E3A-A19F-C95D30551834}"/>
            </a:ext>
          </a:extLst>
        </xdr:cNvPr>
        <xdr:cNvCxnSpPr/>
      </xdr:nvCxnSpPr>
      <xdr:spPr>
        <a:xfrm flipH="1">
          <a:off x="7235897" y="46488030"/>
          <a:ext cx="755" cy="3634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104488</xdr:colOff>
      <xdr:row>279</xdr:row>
      <xdr:rowOff>16880</xdr:rowOff>
    </xdr:from>
    <xdr:to>
      <xdr:col>24</xdr:col>
      <xdr:colOff>113875</xdr:colOff>
      <xdr:row>279</xdr:row>
      <xdr:rowOff>364914</xdr:rowOff>
    </xdr:to>
    <xdr:cxnSp macro="">
      <xdr:nvCxnSpPr>
        <xdr:cNvPr id="29" name="直線矢印コネクタ 28">
          <a:extLst>
            <a:ext uri="{FF2B5EF4-FFF2-40B4-BE49-F238E27FC236}">
              <a16:creationId xmlns:a16="http://schemas.microsoft.com/office/drawing/2014/main" id="{9DEA3063-FF83-495D-A032-033C83FDE5CE}"/>
            </a:ext>
          </a:extLst>
        </xdr:cNvPr>
        <xdr:cNvCxnSpPr/>
      </xdr:nvCxnSpPr>
      <xdr:spPr>
        <a:xfrm>
          <a:off x="4493608" y="46544600"/>
          <a:ext cx="9387" cy="3480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160740</xdr:colOff>
      <xdr:row>279</xdr:row>
      <xdr:rowOff>358922</xdr:rowOff>
    </xdr:from>
    <xdr:to>
      <xdr:col>45</xdr:col>
      <xdr:colOff>155001</xdr:colOff>
      <xdr:row>279</xdr:row>
      <xdr:rowOff>649220</xdr:rowOff>
    </xdr:to>
    <xdr:sp macro="" textlink="">
      <xdr:nvSpPr>
        <xdr:cNvPr id="30" name="正方形/長方形 29">
          <a:extLst>
            <a:ext uri="{FF2B5EF4-FFF2-40B4-BE49-F238E27FC236}">
              <a16:creationId xmlns:a16="http://schemas.microsoft.com/office/drawing/2014/main" id="{FF59F283-E39E-4822-B914-2E366EB7726D}"/>
            </a:ext>
          </a:extLst>
        </xdr:cNvPr>
        <xdr:cNvSpPr/>
      </xdr:nvSpPr>
      <xdr:spPr>
        <a:xfrm>
          <a:off x="6561540" y="46886642"/>
          <a:ext cx="1823061" cy="29029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baseline="0">
              <a:effectLst/>
              <a:latin typeface="+mn-lt"/>
              <a:ea typeface="+mn-ea"/>
              <a:cs typeface="+mn-cs"/>
            </a:rPr>
            <a:t>再</a:t>
          </a:r>
          <a:r>
            <a:rPr kumimoji="1" lang="ja-JP" altLang="en-US" sz="1100" b="0" i="0" baseline="0">
              <a:effectLst/>
              <a:latin typeface="+mn-lt"/>
              <a:ea typeface="+mn-ea"/>
              <a:cs typeface="+mn-cs"/>
            </a:rPr>
            <a:t>委託（</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34</xdr:col>
      <xdr:colOff>39592</xdr:colOff>
      <xdr:row>279</xdr:row>
      <xdr:rowOff>646205</xdr:rowOff>
    </xdr:from>
    <xdr:to>
      <xdr:col>45</xdr:col>
      <xdr:colOff>131810</xdr:colOff>
      <xdr:row>281</xdr:row>
      <xdr:rowOff>143303</xdr:rowOff>
    </xdr:to>
    <xdr:sp macro="" textlink="">
      <xdr:nvSpPr>
        <xdr:cNvPr id="31" name="正方形/長方形 30">
          <a:extLst>
            <a:ext uri="{FF2B5EF4-FFF2-40B4-BE49-F238E27FC236}">
              <a16:creationId xmlns:a16="http://schemas.microsoft.com/office/drawing/2014/main" id="{462B3706-B3B1-4FB6-ADC1-D132997805E2}"/>
            </a:ext>
          </a:extLst>
        </xdr:cNvPr>
        <xdr:cNvSpPr/>
      </xdr:nvSpPr>
      <xdr:spPr>
        <a:xfrm>
          <a:off x="6257512" y="47173925"/>
          <a:ext cx="2103898" cy="82297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：民間事業者等 </a:t>
          </a:r>
          <a:r>
            <a:rPr kumimoji="1" lang="en-US" altLang="ja-JP" sz="1200">
              <a:solidFill>
                <a:sysClr val="windowText" lastClr="000000"/>
              </a:solidFill>
              <a:latin typeface="+mn-ea"/>
              <a:ea typeface="+mn-ea"/>
            </a:rPr>
            <a:t>39</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5,933</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34</xdr:col>
      <xdr:colOff>15170</xdr:colOff>
      <xdr:row>281</xdr:row>
      <xdr:rowOff>178335</xdr:rowOff>
    </xdr:from>
    <xdr:to>
      <xdr:col>45</xdr:col>
      <xdr:colOff>162991</xdr:colOff>
      <xdr:row>283</xdr:row>
      <xdr:rowOff>317625</xdr:rowOff>
    </xdr:to>
    <xdr:sp macro="" textlink="">
      <xdr:nvSpPr>
        <xdr:cNvPr id="32" name="大かっこ 31">
          <a:extLst>
            <a:ext uri="{FF2B5EF4-FFF2-40B4-BE49-F238E27FC236}">
              <a16:creationId xmlns:a16="http://schemas.microsoft.com/office/drawing/2014/main" id="{58003609-78DB-47F7-9BC6-E0D193E7305A}"/>
            </a:ext>
          </a:extLst>
        </xdr:cNvPr>
        <xdr:cNvSpPr/>
      </xdr:nvSpPr>
      <xdr:spPr>
        <a:xfrm>
          <a:off x="6233090" y="48031935"/>
          <a:ext cx="2159501" cy="741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en-US" sz="1100">
              <a:effectLst/>
            </a:rPr>
            <a:t>中間貯蔵施設の管理等に関する業務</a:t>
          </a:r>
          <a:endParaRPr lang="ja-JP" altLang="ja-JP" sz="1100">
            <a:effectLst/>
          </a:endParaRPr>
        </a:p>
      </xdr:txBody>
    </xdr:sp>
    <xdr:clientData/>
  </xdr:twoCellAnchor>
  <xdr:twoCellAnchor>
    <xdr:from>
      <xdr:col>18</xdr:col>
      <xdr:colOff>163637</xdr:colOff>
      <xdr:row>281</xdr:row>
      <xdr:rowOff>211207</xdr:rowOff>
    </xdr:from>
    <xdr:to>
      <xdr:col>30</xdr:col>
      <xdr:colOff>117538</xdr:colOff>
      <xdr:row>283</xdr:row>
      <xdr:rowOff>338220</xdr:rowOff>
    </xdr:to>
    <xdr:sp macro="" textlink="">
      <xdr:nvSpPr>
        <xdr:cNvPr id="33" name="大かっこ 32">
          <a:extLst>
            <a:ext uri="{FF2B5EF4-FFF2-40B4-BE49-F238E27FC236}">
              <a16:creationId xmlns:a16="http://schemas.microsoft.com/office/drawing/2014/main" id="{36C8EA46-5330-4ADE-82A6-49C1EBF18B24}"/>
            </a:ext>
          </a:extLst>
        </xdr:cNvPr>
        <xdr:cNvSpPr/>
      </xdr:nvSpPr>
      <xdr:spPr>
        <a:xfrm>
          <a:off x="3455477" y="48064807"/>
          <a:ext cx="2148461" cy="728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ja-JP" sz="1100">
              <a:solidFill>
                <a:schemeClr val="tx1"/>
              </a:solidFill>
              <a:effectLst/>
              <a:latin typeface="+mn-lt"/>
              <a:ea typeface="+mn-ea"/>
              <a:cs typeface="+mn-cs"/>
            </a:rPr>
            <a:t>中間貯蔵施設の</a:t>
          </a:r>
          <a:r>
            <a:rPr lang="ja-JP" altLang="en-US" sz="1100">
              <a:solidFill>
                <a:schemeClr val="tx1"/>
              </a:solidFill>
              <a:effectLst/>
              <a:latin typeface="+mn-lt"/>
              <a:ea typeface="+mn-ea"/>
              <a:cs typeface="+mn-cs"/>
            </a:rPr>
            <a:t>整備に必要な調査</a:t>
          </a:r>
          <a:r>
            <a:rPr lang="ja-JP" altLang="ja-JP" sz="1100">
              <a:solidFill>
                <a:schemeClr val="tx1"/>
              </a:solidFill>
              <a:effectLst/>
              <a:latin typeface="+mn-lt"/>
              <a:ea typeface="+mn-ea"/>
              <a:cs typeface="+mn-cs"/>
            </a:rPr>
            <a:t>業務等</a:t>
          </a:r>
          <a:endParaRPr lang="ja-JP" altLang="ja-JP" sz="1100">
            <a:effectLst/>
          </a:endParaRPr>
        </a:p>
      </xdr:txBody>
    </xdr:sp>
    <xdr:clientData/>
  </xdr:twoCellAnchor>
  <xdr:twoCellAnchor>
    <xdr:from>
      <xdr:col>18</xdr:col>
      <xdr:colOff>9333</xdr:colOff>
      <xdr:row>279</xdr:row>
      <xdr:rowOff>658011</xdr:rowOff>
    </xdr:from>
    <xdr:to>
      <xdr:col>31</xdr:col>
      <xdr:colOff>5383</xdr:colOff>
      <xdr:row>281</xdr:row>
      <xdr:rowOff>163898</xdr:rowOff>
    </xdr:to>
    <xdr:sp macro="" textlink="">
      <xdr:nvSpPr>
        <xdr:cNvPr id="34" name="正方形/長方形 33">
          <a:extLst>
            <a:ext uri="{FF2B5EF4-FFF2-40B4-BE49-F238E27FC236}">
              <a16:creationId xmlns:a16="http://schemas.microsoft.com/office/drawing/2014/main" id="{3A55D369-303F-4814-8759-811C88B63F0E}"/>
            </a:ext>
          </a:extLst>
        </xdr:cNvPr>
        <xdr:cNvSpPr/>
      </xdr:nvSpPr>
      <xdr:spPr>
        <a:xfrm>
          <a:off x="3301173" y="47185731"/>
          <a:ext cx="2373490" cy="83176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C</a:t>
          </a:r>
          <a:r>
            <a:rPr kumimoji="1" lang="ja-JP" altLang="en-US" sz="1200">
              <a:solidFill>
                <a:sysClr val="windowText" lastClr="000000"/>
              </a:solidFill>
              <a:latin typeface="+mn-ea"/>
              <a:ea typeface="+mn-ea"/>
            </a:rPr>
            <a:t>：民間事業者等 </a:t>
          </a:r>
          <a:r>
            <a:rPr kumimoji="1" lang="en-US" altLang="ja-JP" sz="1200">
              <a:solidFill>
                <a:sysClr val="windowText" lastClr="000000"/>
              </a:solidFill>
              <a:latin typeface="+mn-ea"/>
              <a:ea typeface="+mn-ea"/>
            </a:rPr>
            <a:t>7</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42</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18</xdr:col>
      <xdr:colOff>155061</xdr:colOff>
      <xdr:row>279</xdr:row>
      <xdr:rowOff>323716</xdr:rowOff>
    </xdr:from>
    <xdr:to>
      <xdr:col>30</xdr:col>
      <xdr:colOff>46030</xdr:colOff>
      <xdr:row>279</xdr:row>
      <xdr:rowOff>661564</xdr:rowOff>
    </xdr:to>
    <xdr:sp macro="" textlink="">
      <xdr:nvSpPr>
        <xdr:cNvPr id="35" name="正方形/長方形 34">
          <a:extLst>
            <a:ext uri="{FF2B5EF4-FFF2-40B4-BE49-F238E27FC236}">
              <a16:creationId xmlns:a16="http://schemas.microsoft.com/office/drawing/2014/main" id="{E0906F33-D1F5-4B9E-B097-F9B8D47D246D}"/>
            </a:ext>
          </a:extLst>
        </xdr:cNvPr>
        <xdr:cNvSpPr/>
      </xdr:nvSpPr>
      <xdr:spPr>
        <a:xfrm>
          <a:off x="3446901" y="46851436"/>
          <a:ext cx="2085529" cy="33784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再</a:t>
          </a:r>
          <a:r>
            <a:rPr kumimoji="1" lang="ja-JP" altLang="en-US" sz="1100" b="0" i="0" baseline="0">
              <a:effectLst/>
              <a:latin typeface="+mn-lt"/>
              <a:ea typeface="+mn-ea"/>
              <a:cs typeface="+mn-cs"/>
            </a:rPr>
            <a:t>委託（</a:t>
          </a:r>
          <a:r>
            <a:rPr kumimoji="1" lang="ja-JP" altLang="ja-JP" sz="1100" b="0" i="0" baseline="0">
              <a:effectLst/>
              <a:latin typeface="+mn-lt"/>
              <a:ea typeface="+mn-ea"/>
              <a:cs typeface="+mn-cs"/>
            </a:rPr>
            <a:t>随意契約（その他）</a:t>
          </a:r>
          <a:r>
            <a:rPr kumimoji="1" lang="ja-JP" altLang="en-US" sz="1100" b="0" i="0" baseline="0">
              <a:effectLst/>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76560</xdr:colOff>
      <xdr:row>267</xdr:row>
      <xdr:rowOff>26415</xdr:rowOff>
    </xdr:from>
    <xdr:to>
      <xdr:col>23</xdr:col>
      <xdr:colOff>40132</xdr:colOff>
      <xdr:row>267</xdr:row>
      <xdr:rowOff>281224</xdr:rowOff>
    </xdr:to>
    <xdr:sp macro="" textlink="">
      <xdr:nvSpPr>
        <xdr:cNvPr id="36" name="正方形/長方形 35">
          <a:extLst>
            <a:ext uri="{FF2B5EF4-FFF2-40B4-BE49-F238E27FC236}">
              <a16:creationId xmlns:a16="http://schemas.microsoft.com/office/drawing/2014/main" id="{77A9E9C7-41B1-4E4D-B6B0-1B2F2BF8D1B7}"/>
            </a:ext>
          </a:extLst>
        </xdr:cNvPr>
        <xdr:cNvSpPr/>
      </xdr:nvSpPr>
      <xdr:spPr>
        <a:xfrm>
          <a:off x="3002640" y="41966895"/>
          <a:ext cx="1243732" cy="25480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110178</xdr:colOff>
      <xdr:row>280</xdr:row>
      <xdr:rowOff>441033</xdr:rowOff>
    </xdr:from>
    <xdr:to>
      <xdr:col>15</xdr:col>
      <xdr:colOff>73750</xdr:colOff>
      <xdr:row>281</xdr:row>
      <xdr:rowOff>23489</xdr:rowOff>
    </xdr:to>
    <xdr:sp macro="" textlink="">
      <xdr:nvSpPr>
        <xdr:cNvPr id="37" name="正方形/長方形 36">
          <a:extLst>
            <a:ext uri="{FF2B5EF4-FFF2-40B4-BE49-F238E27FC236}">
              <a16:creationId xmlns:a16="http://schemas.microsoft.com/office/drawing/2014/main" id="{0754C69B-A663-46E5-AFC3-76A1FD65580C}"/>
            </a:ext>
          </a:extLst>
        </xdr:cNvPr>
        <xdr:cNvSpPr/>
      </xdr:nvSpPr>
      <xdr:spPr>
        <a:xfrm>
          <a:off x="1573218" y="47631693"/>
          <a:ext cx="1243732" cy="24539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145677</xdr:colOff>
      <xdr:row>329</xdr:row>
      <xdr:rowOff>33618</xdr:rowOff>
    </xdr:from>
    <xdr:to>
      <xdr:col>48</xdr:col>
      <xdr:colOff>174121</xdr:colOff>
      <xdr:row>332</xdr:row>
      <xdr:rowOff>256378</xdr:rowOff>
    </xdr:to>
    <xdr:sp macro="" textlink="">
      <xdr:nvSpPr>
        <xdr:cNvPr id="38" name="テキスト ボックス 37">
          <a:extLst>
            <a:ext uri="{FF2B5EF4-FFF2-40B4-BE49-F238E27FC236}">
              <a16:creationId xmlns:a16="http://schemas.microsoft.com/office/drawing/2014/main" id="{B9285E01-D55B-4313-8EF2-46DFC110C7D0}"/>
            </a:ext>
          </a:extLst>
        </xdr:cNvPr>
        <xdr:cNvSpPr txBox="1"/>
      </xdr:nvSpPr>
      <xdr:spPr>
        <a:xfrm>
          <a:off x="5814957" y="62494758"/>
          <a:ext cx="3137404" cy="11600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t>契約金額や契約者の氏名については非常に機微な情報であり、匿名であっても個人の権利利益を害するおそれがある情報として開示しない取扱いとなっている。</a:t>
          </a:r>
          <a:endParaRPr kumimoji="1" lang="en-US" altLang="ja-JP" sz="1200" baseline="0"/>
        </a:p>
      </xdr:txBody>
    </xdr:sp>
    <xdr:clientData/>
  </xdr:twoCellAnchor>
  <xdr:twoCellAnchor>
    <xdr:from>
      <xdr:col>13</xdr:col>
      <xdr:colOff>16921</xdr:colOff>
      <xdr:row>524</xdr:row>
      <xdr:rowOff>133349</xdr:rowOff>
    </xdr:from>
    <xdr:to>
      <xdr:col>44</xdr:col>
      <xdr:colOff>0</xdr:colOff>
      <xdr:row>525</xdr:row>
      <xdr:rowOff>324970</xdr:rowOff>
    </xdr:to>
    <xdr:sp macro="" textlink="">
      <xdr:nvSpPr>
        <xdr:cNvPr id="39" name="テキスト ボックス 38">
          <a:extLst>
            <a:ext uri="{FF2B5EF4-FFF2-40B4-BE49-F238E27FC236}">
              <a16:creationId xmlns:a16="http://schemas.microsoft.com/office/drawing/2014/main" id="{9F539B1D-ABEB-4A44-B73B-AA2D9D57942B}"/>
            </a:ext>
          </a:extLst>
        </xdr:cNvPr>
        <xdr:cNvSpPr txBox="1"/>
      </xdr:nvSpPr>
      <xdr:spPr>
        <a:xfrm>
          <a:off x="2347745" y="110533702"/>
          <a:ext cx="5541196" cy="5726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a:solidFill>
                <a:schemeClr val="dk1"/>
              </a:solidFill>
              <a:latin typeface="+mn-lt"/>
              <a:ea typeface="+mn-ea"/>
              <a:cs typeface="+mn-cs"/>
            </a:rPr>
            <a:t>契約金額や契約者の氏名については非常に機微な情報であり、匿名であっても個人の権利利益を害するおそれがある情報として開示しない取扱いとなっている。</a:t>
          </a:r>
          <a:endParaRPr kumimoji="1" lang="en-US" altLang="ja-JP" sz="14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8">
        <v>2022</v>
      </c>
      <c r="AE2" s="898"/>
      <c r="AF2" s="898"/>
      <c r="AG2" s="898"/>
      <c r="AH2" s="898"/>
      <c r="AI2" s="90" t="s">
        <v>359</v>
      </c>
      <c r="AJ2" s="898" t="s">
        <v>680</v>
      </c>
      <c r="AK2" s="898"/>
      <c r="AL2" s="898"/>
      <c r="AM2" s="898"/>
      <c r="AN2" s="90" t="s">
        <v>359</v>
      </c>
      <c r="AO2" s="898">
        <v>21</v>
      </c>
      <c r="AP2" s="898"/>
      <c r="AQ2" s="898"/>
      <c r="AR2" s="91" t="s">
        <v>359</v>
      </c>
      <c r="AS2" s="899">
        <v>136</v>
      </c>
      <c r="AT2" s="899"/>
      <c r="AU2" s="899"/>
      <c r="AV2" s="90" t="str">
        <f>IF(AW2="","","-")</f>
        <v/>
      </c>
      <c r="AW2" s="900"/>
      <c r="AX2" s="900"/>
    </row>
    <row r="3" spans="1:50" ht="21" customHeight="1" thickBot="1" x14ac:dyDescent="0.2">
      <c r="A3" s="901" t="s">
        <v>678</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56</v>
      </c>
      <c r="AJ3" s="903" t="s">
        <v>681</v>
      </c>
      <c r="AK3" s="903"/>
      <c r="AL3" s="903"/>
      <c r="AM3" s="903"/>
      <c r="AN3" s="903"/>
      <c r="AO3" s="903"/>
      <c r="AP3" s="903"/>
      <c r="AQ3" s="903"/>
      <c r="AR3" s="903"/>
      <c r="AS3" s="903"/>
      <c r="AT3" s="903"/>
      <c r="AU3" s="903"/>
      <c r="AV3" s="903"/>
      <c r="AW3" s="903"/>
      <c r="AX3" s="24" t="s">
        <v>57</v>
      </c>
    </row>
    <row r="4" spans="1:50" ht="24.75" customHeight="1" x14ac:dyDescent="0.15">
      <c r="A4" s="873" t="s">
        <v>23</v>
      </c>
      <c r="B4" s="874"/>
      <c r="C4" s="874"/>
      <c r="D4" s="874"/>
      <c r="E4" s="874"/>
      <c r="F4" s="874"/>
      <c r="G4" s="875" t="s">
        <v>686</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684</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x14ac:dyDescent="0.15">
      <c r="A5" s="885" t="s">
        <v>59</v>
      </c>
      <c r="B5" s="886"/>
      <c r="C5" s="886"/>
      <c r="D5" s="886"/>
      <c r="E5" s="886"/>
      <c r="F5" s="887"/>
      <c r="G5" s="888" t="s">
        <v>452</v>
      </c>
      <c r="H5" s="889"/>
      <c r="I5" s="889"/>
      <c r="J5" s="889"/>
      <c r="K5" s="889"/>
      <c r="L5" s="889"/>
      <c r="M5" s="890" t="s">
        <v>58</v>
      </c>
      <c r="N5" s="891"/>
      <c r="O5" s="891"/>
      <c r="P5" s="891"/>
      <c r="Q5" s="891"/>
      <c r="R5" s="892"/>
      <c r="S5" s="893" t="s">
        <v>62</v>
      </c>
      <c r="T5" s="889"/>
      <c r="U5" s="889"/>
      <c r="V5" s="889"/>
      <c r="W5" s="889"/>
      <c r="X5" s="894"/>
      <c r="Y5" s="895" t="s">
        <v>3</v>
      </c>
      <c r="Z5" s="896"/>
      <c r="AA5" s="896"/>
      <c r="AB5" s="896"/>
      <c r="AC5" s="896"/>
      <c r="AD5" s="897"/>
      <c r="AE5" s="855" t="s">
        <v>682</v>
      </c>
      <c r="AF5" s="855"/>
      <c r="AG5" s="855"/>
      <c r="AH5" s="855"/>
      <c r="AI5" s="855"/>
      <c r="AJ5" s="855"/>
      <c r="AK5" s="855"/>
      <c r="AL5" s="855"/>
      <c r="AM5" s="855"/>
      <c r="AN5" s="855"/>
      <c r="AO5" s="855"/>
      <c r="AP5" s="856"/>
      <c r="AQ5" s="857" t="s">
        <v>683</v>
      </c>
      <c r="AR5" s="858"/>
      <c r="AS5" s="858"/>
      <c r="AT5" s="858"/>
      <c r="AU5" s="858"/>
      <c r="AV5" s="858"/>
      <c r="AW5" s="858"/>
      <c r="AX5" s="859"/>
    </row>
    <row r="6" spans="1:50" ht="39" customHeight="1" x14ac:dyDescent="0.15">
      <c r="A6" s="860" t="s">
        <v>4</v>
      </c>
      <c r="B6" s="861"/>
      <c r="C6" s="861"/>
      <c r="D6" s="861"/>
      <c r="E6" s="861"/>
      <c r="F6" s="861"/>
      <c r="G6" s="862" t="str">
        <f>入力規則等!F39</f>
        <v>東日本大震災復興特別会計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5.45" customHeight="1" x14ac:dyDescent="0.15">
      <c r="A7" s="841" t="s">
        <v>20</v>
      </c>
      <c r="B7" s="842"/>
      <c r="C7" s="842"/>
      <c r="D7" s="842"/>
      <c r="E7" s="842"/>
      <c r="F7" s="843"/>
      <c r="G7" s="865" t="s">
        <v>687</v>
      </c>
      <c r="H7" s="866"/>
      <c r="I7" s="866"/>
      <c r="J7" s="866"/>
      <c r="K7" s="866"/>
      <c r="L7" s="866"/>
      <c r="M7" s="866"/>
      <c r="N7" s="866"/>
      <c r="O7" s="866"/>
      <c r="P7" s="866"/>
      <c r="Q7" s="866"/>
      <c r="R7" s="866"/>
      <c r="S7" s="866"/>
      <c r="T7" s="866"/>
      <c r="U7" s="866"/>
      <c r="V7" s="866"/>
      <c r="W7" s="866"/>
      <c r="X7" s="867"/>
      <c r="Y7" s="868" t="s">
        <v>344</v>
      </c>
      <c r="Z7" s="720"/>
      <c r="AA7" s="720"/>
      <c r="AB7" s="720"/>
      <c r="AC7" s="720"/>
      <c r="AD7" s="869"/>
      <c r="AE7" s="870" t="s">
        <v>688</v>
      </c>
      <c r="AF7" s="871"/>
      <c r="AG7" s="871"/>
      <c r="AH7" s="871"/>
      <c r="AI7" s="871"/>
      <c r="AJ7" s="871"/>
      <c r="AK7" s="871"/>
      <c r="AL7" s="871"/>
      <c r="AM7" s="871"/>
      <c r="AN7" s="871"/>
      <c r="AO7" s="871"/>
      <c r="AP7" s="871"/>
      <c r="AQ7" s="871"/>
      <c r="AR7" s="871"/>
      <c r="AS7" s="871"/>
      <c r="AT7" s="871"/>
      <c r="AU7" s="871"/>
      <c r="AV7" s="871"/>
      <c r="AW7" s="871"/>
      <c r="AX7" s="872"/>
    </row>
    <row r="8" spans="1:50" ht="53.25" customHeight="1" x14ac:dyDescent="0.15">
      <c r="A8" s="841" t="s">
        <v>230</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231</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46.15" customHeight="1" x14ac:dyDescent="0.15">
      <c r="A9" s="836" t="s">
        <v>21</v>
      </c>
      <c r="B9" s="837"/>
      <c r="C9" s="837"/>
      <c r="D9" s="837"/>
      <c r="E9" s="837"/>
      <c r="F9" s="837"/>
      <c r="G9" s="852" t="s">
        <v>689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8.15" customHeight="1" x14ac:dyDescent="0.15">
      <c r="A10" s="824" t="s">
        <v>28</v>
      </c>
      <c r="B10" s="825"/>
      <c r="C10" s="825"/>
      <c r="D10" s="825"/>
      <c r="E10" s="825"/>
      <c r="F10" s="825"/>
      <c r="G10" s="826" t="s">
        <v>690</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824" t="s">
        <v>5</v>
      </c>
      <c r="B11" s="825"/>
      <c r="C11" s="825"/>
      <c r="D11" s="825"/>
      <c r="E11" s="825"/>
      <c r="F11" s="829"/>
      <c r="G11" s="830" t="str">
        <f>入力規則等!P10</f>
        <v>委託・請負</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15">
      <c r="A12" s="833" t="s">
        <v>22</v>
      </c>
      <c r="B12" s="834"/>
      <c r="C12" s="834"/>
      <c r="D12" s="834"/>
      <c r="E12" s="834"/>
      <c r="F12" s="835"/>
      <c r="G12" s="839"/>
      <c r="H12" s="840"/>
      <c r="I12" s="840"/>
      <c r="J12" s="840"/>
      <c r="K12" s="840"/>
      <c r="L12" s="840"/>
      <c r="M12" s="840"/>
      <c r="N12" s="840"/>
      <c r="O12" s="840"/>
      <c r="P12" s="606" t="s">
        <v>492</v>
      </c>
      <c r="Q12" s="607"/>
      <c r="R12" s="607"/>
      <c r="S12" s="607"/>
      <c r="T12" s="607"/>
      <c r="U12" s="607"/>
      <c r="V12" s="608"/>
      <c r="W12" s="606" t="s">
        <v>644</v>
      </c>
      <c r="X12" s="607"/>
      <c r="Y12" s="607"/>
      <c r="Z12" s="607"/>
      <c r="AA12" s="607"/>
      <c r="AB12" s="607"/>
      <c r="AC12" s="608"/>
      <c r="AD12" s="606" t="s">
        <v>646</v>
      </c>
      <c r="AE12" s="607"/>
      <c r="AF12" s="607"/>
      <c r="AG12" s="607"/>
      <c r="AH12" s="607"/>
      <c r="AI12" s="607"/>
      <c r="AJ12" s="608"/>
      <c r="AK12" s="606" t="s">
        <v>664</v>
      </c>
      <c r="AL12" s="607"/>
      <c r="AM12" s="607"/>
      <c r="AN12" s="607"/>
      <c r="AO12" s="607"/>
      <c r="AP12" s="607"/>
      <c r="AQ12" s="608"/>
      <c r="AR12" s="459"/>
      <c r="AS12" s="460"/>
      <c r="AT12" s="460"/>
      <c r="AU12" s="460"/>
      <c r="AV12" s="460"/>
      <c r="AW12" s="460"/>
      <c r="AX12" s="787"/>
    </row>
    <row r="13" spans="1:50" ht="21" customHeight="1" x14ac:dyDescent="0.15">
      <c r="A13" s="189"/>
      <c r="B13" s="190"/>
      <c r="C13" s="190"/>
      <c r="D13" s="190"/>
      <c r="E13" s="190"/>
      <c r="F13" s="191"/>
      <c r="G13" s="788" t="s">
        <v>6</v>
      </c>
      <c r="H13" s="789"/>
      <c r="I13" s="795" t="s">
        <v>7</v>
      </c>
      <c r="J13" s="796"/>
      <c r="K13" s="796"/>
      <c r="L13" s="796"/>
      <c r="M13" s="796"/>
      <c r="N13" s="796"/>
      <c r="O13" s="797"/>
      <c r="P13" s="107">
        <v>208127</v>
      </c>
      <c r="Q13" s="108"/>
      <c r="R13" s="108"/>
      <c r="S13" s="108"/>
      <c r="T13" s="108"/>
      <c r="U13" s="108"/>
      <c r="V13" s="109"/>
      <c r="W13" s="107">
        <v>402490</v>
      </c>
      <c r="X13" s="108"/>
      <c r="Y13" s="108"/>
      <c r="Z13" s="108"/>
      <c r="AA13" s="108"/>
      <c r="AB13" s="108"/>
      <c r="AC13" s="109"/>
      <c r="AD13" s="107">
        <v>187241</v>
      </c>
      <c r="AE13" s="108"/>
      <c r="AF13" s="108"/>
      <c r="AG13" s="108"/>
      <c r="AH13" s="108"/>
      <c r="AI13" s="108"/>
      <c r="AJ13" s="109"/>
      <c r="AK13" s="107">
        <v>198106</v>
      </c>
      <c r="AL13" s="108"/>
      <c r="AM13" s="108"/>
      <c r="AN13" s="108"/>
      <c r="AO13" s="108"/>
      <c r="AP13" s="108"/>
      <c r="AQ13" s="109"/>
      <c r="AR13" s="815"/>
      <c r="AS13" s="816"/>
      <c r="AT13" s="816"/>
      <c r="AU13" s="816"/>
      <c r="AV13" s="816"/>
      <c r="AW13" s="816"/>
      <c r="AX13" s="817"/>
    </row>
    <row r="14" spans="1:50" ht="21" customHeight="1" x14ac:dyDescent="0.15">
      <c r="A14" s="189"/>
      <c r="B14" s="190"/>
      <c r="C14" s="190"/>
      <c r="D14" s="190"/>
      <c r="E14" s="190"/>
      <c r="F14" s="191"/>
      <c r="G14" s="790"/>
      <c r="H14" s="791"/>
      <c r="I14" s="810" t="s">
        <v>8</v>
      </c>
      <c r="J14" s="811"/>
      <c r="K14" s="811"/>
      <c r="L14" s="811"/>
      <c r="M14" s="811"/>
      <c r="N14" s="811"/>
      <c r="O14" s="812"/>
      <c r="P14" s="107">
        <v>150000</v>
      </c>
      <c r="Q14" s="108"/>
      <c r="R14" s="108"/>
      <c r="S14" s="108"/>
      <c r="T14" s="108"/>
      <c r="U14" s="108"/>
      <c r="V14" s="109"/>
      <c r="W14" s="107">
        <v>-87563</v>
      </c>
      <c r="X14" s="108"/>
      <c r="Y14" s="108"/>
      <c r="Z14" s="108"/>
      <c r="AA14" s="108"/>
      <c r="AB14" s="108"/>
      <c r="AC14" s="109"/>
      <c r="AD14" s="107">
        <v>-10065</v>
      </c>
      <c r="AE14" s="108"/>
      <c r="AF14" s="108"/>
      <c r="AG14" s="108"/>
      <c r="AH14" s="108"/>
      <c r="AI14" s="108"/>
      <c r="AJ14" s="109"/>
      <c r="AK14" s="107">
        <f>+AK15</f>
        <v>-4166</v>
      </c>
      <c r="AL14" s="108"/>
      <c r="AM14" s="108"/>
      <c r="AN14" s="108"/>
      <c r="AO14" s="108"/>
      <c r="AP14" s="108"/>
      <c r="AQ14" s="109"/>
      <c r="AR14" s="818"/>
      <c r="AS14" s="819"/>
      <c r="AT14" s="819"/>
      <c r="AU14" s="819"/>
      <c r="AV14" s="819"/>
      <c r="AW14" s="819"/>
      <c r="AX14" s="820"/>
    </row>
    <row r="15" spans="1:50" ht="21" customHeight="1" x14ac:dyDescent="0.15">
      <c r="A15" s="189"/>
      <c r="B15" s="190"/>
      <c r="C15" s="190"/>
      <c r="D15" s="190"/>
      <c r="E15" s="190"/>
      <c r="F15" s="191"/>
      <c r="G15" s="792"/>
      <c r="H15" s="791"/>
      <c r="I15" s="798" t="s">
        <v>677</v>
      </c>
      <c r="J15" s="799"/>
      <c r="K15" s="799"/>
      <c r="L15" s="799"/>
      <c r="M15" s="799"/>
      <c r="N15" s="799"/>
      <c r="O15" s="800"/>
      <c r="P15" s="801"/>
      <c r="Q15" s="802"/>
      <c r="R15" s="802"/>
      <c r="S15" s="802"/>
      <c r="T15" s="802"/>
      <c r="U15" s="802"/>
      <c r="V15" s="803"/>
      <c r="W15" s="801"/>
      <c r="X15" s="802"/>
      <c r="Y15" s="802"/>
      <c r="Z15" s="802"/>
      <c r="AA15" s="802"/>
      <c r="AB15" s="802"/>
      <c r="AC15" s="803"/>
      <c r="AD15" s="801"/>
      <c r="AE15" s="802"/>
      <c r="AF15" s="802"/>
      <c r="AG15" s="802"/>
      <c r="AH15" s="802"/>
      <c r="AI15" s="802"/>
      <c r="AJ15" s="803"/>
      <c r="AK15" s="107">
        <v>-4166</v>
      </c>
      <c r="AL15" s="108"/>
      <c r="AM15" s="108"/>
      <c r="AN15" s="108"/>
      <c r="AO15" s="108"/>
      <c r="AP15" s="108"/>
      <c r="AQ15" s="109"/>
      <c r="AR15" s="818"/>
      <c r="AS15" s="819"/>
      <c r="AT15" s="819"/>
      <c r="AU15" s="819"/>
      <c r="AV15" s="819"/>
      <c r="AW15" s="819"/>
      <c r="AX15" s="820"/>
    </row>
    <row r="16" spans="1:50" ht="21" customHeight="1" x14ac:dyDescent="0.15">
      <c r="A16" s="189"/>
      <c r="B16" s="190"/>
      <c r="C16" s="190"/>
      <c r="D16" s="190"/>
      <c r="E16" s="190"/>
      <c r="F16" s="191"/>
      <c r="G16" s="792"/>
      <c r="H16" s="791"/>
      <c r="I16" s="810" t="s">
        <v>46</v>
      </c>
      <c r="J16" s="813"/>
      <c r="K16" s="813"/>
      <c r="L16" s="813"/>
      <c r="M16" s="813"/>
      <c r="N16" s="813"/>
      <c r="O16" s="814"/>
      <c r="P16" s="107">
        <v>74814</v>
      </c>
      <c r="Q16" s="108"/>
      <c r="R16" s="108"/>
      <c r="S16" s="108"/>
      <c r="T16" s="108"/>
      <c r="U16" s="108"/>
      <c r="V16" s="109"/>
      <c r="W16" s="107">
        <v>214160</v>
      </c>
      <c r="X16" s="108"/>
      <c r="Y16" s="108"/>
      <c r="Z16" s="108"/>
      <c r="AA16" s="108"/>
      <c r="AB16" s="108"/>
      <c r="AC16" s="109"/>
      <c r="AD16" s="107">
        <v>3186</v>
      </c>
      <c r="AE16" s="108"/>
      <c r="AF16" s="108"/>
      <c r="AG16" s="108"/>
      <c r="AH16" s="108"/>
      <c r="AI16" s="108"/>
      <c r="AJ16" s="109"/>
      <c r="AK16" s="107">
        <v>22926</v>
      </c>
      <c r="AL16" s="108"/>
      <c r="AM16" s="108"/>
      <c r="AN16" s="108"/>
      <c r="AO16" s="108"/>
      <c r="AP16" s="108"/>
      <c r="AQ16" s="109"/>
      <c r="AR16" s="818"/>
      <c r="AS16" s="819"/>
      <c r="AT16" s="819"/>
      <c r="AU16" s="819"/>
      <c r="AV16" s="819"/>
      <c r="AW16" s="819"/>
      <c r="AX16" s="820"/>
    </row>
    <row r="17" spans="1:50" ht="21" customHeight="1" x14ac:dyDescent="0.15">
      <c r="A17" s="189"/>
      <c r="B17" s="190"/>
      <c r="C17" s="190"/>
      <c r="D17" s="190"/>
      <c r="E17" s="190"/>
      <c r="F17" s="191"/>
      <c r="G17" s="792"/>
      <c r="H17" s="791"/>
      <c r="I17" s="810" t="s">
        <v>47</v>
      </c>
      <c r="J17" s="813"/>
      <c r="K17" s="813"/>
      <c r="L17" s="813"/>
      <c r="M17" s="813"/>
      <c r="N17" s="813"/>
      <c r="O17" s="814"/>
      <c r="P17" s="107">
        <v>-214160</v>
      </c>
      <c r="Q17" s="108"/>
      <c r="R17" s="108"/>
      <c r="S17" s="108"/>
      <c r="T17" s="108"/>
      <c r="U17" s="108"/>
      <c r="V17" s="109"/>
      <c r="W17" s="107">
        <v>-3186</v>
      </c>
      <c r="X17" s="108"/>
      <c r="Y17" s="108"/>
      <c r="Z17" s="108"/>
      <c r="AA17" s="108"/>
      <c r="AB17" s="108"/>
      <c r="AC17" s="109"/>
      <c r="AD17" s="107">
        <v>-22926</v>
      </c>
      <c r="AE17" s="108"/>
      <c r="AF17" s="108"/>
      <c r="AG17" s="108"/>
      <c r="AH17" s="108"/>
      <c r="AI17" s="108"/>
      <c r="AJ17" s="109"/>
      <c r="AK17" s="107" t="s">
        <v>359</v>
      </c>
      <c r="AL17" s="108"/>
      <c r="AM17" s="108"/>
      <c r="AN17" s="108"/>
      <c r="AO17" s="108"/>
      <c r="AP17" s="108"/>
      <c r="AQ17" s="109"/>
      <c r="AR17" s="818"/>
      <c r="AS17" s="819"/>
      <c r="AT17" s="819"/>
      <c r="AU17" s="819"/>
      <c r="AV17" s="819"/>
      <c r="AW17" s="819"/>
      <c r="AX17" s="820"/>
    </row>
    <row r="18" spans="1:50" ht="24.75" customHeight="1" x14ac:dyDescent="0.15">
      <c r="A18" s="189"/>
      <c r="B18" s="190"/>
      <c r="C18" s="190"/>
      <c r="D18" s="190"/>
      <c r="E18" s="190"/>
      <c r="F18" s="191"/>
      <c r="G18" s="792"/>
      <c r="H18" s="791"/>
      <c r="I18" s="810" t="s">
        <v>45</v>
      </c>
      <c r="J18" s="811"/>
      <c r="K18" s="811"/>
      <c r="L18" s="811"/>
      <c r="M18" s="811"/>
      <c r="N18" s="811"/>
      <c r="O18" s="812"/>
      <c r="P18" s="107" t="s">
        <v>691</v>
      </c>
      <c r="Q18" s="108"/>
      <c r="R18" s="108"/>
      <c r="S18" s="108"/>
      <c r="T18" s="108"/>
      <c r="U18" s="108"/>
      <c r="V18" s="109"/>
      <c r="W18" s="107" t="s">
        <v>691</v>
      </c>
      <c r="X18" s="108"/>
      <c r="Y18" s="108"/>
      <c r="Z18" s="108"/>
      <c r="AA18" s="108"/>
      <c r="AB18" s="108"/>
      <c r="AC18" s="109"/>
      <c r="AD18" s="107" t="s">
        <v>691</v>
      </c>
      <c r="AE18" s="108"/>
      <c r="AF18" s="108"/>
      <c r="AG18" s="108"/>
      <c r="AH18" s="108"/>
      <c r="AI18" s="108"/>
      <c r="AJ18" s="109"/>
      <c r="AK18" s="107" t="s">
        <v>359</v>
      </c>
      <c r="AL18" s="108"/>
      <c r="AM18" s="108"/>
      <c r="AN18" s="108"/>
      <c r="AO18" s="108"/>
      <c r="AP18" s="108"/>
      <c r="AQ18" s="109"/>
      <c r="AR18" s="818"/>
      <c r="AS18" s="819"/>
      <c r="AT18" s="819"/>
      <c r="AU18" s="819"/>
      <c r="AV18" s="819"/>
      <c r="AW18" s="819"/>
      <c r="AX18" s="820"/>
    </row>
    <row r="19" spans="1:50" ht="24.75" customHeight="1" x14ac:dyDescent="0.15">
      <c r="A19" s="189"/>
      <c r="B19" s="190"/>
      <c r="C19" s="190"/>
      <c r="D19" s="190"/>
      <c r="E19" s="190"/>
      <c r="F19" s="191"/>
      <c r="G19" s="793"/>
      <c r="H19" s="794"/>
      <c r="I19" s="804" t="s">
        <v>18</v>
      </c>
      <c r="J19" s="805"/>
      <c r="K19" s="805"/>
      <c r="L19" s="805"/>
      <c r="M19" s="805"/>
      <c r="N19" s="805"/>
      <c r="O19" s="806"/>
      <c r="P19" s="807">
        <f>SUM(P13:V18)</f>
        <v>218781</v>
      </c>
      <c r="Q19" s="808"/>
      <c r="R19" s="808"/>
      <c r="S19" s="808"/>
      <c r="T19" s="808"/>
      <c r="U19" s="808"/>
      <c r="V19" s="809"/>
      <c r="W19" s="807">
        <f>SUM(W13:AC18)</f>
        <v>525901</v>
      </c>
      <c r="X19" s="808"/>
      <c r="Y19" s="808"/>
      <c r="Z19" s="808"/>
      <c r="AA19" s="808"/>
      <c r="AB19" s="808"/>
      <c r="AC19" s="809"/>
      <c r="AD19" s="807">
        <f>SUM(AD13:AJ18)</f>
        <v>157436</v>
      </c>
      <c r="AE19" s="808"/>
      <c r="AF19" s="808"/>
      <c r="AG19" s="808"/>
      <c r="AH19" s="808"/>
      <c r="AI19" s="808"/>
      <c r="AJ19" s="809"/>
      <c r="AK19" s="807">
        <f>SUM(AK13:AQ18)-AK15</f>
        <v>216866</v>
      </c>
      <c r="AL19" s="808"/>
      <c r="AM19" s="808"/>
      <c r="AN19" s="808"/>
      <c r="AO19" s="808"/>
      <c r="AP19" s="808"/>
      <c r="AQ19" s="809"/>
      <c r="AR19" s="818"/>
      <c r="AS19" s="819"/>
      <c r="AT19" s="819"/>
      <c r="AU19" s="819"/>
      <c r="AV19" s="819"/>
      <c r="AW19" s="819"/>
      <c r="AX19" s="820"/>
    </row>
    <row r="20" spans="1:50" ht="24.75" customHeight="1" x14ac:dyDescent="0.15">
      <c r="A20" s="189"/>
      <c r="B20" s="190"/>
      <c r="C20" s="190"/>
      <c r="D20" s="190"/>
      <c r="E20" s="190"/>
      <c r="F20" s="191"/>
      <c r="G20" s="769" t="s">
        <v>9</v>
      </c>
      <c r="H20" s="770"/>
      <c r="I20" s="770"/>
      <c r="J20" s="770"/>
      <c r="K20" s="770"/>
      <c r="L20" s="770"/>
      <c r="M20" s="770"/>
      <c r="N20" s="770"/>
      <c r="O20" s="770"/>
      <c r="P20" s="107">
        <v>161880</v>
      </c>
      <c r="Q20" s="108"/>
      <c r="R20" s="108"/>
      <c r="S20" s="108"/>
      <c r="T20" s="108"/>
      <c r="U20" s="108"/>
      <c r="V20" s="109"/>
      <c r="W20" s="107">
        <v>503124</v>
      </c>
      <c r="X20" s="108"/>
      <c r="Y20" s="108"/>
      <c r="Z20" s="108"/>
      <c r="AA20" s="108"/>
      <c r="AB20" s="108"/>
      <c r="AC20" s="109"/>
      <c r="AD20" s="107">
        <v>145655</v>
      </c>
      <c r="AE20" s="108"/>
      <c r="AF20" s="108"/>
      <c r="AG20" s="108"/>
      <c r="AH20" s="108"/>
      <c r="AI20" s="108"/>
      <c r="AJ20" s="109"/>
      <c r="AK20" s="767"/>
      <c r="AL20" s="767"/>
      <c r="AM20" s="767"/>
      <c r="AN20" s="767"/>
      <c r="AO20" s="767"/>
      <c r="AP20" s="767"/>
      <c r="AQ20" s="767"/>
      <c r="AR20" s="818"/>
      <c r="AS20" s="819"/>
      <c r="AT20" s="819"/>
      <c r="AU20" s="819"/>
      <c r="AV20" s="819"/>
      <c r="AW20" s="819"/>
      <c r="AX20" s="820"/>
    </row>
    <row r="21" spans="1:50" ht="24.75" customHeight="1" x14ac:dyDescent="0.15">
      <c r="A21" s="189"/>
      <c r="B21" s="190"/>
      <c r="C21" s="190"/>
      <c r="D21" s="190"/>
      <c r="E21" s="190"/>
      <c r="F21" s="191"/>
      <c r="G21" s="769" t="s">
        <v>10</v>
      </c>
      <c r="H21" s="770"/>
      <c r="I21" s="770"/>
      <c r="J21" s="770"/>
      <c r="K21" s="770"/>
      <c r="L21" s="770"/>
      <c r="M21" s="770"/>
      <c r="N21" s="770"/>
      <c r="O21" s="770"/>
      <c r="P21" s="766">
        <f>IF(P19=0, "-", SUM(P20)/P19)</f>
        <v>0.73991800019197285</v>
      </c>
      <c r="Q21" s="766"/>
      <c r="R21" s="766"/>
      <c r="S21" s="766"/>
      <c r="T21" s="766"/>
      <c r="U21" s="766"/>
      <c r="V21" s="766"/>
      <c r="W21" s="766">
        <f>IF(W19=0, "-", SUM(W20)/W19)</f>
        <v>0.9566895670477904</v>
      </c>
      <c r="X21" s="766"/>
      <c r="Y21" s="766"/>
      <c r="Z21" s="766"/>
      <c r="AA21" s="766"/>
      <c r="AB21" s="766"/>
      <c r="AC21" s="766"/>
      <c r="AD21" s="766">
        <f>IF(AD19=0, "-", SUM(AD20)/AD19)</f>
        <v>0.92516959272339239</v>
      </c>
      <c r="AE21" s="766"/>
      <c r="AF21" s="766"/>
      <c r="AG21" s="766"/>
      <c r="AH21" s="766"/>
      <c r="AI21" s="766"/>
      <c r="AJ21" s="766"/>
      <c r="AK21" s="767"/>
      <c r="AL21" s="767"/>
      <c r="AM21" s="767"/>
      <c r="AN21" s="767"/>
      <c r="AO21" s="767"/>
      <c r="AP21" s="767"/>
      <c r="AQ21" s="768"/>
      <c r="AR21" s="818"/>
      <c r="AS21" s="819"/>
      <c r="AT21" s="819"/>
      <c r="AU21" s="819"/>
      <c r="AV21" s="819"/>
      <c r="AW21" s="819"/>
      <c r="AX21" s="820"/>
    </row>
    <row r="22" spans="1:50" ht="25.5" customHeight="1" x14ac:dyDescent="0.15">
      <c r="A22" s="836"/>
      <c r="B22" s="837"/>
      <c r="C22" s="837"/>
      <c r="D22" s="837"/>
      <c r="E22" s="837"/>
      <c r="F22" s="838"/>
      <c r="G22" s="764" t="s">
        <v>312</v>
      </c>
      <c r="H22" s="765"/>
      <c r="I22" s="765"/>
      <c r="J22" s="765"/>
      <c r="K22" s="765"/>
      <c r="L22" s="765"/>
      <c r="M22" s="765"/>
      <c r="N22" s="765"/>
      <c r="O22" s="765"/>
      <c r="P22" s="766">
        <f>IF(P20=0, "-", SUM(P20)/SUM(P13,P14))</f>
        <v>0.45201841804722903</v>
      </c>
      <c r="Q22" s="766"/>
      <c r="R22" s="766"/>
      <c r="S22" s="766"/>
      <c r="T22" s="766"/>
      <c r="U22" s="766"/>
      <c r="V22" s="766"/>
      <c r="W22" s="766">
        <f>IF(W20=0, "-", SUM(W20)/SUM(W13,W14))</f>
        <v>1.5975892825956493</v>
      </c>
      <c r="X22" s="766"/>
      <c r="Y22" s="766"/>
      <c r="Z22" s="766"/>
      <c r="AA22" s="766"/>
      <c r="AB22" s="766"/>
      <c r="AC22" s="766"/>
      <c r="AD22" s="766">
        <f>IF(AD20=0, "-", SUM(AD20)/SUM(AD13,AD14))</f>
        <v>0.82209215695128013</v>
      </c>
      <c r="AE22" s="766"/>
      <c r="AF22" s="766"/>
      <c r="AG22" s="766"/>
      <c r="AH22" s="766"/>
      <c r="AI22" s="766"/>
      <c r="AJ22" s="766"/>
      <c r="AK22" s="767"/>
      <c r="AL22" s="767"/>
      <c r="AM22" s="767"/>
      <c r="AN22" s="767"/>
      <c r="AO22" s="767"/>
      <c r="AP22" s="767"/>
      <c r="AQ22" s="768"/>
      <c r="AR22" s="821"/>
      <c r="AS22" s="822"/>
      <c r="AT22" s="822"/>
      <c r="AU22" s="822"/>
      <c r="AV22" s="822"/>
      <c r="AW22" s="822"/>
      <c r="AX22" s="823"/>
    </row>
    <row r="23" spans="1:50" ht="40.15" customHeight="1" x14ac:dyDescent="0.15">
      <c r="A23" s="750" t="s">
        <v>679</v>
      </c>
      <c r="B23" s="751"/>
      <c r="C23" s="751"/>
      <c r="D23" s="751"/>
      <c r="E23" s="751"/>
      <c r="F23" s="752"/>
      <c r="G23" s="756" t="s">
        <v>301</v>
      </c>
      <c r="H23" s="485"/>
      <c r="I23" s="485"/>
      <c r="J23" s="485"/>
      <c r="K23" s="485"/>
      <c r="L23" s="485"/>
      <c r="M23" s="485"/>
      <c r="N23" s="485"/>
      <c r="O23" s="486"/>
      <c r="P23" s="757" t="s">
        <v>677</v>
      </c>
      <c r="Q23" s="485"/>
      <c r="R23" s="485"/>
      <c r="S23" s="485"/>
      <c r="T23" s="485"/>
      <c r="U23" s="485"/>
      <c r="V23" s="486"/>
      <c r="W23" s="776" t="s">
        <v>300</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7"/>
    </row>
    <row r="24" spans="1:50" ht="29.45" customHeight="1" x14ac:dyDescent="0.15">
      <c r="A24" s="753"/>
      <c r="B24" s="754"/>
      <c r="C24" s="754"/>
      <c r="D24" s="754"/>
      <c r="E24" s="754"/>
      <c r="F24" s="755"/>
      <c r="G24" s="758" t="s">
        <v>692</v>
      </c>
      <c r="H24" s="759"/>
      <c r="I24" s="759"/>
      <c r="J24" s="759"/>
      <c r="K24" s="759"/>
      <c r="L24" s="759"/>
      <c r="M24" s="759"/>
      <c r="N24" s="759"/>
      <c r="O24" s="760"/>
      <c r="P24" s="761">
        <v>-1432</v>
      </c>
      <c r="Q24" s="762"/>
      <c r="R24" s="762"/>
      <c r="S24" s="762"/>
      <c r="T24" s="762"/>
      <c r="U24" s="762"/>
      <c r="V24" s="763"/>
      <c r="W24" s="778" t="s">
        <v>359</v>
      </c>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9.45" customHeight="1" x14ac:dyDescent="0.15">
      <c r="A25" s="753"/>
      <c r="B25" s="754"/>
      <c r="C25" s="754"/>
      <c r="D25" s="754"/>
      <c r="E25" s="754"/>
      <c r="F25" s="755"/>
      <c r="G25" s="741" t="s">
        <v>693</v>
      </c>
      <c r="H25" s="742"/>
      <c r="I25" s="742"/>
      <c r="J25" s="742"/>
      <c r="K25" s="742"/>
      <c r="L25" s="742"/>
      <c r="M25" s="742"/>
      <c r="N25" s="742"/>
      <c r="O25" s="743"/>
      <c r="P25" s="107">
        <v>-1296</v>
      </c>
      <c r="Q25" s="108"/>
      <c r="R25" s="108"/>
      <c r="S25" s="108"/>
      <c r="T25" s="108"/>
      <c r="U25" s="108"/>
      <c r="V25" s="109"/>
      <c r="W25" s="781"/>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9.45" customHeight="1" x14ac:dyDescent="0.15">
      <c r="A26" s="753"/>
      <c r="B26" s="754"/>
      <c r="C26" s="754"/>
      <c r="D26" s="754"/>
      <c r="E26" s="754"/>
      <c r="F26" s="755"/>
      <c r="G26" s="741" t="s">
        <v>694</v>
      </c>
      <c r="H26" s="742"/>
      <c r="I26" s="742"/>
      <c r="J26" s="742"/>
      <c r="K26" s="742"/>
      <c r="L26" s="742"/>
      <c r="M26" s="742"/>
      <c r="N26" s="742"/>
      <c r="O26" s="743"/>
      <c r="P26" s="107">
        <v>-1068</v>
      </c>
      <c r="Q26" s="108"/>
      <c r="R26" s="108"/>
      <c r="S26" s="108"/>
      <c r="T26" s="108"/>
      <c r="U26" s="108"/>
      <c r="V26" s="109"/>
      <c r="W26" s="781"/>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9.45" customHeight="1" x14ac:dyDescent="0.15">
      <c r="A27" s="753"/>
      <c r="B27" s="754"/>
      <c r="C27" s="754"/>
      <c r="D27" s="754"/>
      <c r="E27" s="754"/>
      <c r="F27" s="755"/>
      <c r="G27" s="741" t="s">
        <v>695</v>
      </c>
      <c r="H27" s="742"/>
      <c r="I27" s="742"/>
      <c r="J27" s="742"/>
      <c r="K27" s="742"/>
      <c r="L27" s="742"/>
      <c r="M27" s="742"/>
      <c r="N27" s="742"/>
      <c r="O27" s="743"/>
      <c r="P27" s="107">
        <v>-370</v>
      </c>
      <c r="Q27" s="108"/>
      <c r="R27" s="108"/>
      <c r="S27" s="108"/>
      <c r="T27" s="108"/>
      <c r="U27" s="108"/>
      <c r="V27" s="109"/>
      <c r="W27" s="781"/>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15">
      <c r="A28" s="753"/>
      <c r="B28" s="754"/>
      <c r="C28" s="754"/>
      <c r="D28" s="754"/>
      <c r="E28" s="754"/>
      <c r="F28" s="755"/>
      <c r="G28" s="741"/>
      <c r="H28" s="742"/>
      <c r="I28" s="742"/>
      <c r="J28" s="742"/>
      <c r="K28" s="742"/>
      <c r="L28" s="742"/>
      <c r="M28" s="742"/>
      <c r="N28" s="742"/>
      <c r="O28" s="743"/>
      <c r="P28" s="107"/>
      <c r="Q28" s="108"/>
      <c r="R28" s="108"/>
      <c r="S28" s="108"/>
      <c r="T28" s="108"/>
      <c r="U28" s="108"/>
      <c r="V28" s="109"/>
      <c r="W28" s="781"/>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hidden="1" customHeight="1" x14ac:dyDescent="0.15">
      <c r="A29" s="753"/>
      <c r="B29" s="754"/>
      <c r="C29" s="754"/>
      <c r="D29" s="754"/>
      <c r="E29" s="754"/>
      <c r="F29" s="755"/>
      <c r="G29" s="744"/>
      <c r="H29" s="745"/>
      <c r="I29" s="745"/>
      <c r="J29" s="745"/>
      <c r="K29" s="745"/>
      <c r="L29" s="745"/>
      <c r="M29" s="745"/>
      <c r="N29" s="745"/>
      <c r="O29" s="746"/>
      <c r="P29" s="747"/>
      <c r="Q29" s="748"/>
      <c r="R29" s="748"/>
      <c r="S29" s="748"/>
      <c r="T29" s="748"/>
      <c r="U29" s="748"/>
      <c r="V29" s="749"/>
      <c r="W29" s="781"/>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25.5" customHeight="1" thickBot="1" x14ac:dyDescent="0.2">
      <c r="A30" s="753"/>
      <c r="B30" s="754"/>
      <c r="C30" s="754"/>
      <c r="D30" s="754"/>
      <c r="E30" s="754"/>
      <c r="F30" s="755"/>
      <c r="G30" s="178" t="s">
        <v>18</v>
      </c>
      <c r="H30" s="771"/>
      <c r="I30" s="771"/>
      <c r="J30" s="771"/>
      <c r="K30" s="771"/>
      <c r="L30" s="771"/>
      <c r="M30" s="771"/>
      <c r="N30" s="771"/>
      <c r="O30" s="772"/>
      <c r="P30" s="773">
        <f>+AK15</f>
        <v>-4166</v>
      </c>
      <c r="Q30" s="774"/>
      <c r="R30" s="774"/>
      <c r="S30" s="774"/>
      <c r="T30" s="774"/>
      <c r="U30" s="774"/>
      <c r="V30" s="775"/>
      <c r="W30" s="784"/>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row>
    <row r="31" spans="1:50" ht="47.25" customHeight="1" x14ac:dyDescent="0.15">
      <c r="A31" s="724" t="s">
        <v>655</v>
      </c>
      <c r="B31" s="725"/>
      <c r="C31" s="725"/>
      <c r="D31" s="725"/>
      <c r="E31" s="725"/>
      <c r="F31" s="726"/>
      <c r="G31" s="740" t="s">
        <v>696</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656</v>
      </c>
      <c r="B32" s="519"/>
      <c r="C32" s="519"/>
      <c r="D32" s="519"/>
      <c r="E32" s="519"/>
      <c r="F32" s="372"/>
      <c r="G32" s="705" t="s">
        <v>648</v>
      </c>
      <c r="H32" s="706"/>
      <c r="I32" s="706"/>
      <c r="J32" s="706"/>
      <c r="K32" s="706"/>
      <c r="L32" s="706"/>
      <c r="M32" s="706"/>
      <c r="N32" s="706"/>
      <c r="O32" s="706"/>
      <c r="P32" s="707" t="s">
        <v>647</v>
      </c>
      <c r="Q32" s="706"/>
      <c r="R32" s="706"/>
      <c r="S32" s="706"/>
      <c r="T32" s="706"/>
      <c r="U32" s="706"/>
      <c r="V32" s="706"/>
      <c r="W32" s="706"/>
      <c r="X32" s="708"/>
      <c r="Y32" s="709"/>
      <c r="Z32" s="710"/>
      <c r="AA32" s="711"/>
      <c r="AB32" s="712" t="s">
        <v>11</v>
      </c>
      <c r="AC32" s="712"/>
      <c r="AD32" s="712"/>
      <c r="AE32" s="531" t="s">
        <v>492</v>
      </c>
      <c r="AF32" s="722"/>
      <c r="AG32" s="722"/>
      <c r="AH32" s="723"/>
      <c r="AI32" s="531" t="s">
        <v>644</v>
      </c>
      <c r="AJ32" s="722"/>
      <c r="AK32" s="722"/>
      <c r="AL32" s="723"/>
      <c r="AM32" s="531" t="s">
        <v>460</v>
      </c>
      <c r="AN32" s="722"/>
      <c r="AO32" s="722"/>
      <c r="AP32" s="723"/>
      <c r="AQ32" s="694" t="s">
        <v>491</v>
      </c>
      <c r="AR32" s="695"/>
      <c r="AS32" s="695"/>
      <c r="AT32" s="696"/>
      <c r="AU32" s="694" t="s">
        <v>665</v>
      </c>
      <c r="AV32" s="695"/>
      <c r="AW32" s="695"/>
      <c r="AX32" s="697"/>
    </row>
    <row r="33" spans="1:51" ht="23.25" customHeight="1" x14ac:dyDescent="0.15">
      <c r="A33" s="704"/>
      <c r="B33" s="519"/>
      <c r="C33" s="519"/>
      <c r="D33" s="519"/>
      <c r="E33" s="519"/>
      <c r="F33" s="372"/>
      <c r="G33" s="659" t="s">
        <v>697</v>
      </c>
      <c r="H33" s="660"/>
      <c r="I33" s="660"/>
      <c r="J33" s="660"/>
      <c r="K33" s="660"/>
      <c r="L33" s="660"/>
      <c r="M33" s="660"/>
      <c r="N33" s="660"/>
      <c r="O33" s="660"/>
      <c r="P33" s="663" t="s">
        <v>698</v>
      </c>
      <c r="Q33" s="664"/>
      <c r="R33" s="664"/>
      <c r="S33" s="664"/>
      <c r="T33" s="664"/>
      <c r="U33" s="664"/>
      <c r="V33" s="664"/>
      <c r="W33" s="664"/>
      <c r="X33" s="665"/>
      <c r="Y33" s="669" t="s">
        <v>49</v>
      </c>
      <c r="Z33" s="670"/>
      <c r="AA33" s="671"/>
      <c r="AB33" s="672" t="s">
        <v>699</v>
      </c>
      <c r="AC33" s="672"/>
      <c r="AD33" s="672"/>
      <c r="AE33" s="673">
        <v>4058699</v>
      </c>
      <c r="AF33" s="673"/>
      <c r="AG33" s="673"/>
      <c r="AH33" s="673"/>
      <c r="AI33" s="673">
        <v>3869199</v>
      </c>
      <c r="AJ33" s="673"/>
      <c r="AK33" s="673"/>
      <c r="AL33" s="673"/>
      <c r="AM33" s="673">
        <v>2339280</v>
      </c>
      <c r="AN33" s="673"/>
      <c r="AO33" s="673"/>
      <c r="AP33" s="673"/>
      <c r="AQ33" s="673" t="s">
        <v>359</v>
      </c>
      <c r="AR33" s="673"/>
      <c r="AS33" s="673"/>
      <c r="AT33" s="673"/>
      <c r="AU33" s="688" t="s">
        <v>359</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699</v>
      </c>
      <c r="AC34" s="672"/>
      <c r="AD34" s="672"/>
      <c r="AE34" s="673">
        <v>4000000</v>
      </c>
      <c r="AF34" s="673"/>
      <c r="AG34" s="673"/>
      <c r="AH34" s="673"/>
      <c r="AI34" s="673">
        <v>4000000</v>
      </c>
      <c r="AJ34" s="673"/>
      <c r="AK34" s="673"/>
      <c r="AL34" s="673"/>
      <c r="AM34" s="673">
        <v>2536000</v>
      </c>
      <c r="AN34" s="673"/>
      <c r="AO34" s="673"/>
      <c r="AP34" s="673"/>
      <c r="AQ34" s="673">
        <v>812000</v>
      </c>
      <c r="AR34" s="673"/>
      <c r="AS34" s="673"/>
      <c r="AT34" s="673"/>
      <c r="AU34" s="688" t="s">
        <v>359</v>
      </c>
      <c r="AV34" s="689"/>
      <c r="AW34" s="689"/>
      <c r="AX34" s="690"/>
    </row>
    <row r="35" spans="1:51" ht="23.25" customHeight="1" x14ac:dyDescent="0.15">
      <c r="A35" s="713" t="s">
        <v>657</v>
      </c>
      <c r="B35" s="714"/>
      <c r="C35" s="714"/>
      <c r="D35" s="714"/>
      <c r="E35" s="714"/>
      <c r="F35" s="715"/>
      <c r="G35" s="607" t="s">
        <v>658</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492</v>
      </c>
      <c r="AF35" s="607"/>
      <c r="AG35" s="607"/>
      <c r="AH35" s="608"/>
      <c r="AI35" s="606" t="s">
        <v>644</v>
      </c>
      <c r="AJ35" s="607"/>
      <c r="AK35" s="607"/>
      <c r="AL35" s="608"/>
      <c r="AM35" s="606" t="s">
        <v>460</v>
      </c>
      <c r="AN35" s="607"/>
      <c r="AO35" s="607"/>
      <c r="AP35" s="608"/>
      <c r="AQ35" s="617" t="s">
        <v>666</v>
      </c>
      <c r="AR35" s="618"/>
      <c r="AS35" s="618"/>
      <c r="AT35" s="618"/>
      <c r="AU35" s="618"/>
      <c r="AV35" s="618"/>
      <c r="AW35" s="618"/>
      <c r="AX35" s="619"/>
    </row>
    <row r="36" spans="1:51" ht="23.25" customHeight="1" x14ac:dyDescent="0.15">
      <c r="A36" s="716"/>
      <c r="B36" s="717"/>
      <c r="C36" s="717"/>
      <c r="D36" s="717"/>
      <c r="E36" s="717"/>
      <c r="F36" s="718"/>
      <c r="G36" s="620" t="s">
        <v>700</v>
      </c>
      <c r="H36" s="621"/>
      <c r="I36" s="621"/>
      <c r="J36" s="621"/>
      <c r="K36" s="621"/>
      <c r="L36" s="621"/>
      <c r="M36" s="621"/>
      <c r="N36" s="621"/>
      <c r="O36" s="621"/>
      <c r="P36" s="621"/>
      <c r="Q36" s="621"/>
      <c r="R36" s="621"/>
      <c r="S36" s="621"/>
      <c r="T36" s="621"/>
      <c r="U36" s="621"/>
      <c r="V36" s="621"/>
      <c r="W36" s="621"/>
      <c r="X36" s="621"/>
      <c r="Y36" s="681" t="s">
        <v>657</v>
      </c>
      <c r="Z36" s="682"/>
      <c r="AA36" s="683"/>
      <c r="AB36" s="684" t="s">
        <v>701</v>
      </c>
      <c r="AC36" s="685"/>
      <c r="AD36" s="686"/>
      <c r="AE36" s="687">
        <v>3</v>
      </c>
      <c r="AF36" s="687"/>
      <c r="AG36" s="687"/>
      <c r="AH36" s="687"/>
      <c r="AI36" s="687">
        <v>12</v>
      </c>
      <c r="AJ36" s="687"/>
      <c r="AK36" s="687"/>
      <c r="AL36" s="687"/>
      <c r="AM36" s="687">
        <v>6</v>
      </c>
      <c r="AN36" s="687"/>
      <c r="AO36" s="687"/>
      <c r="AP36" s="687"/>
      <c r="AQ36" s="463">
        <v>25</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660</v>
      </c>
      <c r="Z37" s="674"/>
      <c r="AA37" s="675"/>
      <c r="AB37" s="676" t="s">
        <v>702</v>
      </c>
      <c r="AC37" s="677"/>
      <c r="AD37" s="678"/>
      <c r="AE37" s="679" t="s">
        <v>703</v>
      </c>
      <c r="AF37" s="679"/>
      <c r="AG37" s="679"/>
      <c r="AH37" s="679"/>
      <c r="AI37" s="679" t="s">
        <v>704</v>
      </c>
      <c r="AJ37" s="679"/>
      <c r="AK37" s="679"/>
      <c r="AL37" s="679"/>
      <c r="AM37" s="679" t="s">
        <v>705</v>
      </c>
      <c r="AN37" s="679"/>
      <c r="AO37" s="679"/>
      <c r="AP37" s="679"/>
      <c r="AQ37" s="679" t="s">
        <v>706</v>
      </c>
      <c r="AR37" s="679"/>
      <c r="AS37" s="679"/>
      <c r="AT37" s="679"/>
      <c r="AU37" s="679"/>
      <c r="AV37" s="679"/>
      <c r="AW37" s="679"/>
      <c r="AX37" s="680"/>
    </row>
    <row r="38" spans="1:51" ht="18.75" customHeight="1" x14ac:dyDescent="0.15">
      <c r="A38" s="730" t="s">
        <v>308</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492</v>
      </c>
      <c r="AF38" s="644"/>
      <c r="AG38" s="644"/>
      <c r="AH38" s="645"/>
      <c r="AI38" s="728" t="s">
        <v>644</v>
      </c>
      <c r="AJ38" s="728"/>
      <c r="AK38" s="728"/>
      <c r="AL38" s="643"/>
      <c r="AM38" s="728" t="s">
        <v>460</v>
      </c>
      <c r="AN38" s="728"/>
      <c r="AO38" s="728"/>
      <c r="AP38" s="643"/>
      <c r="AQ38" s="624" t="s">
        <v>219</v>
      </c>
      <c r="AR38" s="625"/>
      <c r="AS38" s="625"/>
      <c r="AT38" s="626"/>
      <c r="AU38" s="590" t="s">
        <v>125</v>
      </c>
      <c r="AV38" s="590"/>
      <c r="AW38" s="590"/>
      <c r="AX38" s="593"/>
    </row>
    <row r="39" spans="1:51" ht="18.75" customHeight="1" x14ac:dyDescent="0.15">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v>3</v>
      </c>
      <c r="AR39" s="470"/>
      <c r="AS39" s="416" t="s">
        <v>220</v>
      </c>
      <c r="AT39" s="417"/>
      <c r="AU39" s="515" t="s">
        <v>856</v>
      </c>
      <c r="AV39" s="515"/>
      <c r="AW39" s="430" t="s">
        <v>166</v>
      </c>
      <c r="AX39" s="578"/>
    </row>
    <row r="40" spans="1:51" ht="30.6" customHeight="1" x14ac:dyDescent="0.15">
      <c r="A40" s="736"/>
      <c r="B40" s="734"/>
      <c r="C40" s="734"/>
      <c r="D40" s="734"/>
      <c r="E40" s="734"/>
      <c r="F40" s="735"/>
      <c r="G40" s="646" t="s">
        <v>707</v>
      </c>
      <c r="H40" s="647"/>
      <c r="I40" s="647"/>
      <c r="J40" s="647"/>
      <c r="K40" s="647"/>
      <c r="L40" s="647"/>
      <c r="M40" s="647"/>
      <c r="N40" s="647"/>
      <c r="O40" s="648"/>
      <c r="P40" s="252" t="s">
        <v>708</v>
      </c>
      <c r="Q40" s="252"/>
      <c r="R40" s="252"/>
      <c r="S40" s="252"/>
      <c r="T40" s="252"/>
      <c r="U40" s="252"/>
      <c r="V40" s="252"/>
      <c r="W40" s="252"/>
      <c r="X40" s="394"/>
      <c r="Y40" s="655" t="s">
        <v>12</v>
      </c>
      <c r="Z40" s="656"/>
      <c r="AA40" s="657"/>
      <c r="AB40" s="571" t="s">
        <v>699</v>
      </c>
      <c r="AC40" s="571"/>
      <c r="AD40" s="571"/>
      <c r="AE40" s="463">
        <v>4058699</v>
      </c>
      <c r="AF40" s="451"/>
      <c r="AG40" s="451"/>
      <c r="AH40" s="451"/>
      <c r="AI40" s="463">
        <v>3869199</v>
      </c>
      <c r="AJ40" s="451"/>
      <c r="AK40" s="451"/>
      <c r="AL40" s="451"/>
      <c r="AM40" s="463">
        <v>2339280</v>
      </c>
      <c r="AN40" s="451"/>
      <c r="AO40" s="451"/>
      <c r="AP40" s="451"/>
      <c r="AQ40" s="456">
        <v>13410000</v>
      </c>
      <c r="AR40" s="457"/>
      <c r="AS40" s="457"/>
      <c r="AT40" s="458"/>
      <c r="AU40" s="451" t="s">
        <v>691</v>
      </c>
      <c r="AV40" s="451"/>
      <c r="AW40" s="451"/>
      <c r="AX40" s="452"/>
    </row>
    <row r="41" spans="1:51" ht="30.6" customHeight="1" x14ac:dyDescent="0.15">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699</v>
      </c>
      <c r="AC41" s="557"/>
      <c r="AD41" s="557"/>
      <c r="AE41" s="463">
        <v>4000000</v>
      </c>
      <c r="AF41" s="451"/>
      <c r="AG41" s="451"/>
      <c r="AH41" s="451"/>
      <c r="AI41" s="463">
        <v>4000000</v>
      </c>
      <c r="AJ41" s="451"/>
      <c r="AK41" s="451"/>
      <c r="AL41" s="451"/>
      <c r="AM41" s="463">
        <v>2536000</v>
      </c>
      <c r="AN41" s="451"/>
      <c r="AO41" s="451"/>
      <c r="AP41" s="451"/>
      <c r="AQ41" s="456">
        <v>14000000</v>
      </c>
      <c r="AR41" s="457"/>
      <c r="AS41" s="457"/>
      <c r="AT41" s="458"/>
      <c r="AU41" s="451" t="s">
        <v>691</v>
      </c>
      <c r="AV41" s="451"/>
      <c r="AW41" s="451"/>
      <c r="AX41" s="452"/>
    </row>
    <row r="42" spans="1:51" ht="30.6" customHeight="1" x14ac:dyDescent="0.15">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v>101.46747499999999</v>
      </c>
      <c r="AF42" s="451"/>
      <c r="AG42" s="451"/>
      <c r="AH42" s="451"/>
      <c r="AI42" s="463">
        <v>96.7</v>
      </c>
      <c r="AJ42" s="451"/>
      <c r="AK42" s="451"/>
      <c r="AL42" s="451"/>
      <c r="AM42" s="463">
        <v>92.2</v>
      </c>
      <c r="AN42" s="451"/>
      <c r="AO42" s="451"/>
      <c r="AP42" s="451"/>
      <c r="AQ42" s="456">
        <v>95.8</v>
      </c>
      <c r="AR42" s="457"/>
      <c r="AS42" s="457"/>
      <c r="AT42" s="458"/>
      <c r="AU42" s="451" t="s">
        <v>691</v>
      </c>
      <c r="AV42" s="451"/>
      <c r="AW42" s="451"/>
      <c r="AX42" s="452"/>
    </row>
    <row r="43" spans="1:51" ht="23.25" customHeight="1" x14ac:dyDescent="0.15">
      <c r="A43" s="580" t="s">
        <v>335</v>
      </c>
      <c r="B43" s="518"/>
      <c r="C43" s="518"/>
      <c r="D43" s="518"/>
      <c r="E43" s="518"/>
      <c r="F43" s="370"/>
      <c r="G43" s="582" t="s">
        <v>709</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27" t="s">
        <v>649</v>
      </c>
      <c r="B45" s="371" t="s">
        <v>650</v>
      </c>
      <c r="C45" s="519"/>
      <c r="D45" s="519"/>
      <c r="E45" s="519"/>
      <c r="F45" s="372"/>
      <c r="G45" s="590" t="s">
        <v>651</v>
      </c>
      <c r="H45" s="590"/>
      <c r="I45" s="590"/>
      <c r="J45" s="590"/>
      <c r="K45" s="590"/>
      <c r="L45" s="590"/>
      <c r="M45" s="590"/>
      <c r="N45" s="590"/>
      <c r="O45" s="590"/>
      <c r="P45" s="590"/>
      <c r="Q45" s="590"/>
      <c r="R45" s="590"/>
      <c r="S45" s="590"/>
      <c r="T45" s="590"/>
      <c r="U45" s="590"/>
      <c r="V45" s="590"/>
      <c r="W45" s="590"/>
      <c r="X45" s="590"/>
      <c r="Y45" s="590"/>
      <c r="Z45" s="590"/>
      <c r="AA45" s="591"/>
      <c r="AB45" s="592" t="s">
        <v>667</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492</v>
      </c>
      <c r="AF50" s="136"/>
      <c r="AG50" s="136"/>
      <c r="AH50" s="136"/>
      <c r="AI50" s="136" t="s">
        <v>644</v>
      </c>
      <c r="AJ50" s="136"/>
      <c r="AK50" s="136"/>
      <c r="AL50" s="136"/>
      <c r="AM50" s="136" t="s">
        <v>460</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492</v>
      </c>
      <c r="AF55" s="136"/>
      <c r="AG55" s="136"/>
      <c r="AH55" s="136"/>
      <c r="AI55" s="136" t="s">
        <v>644</v>
      </c>
      <c r="AJ55" s="136"/>
      <c r="AK55" s="136"/>
      <c r="AL55" s="136"/>
      <c r="AM55" s="136" t="s">
        <v>460</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492</v>
      </c>
      <c r="AF60" s="136"/>
      <c r="AG60" s="136"/>
      <c r="AH60" s="136"/>
      <c r="AI60" s="136" t="s">
        <v>644</v>
      </c>
      <c r="AJ60" s="136"/>
      <c r="AK60" s="136"/>
      <c r="AL60" s="136"/>
      <c r="AM60" s="136" t="s">
        <v>460</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4" t="s">
        <v>655</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656</v>
      </c>
      <c r="B66" s="519"/>
      <c r="C66" s="519"/>
      <c r="D66" s="519"/>
      <c r="E66" s="519"/>
      <c r="F66" s="372"/>
      <c r="G66" s="705" t="s">
        <v>648</v>
      </c>
      <c r="H66" s="706"/>
      <c r="I66" s="706"/>
      <c r="J66" s="706"/>
      <c r="K66" s="706"/>
      <c r="L66" s="706"/>
      <c r="M66" s="706"/>
      <c r="N66" s="706"/>
      <c r="O66" s="706"/>
      <c r="P66" s="707" t="s">
        <v>647</v>
      </c>
      <c r="Q66" s="706"/>
      <c r="R66" s="706"/>
      <c r="S66" s="706"/>
      <c r="T66" s="706"/>
      <c r="U66" s="706"/>
      <c r="V66" s="706"/>
      <c r="W66" s="706"/>
      <c r="X66" s="708"/>
      <c r="Y66" s="709"/>
      <c r="Z66" s="710"/>
      <c r="AA66" s="711"/>
      <c r="AB66" s="712" t="s">
        <v>11</v>
      </c>
      <c r="AC66" s="712"/>
      <c r="AD66" s="712"/>
      <c r="AE66" s="531" t="s">
        <v>492</v>
      </c>
      <c r="AF66" s="722"/>
      <c r="AG66" s="722"/>
      <c r="AH66" s="723"/>
      <c r="AI66" s="531" t="s">
        <v>644</v>
      </c>
      <c r="AJ66" s="722"/>
      <c r="AK66" s="722"/>
      <c r="AL66" s="723"/>
      <c r="AM66" s="531" t="s">
        <v>460</v>
      </c>
      <c r="AN66" s="722"/>
      <c r="AO66" s="722"/>
      <c r="AP66" s="723"/>
      <c r="AQ66" s="694" t="s">
        <v>491</v>
      </c>
      <c r="AR66" s="695"/>
      <c r="AS66" s="695"/>
      <c r="AT66" s="696"/>
      <c r="AU66" s="694" t="s">
        <v>665</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657</v>
      </c>
      <c r="B69" s="714"/>
      <c r="C69" s="714"/>
      <c r="D69" s="714"/>
      <c r="E69" s="714"/>
      <c r="F69" s="715"/>
      <c r="G69" s="607" t="s">
        <v>658</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492</v>
      </c>
      <c r="AF69" s="136"/>
      <c r="AG69" s="136"/>
      <c r="AH69" s="136"/>
      <c r="AI69" s="136" t="s">
        <v>644</v>
      </c>
      <c r="AJ69" s="136"/>
      <c r="AK69" s="136"/>
      <c r="AL69" s="136"/>
      <c r="AM69" s="136" t="s">
        <v>460</v>
      </c>
      <c r="AN69" s="136"/>
      <c r="AO69" s="136"/>
      <c r="AP69" s="136"/>
      <c r="AQ69" s="617" t="s">
        <v>666</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659</v>
      </c>
      <c r="H70" s="621"/>
      <c r="I70" s="621"/>
      <c r="J70" s="621"/>
      <c r="K70" s="621"/>
      <c r="L70" s="621"/>
      <c r="M70" s="621"/>
      <c r="N70" s="621"/>
      <c r="O70" s="621"/>
      <c r="P70" s="621"/>
      <c r="Q70" s="621"/>
      <c r="R70" s="621"/>
      <c r="S70" s="621"/>
      <c r="T70" s="621"/>
      <c r="U70" s="621"/>
      <c r="V70" s="621"/>
      <c r="W70" s="621"/>
      <c r="X70" s="621"/>
      <c r="Y70" s="681" t="s">
        <v>657</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660</v>
      </c>
      <c r="Z71" s="674"/>
      <c r="AA71" s="675"/>
      <c r="AB71" s="676" t="s">
        <v>661</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15">
      <c r="A72" s="446" t="s">
        <v>308</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492</v>
      </c>
      <c r="AF72" s="136"/>
      <c r="AG72" s="136"/>
      <c r="AH72" s="136"/>
      <c r="AI72" s="136" t="s">
        <v>644</v>
      </c>
      <c r="AJ72" s="136"/>
      <c r="AK72" s="136"/>
      <c r="AL72" s="136"/>
      <c r="AM72" s="136" t="s">
        <v>460</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335</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649</v>
      </c>
      <c r="B79" s="371" t="s">
        <v>650</v>
      </c>
      <c r="C79" s="519"/>
      <c r="D79" s="519"/>
      <c r="E79" s="519"/>
      <c r="F79" s="372"/>
      <c r="G79" s="590" t="s">
        <v>651</v>
      </c>
      <c r="H79" s="590"/>
      <c r="I79" s="590"/>
      <c r="J79" s="590"/>
      <c r="K79" s="590"/>
      <c r="L79" s="590"/>
      <c r="M79" s="590"/>
      <c r="N79" s="590"/>
      <c r="O79" s="590"/>
      <c r="P79" s="590"/>
      <c r="Q79" s="590"/>
      <c r="R79" s="590"/>
      <c r="S79" s="590"/>
      <c r="T79" s="590"/>
      <c r="U79" s="590"/>
      <c r="V79" s="590"/>
      <c r="W79" s="590"/>
      <c r="X79" s="590"/>
      <c r="Y79" s="590"/>
      <c r="Z79" s="590"/>
      <c r="AA79" s="591"/>
      <c r="AB79" s="592" t="s">
        <v>667</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492</v>
      </c>
      <c r="AF84" s="136"/>
      <c r="AG84" s="136"/>
      <c r="AH84" s="136"/>
      <c r="AI84" s="136" t="s">
        <v>644</v>
      </c>
      <c r="AJ84" s="136"/>
      <c r="AK84" s="136"/>
      <c r="AL84" s="136"/>
      <c r="AM84" s="136" t="s">
        <v>460</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492</v>
      </c>
      <c r="AF89" s="136"/>
      <c r="AG89" s="136"/>
      <c r="AH89" s="136"/>
      <c r="AI89" s="136" t="s">
        <v>644</v>
      </c>
      <c r="AJ89" s="136"/>
      <c r="AK89" s="136"/>
      <c r="AL89" s="136"/>
      <c r="AM89" s="136" t="s">
        <v>460</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492</v>
      </c>
      <c r="AF94" s="136"/>
      <c r="AG94" s="136"/>
      <c r="AH94" s="136"/>
      <c r="AI94" s="136" t="s">
        <v>644</v>
      </c>
      <c r="AJ94" s="136"/>
      <c r="AK94" s="136"/>
      <c r="AL94" s="136"/>
      <c r="AM94" s="136" t="s">
        <v>460</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655</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656</v>
      </c>
      <c r="B100" s="519"/>
      <c r="C100" s="519"/>
      <c r="D100" s="519"/>
      <c r="E100" s="519"/>
      <c r="F100" s="372"/>
      <c r="G100" s="705" t="s">
        <v>648</v>
      </c>
      <c r="H100" s="706"/>
      <c r="I100" s="706"/>
      <c r="J100" s="706"/>
      <c r="K100" s="706"/>
      <c r="L100" s="706"/>
      <c r="M100" s="706"/>
      <c r="N100" s="706"/>
      <c r="O100" s="706"/>
      <c r="P100" s="707" t="s">
        <v>647</v>
      </c>
      <c r="Q100" s="706"/>
      <c r="R100" s="706"/>
      <c r="S100" s="706"/>
      <c r="T100" s="706"/>
      <c r="U100" s="706"/>
      <c r="V100" s="706"/>
      <c r="W100" s="706"/>
      <c r="X100" s="708"/>
      <c r="Y100" s="709"/>
      <c r="Z100" s="710"/>
      <c r="AA100" s="711"/>
      <c r="AB100" s="712" t="s">
        <v>11</v>
      </c>
      <c r="AC100" s="712"/>
      <c r="AD100" s="712"/>
      <c r="AE100" s="136" t="s">
        <v>492</v>
      </c>
      <c r="AF100" s="136"/>
      <c r="AG100" s="136"/>
      <c r="AH100" s="136"/>
      <c r="AI100" s="136" t="s">
        <v>644</v>
      </c>
      <c r="AJ100" s="136"/>
      <c r="AK100" s="136"/>
      <c r="AL100" s="136"/>
      <c r="AM100" s="136" t="s">
        <v>460</v>
      </c>
      <c r="AN100" s="136"/>
      <c r="AO100" s="136"/>
      <c r="AP100" s="136"/>
      <c r="AQ100" s="694" t="s">
        <v>491</v>
      </c>
      <c r="AR100" s="695"/>
      <c r="AS100" s="695"/>
      <c r="AT100" s="696"/>
      <c r="AU100" s="694" t="s">
        <v>665</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657</v>
      </c>
      <c r="B103" s="427"/>
      <c r="C103" s="427"/>
      <c r="D103" s="427"/>
      <c r="E103" s="427"/>
      <c r="F103" s="609"/>
      <c r="G103" s="607" t="s">
        <v>658</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492</v>
      </c>
      <c r="AF103" s="136"/>
      <c r="AG103" s="136"/>
      <c r="AH103" s="136"/>
      <c r="AI103" s="136" t="s">
        <v>644</v>
      </c>
      <c r="AJ103" s="136"/>
      <c r="AK103" s="136"/>
      <c r="AL103" s="136"/>
      <c r="AM103" s="136" t="s">
        <v>460</v>
      </c>
      <c r="AN103" s="136"/>
      <c r="AO103" s="136"/>
      <c r="AP103" s="136"/>
      <c r="AQ103" s="617" t="s">
        <v>666</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659</v>
      </c>
      <c r="H104" s="621"/>
      <c r="I104" s="621"/>
      <c r="J104" s="621"/>
      <c r="K104" s="621"/>
      <c r="L104" s="621"/>
      <c r="M104" s="621"/>
      <c r="N104" s="621"/>
      <c r="O104" s="621"/>
      <c r="P104" s="621"/>
      <c r="Q104" s="621"/>
      <c r="R104" s="621"/>
      <c r="S104" s="621"/>
      <c r="T104" s="621"/>
      <c r="U104" s="621"/>
      <c r="V104" s="621"/>
      <c r="W104" s="621"/>
      <c r="X104" s="621"/>
      <c r="Y104" s="681" t="s">
        <v>657</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660</v>
      </c>
      <c r="Z105" s="674"/>
      <c r="AA105" s="675"/>
      <c r="AB105" s="676" t="s">
        <v>661</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308</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492</v>
      </c>
      <c r="AF106" s="136"/>
      <c r="AG106" s="136"/>
      <c r="AH106" s="136"/>
      <c r="AI106" s="136" t="s">
        <v>644</v>
      </c>
      <c r="AJ106" s="136"/>
      <c r="AK106" s="136"/>
      <c r="AL106" s="136"/>
      <c r="AM106" s="136" t="s">
        <v>460</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335</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649</v>
      </c>
      <c r="B113" s="371" t="s">
        <v>650</v>
      </c>
      <c r="C113" s="519"/>
      <c r="D113" s="519"/>
      <c r="E113" s="519"/>
      <c r="F113" s="372"/>
      <c r="G113" s="590" t="s">
        <v>651</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667</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492</v>
      </c>
      <c r="AF118" s="136"/>
      <c r="AG118" s="136"/>
      <c r="AH118" s="136"/>
      <c r="AI118" s="136" t="s">
        <v>644</v>
      </c>
      <c r="AJ118" s="136"/>
      <c r="AK118" s="136"/>
      <c r="AL118" s="136"/>
      <c r="AM118" s="136" t="s">
        <v>460</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492</v>
      </c>
      <c r="AF123" s="136"/>
      <c r="AG123" s="136"/>
      <c r="AH123" s="136"/>
      <c r="AI123" s="136" t="s">
        <v>644</v>
      </c>
      <c r="AJ123" s="136"/>
      <c r="AK123" s="136"/>
      <c r="AL123" s="136"/>
      <c r="AM123" s="136" t="s">
        <v>460</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492</v>
      </c>
      <c r="AF128" s="136"/>
      <c r="AG128" s="136"/>
      <c r="AH128" s="136"/>
      <c r="AI128" s="136" t="s">
        <v>644</v>
      </c>
      <c r="AJ128" s="136"/>
      <c r="AK128" s="136"/>
      <c r="AL128" s="136"/>
      <c r="AM128" s="136" t="s">
        <v>460</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655</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656</v>
      </c>
      <c r="B134" s="519"/>
      <c r="C134" s="519"/>
      <c r="D134" s="519"/>
      <c r="E134" s="519"/>
      <c r="F134" s="372"/>
      <c r="G134" s="705" t="s">
        <v>648</v>
      </c>
      <c r="H134" s="706"/>
      <c r="I134" s="706"/>
      <c r="J134" s="706"/>
      <c r="K134" s="706"/>
      <c r="L134" s="706"/>
      <c r="M134" s="706"/>
      <c r="N134" s="706"/>
      <c r="O134" s="706"/>
      <c r="P134" s="707" t="s">
        <v>647</v>
      </c>
      <c r="Q134" s="706"/>
      <c r="R134" s="706"/>
      <c r="S134" s="706"/>
      <c r="T134" s="706"/>
      <c r="U134" s="706"/>
      <c r="V134" s="706"/>
      <c r="W134" s="706"/>
      <c r="X134" s="708"/>
      <c r="Y134" s="709"/>
      <c r="Z134" s="710"/>
      <c r="AA134" s="711"/>
      <c r="AB134" s="712" t="s">
        <v>11</v>
      </c>
      <c r="AC134" s="712"/>
      <c r="AD134" s="712"/>
      <c r="AE134" s="136" t="s">
        <v>492</v>
      </c>
      <c r="AF134" s="136"/>
      <c r="AG134" s="136"/>
      <c r="AH134" s="136"/>
      <c r="AI134" s="136" t="s">
        <v>644</v>
      </c>
      <c r="AJ134" s="136"/>
      <c r="AK134" s="136"/>
      <c r="AL134" s="136"/>
      <c r="AM134" s="136" t="s">
        <v>460</v>
      </c>
      <c r="AN134" s="136"/>
      <c r="AO134" s="136"/>
      <c r="AP134" s="136"/>
      <c r="AQ134" s="694" t="s">
        <v>491</v>
      </c>
      <c r="AR134" s="695"/>
      <c r="AS134" s="695"/>
      <c r="AT134" s="696"/>
      <c r="AU134" s="694" t="s">
        <v>665</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657</v>
      </c>
      <c r="B137" s="427"/>
      <c r="C137" s="427"/>
      <c r="D137" s="427"/>
      <c r="E137" s="427"/>
      <c r="F137" s="609"/>
      <c r="G137" s="607" t="s">
        <v>658</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492</v>
      </c>
      <c r="AF137" s="136"/>
      <c r="AG137" s="136"/>
      <c r="AH137" s="136"/>
      <c r="AI137" s="136" t="s">
        <v>644</v>
      </c>
      <c r="AJ137" s="136"/>
      <c r="AK137" s="136"/>
      <c r="AL137" s="136"/>
      <c r="AM137" s="136" t="s">
        <v>460</v>
      </c>
      <c r="AN137" s="136"/>
      <c r="AO137" s="136"/>
      <c r="AP137" s="136"/>
      <c r="AQ137" s="617" t="s">
        <v>666</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659</v>
      </c>
      <c r="H138" s="621"/>
      <c r="I138" s="621"/>
      <c r="J138" s="621"/>
      <c r="K138" s="621"/>
      <c r="L138" s="621"/>
      <c r="M138" s="621"/>
      <c r="N138" s="621"/>
      <c r="O138" s="621"/>
      <c r="P138" s="621"/>
      <c r="Q138" s="621"/>
      <c r="R138" s="621"/>
      <c r="S138" s="621"/>
      <c r="T138" s="621"/>
      <c r="U138" s="621"/>
      <c r="V138" s="621"/>
      <c r="W138" s="621"/>
      <c r="X138" s="621"/>
      <c r="Y138" s="681" t="s">
        <v>657</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660</v>
      </c>
      <c r="Z139" s="674"/>
      <c r="AA139" s="675"/>
      <c r="AB139" s="676" t="s">
        <v>661</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308</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492</v>
      </c>
      <c r="AF140" s="136"/>
      <c r="AG140" s="136"/>
      <c r="AH140" s="136"/>
      <c r="AI140" s="136" t="s">
        <v>644</v>
      </c>
      <c r="AJ140" s="136"/>
      <c r="AK140" s="136"/>
      <c r="AL140" s="136"/>
      <c r="AM140" s="136" t="s">
        <v>460</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335</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649</v>
      </c>
      <c r="B147" s="371" t="s">
        <v>650</v>
      </c>
      <c r="C147" s="519"/>
      <c r="D147" s="519"/>
      <c r="E147" s="519"/>
      <c r="F147" s="372"/>
      <c r="G147" s="590" t="s">
        <v>651</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667</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492</v>
      </c>
      <c r="AF152" s="136"/>
      <c r="AG152" s="136"/>
      <c r="AH152" s="136"/>
      <c r="AI152" s="136" t="s">
        <v>644</v>
      </c>
      <c r="AJ152" s="136"/>
      <c r="AK152" s="136"/>
      <c r="AL152" s="136"/>
      <c r="AM152" s="136" t="s">
        <v>460</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492</v>
      </c>
      <c r="AF157" s="136"/>
      <c r="AG157" s="136"/>
      <c r="AH157" s="136"/>
      <c r="AI157" s="136" t="s">
        <v>644</v>
      </c>
      <c r="AJ157" s="136"/>
      <c r="AK157" s="136"/>
      <c r="AL157" s="136"/>
      <c r="AM157" s="136" t="s">
        <v>460</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492</v>
      </c>
      <c r="AF162" s="136"/>
      <c r="AG162" s="136"/>
      <c r="AH162" s="136"/>
      <c r="AI162" s="136" t="s">
        <v>644</v>
      </c>
      <c r="AJ162" s="136"/>
      <c r="AK162" s="136"/>
      <c r="AL162" s="136"/>
      <c r="AM162" s="136" t="s">
        <v>460</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655</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656</v>
      </c>
      <c r="B168" s="519"/>
      <c r="C168" s="519"/>
      <c r="D168" s="519"/>
      <c r="E168" s="519"/>
      <c r="F168" s="372"/>
      <c r="G168" s="705" t="s">
        <v>648</v>
      </c>
      <c r="H168" s="706"/>
      <c r="I168" s="706"/>
      <c r="J168" s="706"/>
      <c r="K168" s="706"/>
      <c r="L168" s="706"/>
      <c r="M168" s="706"/>
      <c r="N168" s="706"/>
      <c r="O168" s="706"/>
      <c r="P168" s="707" t="s">
        <v>647</v>
      </c>
      <c r="Q168" s="706"/>
      <c r="R168" s="706"/>
      <c r="S168" s="706"/>
      <c r="T168" s="706"/>
      <c r="U168" s="706"/>
      <c r="V168" s="706"/>
      <c r="W168" s="706"/>
      <c r="X168" s="708"/>
      <c r="Y168" s="709"/>
      <c r="Z168" s="710"/>
      <c r="AA168" s="711"/>
      <c r="AB168" s="712" t="s">
        <v>11</v>
      </c>
      <c r="AC168" s="712"/>
      <c r="AD168" s="712"/>
      <c r="AE168" s="136" t="s">
        <v>492</v>
      </c>
      <c r="AF168" s="136"/>
      <c r="AG168" s="136"/>
      <c r="AH168" s="136"/>
      <c r="AI168" s="136" t="s">
        <v>644</v>
      </c>
      <c r="AJ168" s="136"/>
      <c r="AK168" s="136"/>
      <c r="AL168" s="136"/>
      <c r="AM168" s="136" t="s">
        <v>460</v>
      </c>
      <c r="AN168" s="136"/>
      <c r="AO168" s="136"/>
      <c r="AP168" s="136"/>
      <c r="AQ168" s="694" t="s">
        <v>491</v>
      </c>
      <c r="AR168" s="695"/>
      <c r="AS168" s="695"/>
      <c r="AT168" s="696"/>
      <c r="AU168" s="694" t="s">
        <v>665</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657</v>
      </c>
      <c r="B171" s="427"/>
      <c r="C171" s="427"/>
      <c r="D171" s="427"/>
      <c r="E171" s="427"/>
      <c r="F171" s="609"/>
      <c r="G171" s="607" t="s">
        <v>658</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492</v>
      </c>
      <c r="AF171" s="136"/>
      <c r="AG171" s="136"/>
      <c r="AH171" s="136"/>
      <c r="AI171" s="136" t="s">
        <v>644</v>
      </c>
      <c r="AJ171" s="136"/>
      <c r="AK171" s="136"/>
      <c r="AL171" s="136"/>
      <c r="AM171" s="136" t="s">
        <v>460</v>
      </c>
      <c r="AN171" s="136"/>
      <c r="AO171" s="136"/>
      <c r="AP171" s="136"/>
      <c r="AQ171" s="617" t="s">
        <v>666</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659</v>
      </c>
      <c r="H172" s="621"/>
      <c r="I172" s="621"/>
      <c r="J172" s="621"/>
      <c r="K172" s="621"/>
      <c r="L172" s="621"/>
      <c r="M172" s="621"/>
      <c r="N172" s="621"/>
      <c r="O172" s="621"/>
      <c r="P172" s="621"/>
      <c r="Q172" s="621"/>
      <c r="R172" s="621"/>
      <c r="S172" s="621"/>
      <c r="T172" s="621"/>
      <c r="U172" s="621"/>
      <c r="V172" s="621"/>
      <c r="W172" s="621"/>
      <c r="X172" s="621"/>
      <c r="Y172" s="681" t="s">
        <v>657</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660</v>
      </c>
      <c r="Z173" s="674"/>
      <c r="AA173" s="675"/>
      <c r="AB173" s="676" t="s">
        <v>661</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308</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492</v>
      </c>
      <c r="AF174" s="136"/>
      <c r="AG174" s="136"/>
      <c r="AH174" s="136"/>
      <c r="AI174" s="136" t="s">
        <v>644</v>
      </c>
      <c r="AJ174" s="136"/>
      <c r="AK174" s="136"/>
      <c r="AL174" s="136"/>
      <c r="AM174" s="136" t="s">
        <v>460</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335</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649</v>
      </c>
      <c r="B181" s="371" t="s">
        <v>650</v>
      </c>
      <c r="C181" s="519"/>
      <c r="D181" s="519"/>
      <c r="E181" s="519"/>
      <c r="F181" s="372"/>
      <c r="G181" s="590" t="s">
        <v>651</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667</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492</v>
      </c>
      <c r="AF186" s="136"/>
      <c r="AG186" s="136"/>
      <c r="AH186" s="136"/>
      <c r="AI186" s="136" t="s">
        <v>644</v>
      </c>
      <c r="AJ186" s="136"/>
      <c r="AK186" s="136"/>
      <c r="AL186" s="136"/>
      <c r="AM186" s="136" t="s">
        <v>460</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492</v>
      </c>
      <c r="AF191" s="136"/>
      <c r="AG191" s="136"/>
      <c r="AH191" s="136"/>
      <c r="AI191" s="136" t="s">
        <v>644</v>
      </c>
      <c r="AJ191" s="136"/>
      <c r="AK191" s="136"/>
      <c r="AL191" s="136"/>
      <c r="AM191" s="136" t="s">
        <v>460</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492</v>
      </c>
      <c r="AF196" s="136"/>
      <c r="AG196" s="136"/>
      <c r="AH196" s="136"/>
      <c r="AI196" s="136" t="s">
        <v>644</v>
      </c>
      <c r="AJ196" s="136"/>
      <c r="AK196" s="136"/>
      <c r="AL196" s="136"/>
      <c r="AM196" s="136" t="s">
        <v>460</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309</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305</v>
      </c>
      <c r="X201" s="549"/>
      <c r="Y201" s="552"/>
      <c r="Z201" s="552"/>
      <c r="AA201" s="553"/>
      <c r="AB201" s="546" t="s">
        <v>11</v>
      </c>
      <c r="AC201" s="543"/>
      <c r="AD201" s="544"/>
      <c r="AE201" s="136" t="s">
        <v>492</v>
      </c>
      <c r="AF201" s="136"/>
      <c r="AG201" s="136"/>
      <c r="AH201" s="136"/>
      <c r="AI201" s="136" t="s">
        <v>644</v>
      </c>
      <c r="AJ201" s="136"/>
      <c r="AK201" s="136"/>
      <c r="AL201" s="136"/>
      <c r="AM201" s="136" t="s">
        <v>460</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325</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325</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326</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313</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324</v>
      </c>
      <c r="X206" s="478"/>
      <c r="Y206" s="483" t="s">
        <v>12</v>
      </c>
      <c r="Z206" s="483"/>
      <c r="AA206" s="484"/>
      <c r="AB206" s="492" t="s">
        <v>325</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325</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326</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309</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492</v>
      </c>
      <c r="AF209" s="135"/>
      <c r="AG209" s="135"/>
      <c r="AH209" s="135"/>
      <c r="AI209" s="136" t="s">
        <v>644</v>
      </c>
      <c r="AJ209" s="136"/>
      <c r="AK209" s="136"/>
      <c r="AL209" s="136"/>
      <c r="AM209" s="136" t="s">
        <v>460</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338</v>
      </c>
      <c r="B214" s="440"/>
      <c r="C214" s="440"/>
      <c r="D214" s="440"/>
      <c r="E214" s="441" t="s">
        <v>297</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
      <c r="A215" s="446" t="s">
        <v>652</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304</v>
      </c>
      <c r="AP215" s="449"/>
      <c r="AQ215" s="449"/>
      <c r="AR215" s="96"/>
      <c r="AS215" s="448"/>
      <c r="AT215" s="449"/>
      <c r="AU215" s="449"/>
      <c r="AV215" s="449"/>
      <c r="AW215" s="449"/>
      <c r="AX215" s="450"/>
      <c r="AY215">
        <f>COUNTIF($AR$215,"☑")</f>
        <v>0</v>
      </c>
    </row>
    <row r="216" spans="1:51" ht="45" customHeight="1" x14ac:dyDescent="0.15">
      <c r="A216" s="384" t="s">
        <v>358</v>
      </c>
      <c r="B216" s="385"/>
      <c r="C216" s="387" t="s">
        <v>223</v>
      </c>
      <c r="D216" s="385"/>
      <c r="E216" s="388" t="s">
        <v>239</v>
      </c>
      <c r="F216" s="389"/>
      <c r="G216" s="390" t="s">
        <v>710</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711</v>
      </c>
      <c r="H217" s="252"/>
      <c r="I217" s="252"/>
      <c r="J217" s="252"/>
      <c r="K217" s="252"/>
      <c r="L217" s="252"/>
      <c r="M217" s="252"/>
      <c r="N217" s="252"/>
      <c r="O217" s="252"/>
      <c r="P217" s="252"/>
      <c r="Q217" s="252"/>
      <c r="R217" s="252"/>
      <c r="S217" s="252"/>
      <c r="T217" s="252"/>
      <c r="U217" s="252"/>
      <c r="V217" s="394"/>
      <c r="W217" s="397" t="s">
        <v>662</v>
      </c>
      <c r="X217" s="398"/>
      <c r="Y217" s="398"/>
      <c r="Z217" s="398"/>
      <c r="AA217" s="399"/>
      <c r="AB217" s="400" t="s">
        <v>712</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663</v>
      </c>
      <c r="X218" s="404"/>
      <c r="Y218" s="404"/>
      <c r="Z218" s="404"/>
      <c r="AA218" s="405"/>
      <c r="AB218" s="400" t="s">
        <v>713</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670</v>
      </c>
      <c r="D219" s="366"/>
      <c r="E219" s="369" t="s">
        <v>354</v>
      </c>
      <c r="F219" s="370"/>
      <c r="G219" s="375" t="s">
        <v>226</v>
      </c>
      <c r="H219" s="376"/>
      <c r="I219" s="376"/>
      <c r="J219" s="377" t="s">
        <v>359</v>
      </c>
      <c r="K219" s="378"/>
      <c r="L219" s="378"/>
      <c r="M219" s="378"/>
      <c r="N219" s="378"/>
      <c r="O219" s="378"/>
      <c r="P219" s="378"/>
      <c r="Q219" s="378"/>
      <c r="R219" s="378"/>
      <c r="S219" s="378"/>
      <c r="T219" s="379"/>
      <c r="U219" s="380" t="s">
        <v>359</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671</v>
      </c>
      <c r="H220" s="376"/>
      <c r="I220" s="376"/>
      <c r="J220" s="376"/>
      <c r="K220" s="376"/>
      <c r="L220" s="376"/>
      <c r="M220" s="376"/>
      <c r="N220" s="376"/>
      <c r="O220" s="376"/>
      <c r="P220" s="376"/>
      <c r="Q220" s="376"/>
      <c r="R220" s="376"/>
      <c r="S220" s="376"/>
      <c r="T220" s="376"/>
      <c r="U220" s="382" t="s">
        <v>359</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663</v>
      </c>
      <c r="H221" s="376"/>
      <c r="I221" s="376"/>
      <c r="J221" s="376"/>
      <c r="K221" s="376"/>
      <c r="L221" s="376"/>
      <c r="M221" s="376"/>
      <c r="N221" s="376"/>
      <c r="O221" s="376"/>
      <c r="P221" s="376"/>
      <c r="Q221" s="376"/>
      <c r="R221" s="376"/>
      <c r="S221" s="376"/>
      <c r="T221" s="376"/>
      <c r="U221" s="383" t="s">
        <v>359</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33.6"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685</v>
      </c>
      <c r="AE224" s="347"/>
      <c r="AF224" s="347"/>
      <c r="AG224" s="348" t="s">
        <v>714</v>
      </c>
      <c r="AH224" s="349"/>
      <c r="AI224" s="349"/>
      <c r="AJ224" s="349"/>
      <c r="AK224" s="349"/>
      <c r="AL224" s="349"/>
      <c r="AM224" s="349"/>
      <c r="AN224" s="349"/>
      <c r="AO224" s="349"/>
      <c r="AP224" s="349"/>
      <c r="AQ224" s="349"/>
      <c r="AR224" s="349"/>
      <c r="AS224" s="349"/>
      <c r="AT224" s="349"/>
      <c r="AU224" s="349"/>
      <c r="AV224" s="349"/>
      <c r="AW224" s="349"/>
      <c r="AX224" s="350"/>
    </row>
    <row r="225" spans="1:50" ht="55.15"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685</v>
      </c>
      <c r="AE225" s="235"/>
      <c r="AF225" s="235"/>
      <c r="AG225" s="284" t="s">
        <v>715</v>
      </c>
      <c r="AH225" s="285"/>
      <c r="AI225" s="285"/>
      <c r="AJ225" s="285"/>
      <c r="AK225" s="285"/>
      <c r="AL225" s="285"/>
      <c r="AM225" s="285"/>
      <c r="AN225" s="285"/>
      <c r="AO225" s="285"/>
      <c r="AP225" s="285"/>
      <c r="AQ225" s="285"/>
      <c r="AR225" s="285"/>
      <c r="AS225" s="285"/>
      <c r="AT225" s="285"/>
      <c r="AU225" s="285"/>
      <c r="AV225" s="285"/>
      <c r="AW225" s="285"/>
      <c r="AX225" s="286"/>
    </row>
    <row r="226" spans="1:50" ht="70.150000000000006"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685</v>
      </c>
      <c r="AE226" s="297"/>
      <c r="AF226" s="297"/>
      <c r="AG226" s="254" t="s">
        <v>716</v>
      </c>
      <c r="AH226" s="255"/>
      <c r="AI226" s="255"/>
      <c r="AJ226" s="255"/>
      <c r="AK226" s="255"/>
      <c r="AL226" s="255"/>
      <c r="AM226" s="255"/>
      <c r="AN226" s="255"/>
      <c r="AO226" s="255"/>
      <c r="AP226" s="255"/>
      <c r="AQ226" s="255"/>
      <c r="AR226" s="255"/>
      <c r="AS226" s="255"/>
      <c r="AT226" s="255"/>
      <c r="AU226" s="255"/>
      <c r="AV226" s="255"/>
      <c r="AW226" s="255"/>
      <c r="AX226" s="256"/>
    </row>
    <row r="227" spans="1:50" ht="56.45"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685</v>
      </c>
      <c r="AE227" s="249"/>
      <c r="AF227" s="249"/>
      <c r="AG227" s="251" t="s">
        <v>717</v>
      </c>
      <c r="AH227" s="252"/>
      <c r="AI227" s="252"/>
      <c r="AJ227" s="252"/>
      <c r="AK227" s="252"/>
      <c r="AL227" s="252"/>
      <c r="AM227" s="252"/>
      <c r="AN227" s="252"/>
      <c r="AO227" s="252"/>
      <c r="AP227" s="252"/>
      <c r="AQ227" s="252"/>
      <c r="AR227" s="252"/>
      <c r="AS227" s="252"/>
      <c r="AT227" s="252"/>
      <c r="AU227" s="252"/>
      <c r="AV227" s="252"/>
      <c r="AW227" s="252"/>
      <c r="AX227" s="253"/>
    </row>
    <row r="228" spans="1:50" ht="56.45" customHeight="1" x14ac:dyDescent="0.15">
      <c r="A228" s="266"/>
      <c r="B228" s="318"/>
      <c r="C228" s="322"/>
      <c r="D228" s="323"/>
      <c r="E228" s="326" t="s">
        <v>336</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718</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56.4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718</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719</v>
      </c>
      <c r="AE230" s="274"/>
      <c r="AF230" s="274"/>
      <c r="AG230" s="276" t="s">
        <v>359</v>
      </c>
      <c r="AH230" s="277"/>
      <c r="AI230" s="277"/>
      <c r="AJ230" s="277"/>
      <c r="AK230" s="277"/>
      <c r="AL230" s="277"/>
      <c r="AM230" s="277"/>
      <c r="AN230" s="277"/>
      <c r="AO230" s="277"/>
      <c r="AP230" s="277"/>
      <c r="AQ230" s="277"/>
      <c r="AR230" s="277"/>
      <c r="AS230" s="277"/>
      <c r="AT230" s="277"/>
      <c r="AU230" s="277"/>
      <c r="AV230" s="277"/>
      <c r="AW230" s="277"/>
      <c r="AX230" s="278"/>
    </row>
    <row r="231" spans="1:50" ht="33"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685</v>
      </c>
      <c r="AE231" s="235"/>
      <c r="AF231" s="235"/>
      <c r="AG231" s="284" t="s">
        <v>720</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719</v>
      </c>
      <c r="AE232" s="235"/>
      <c r="AF232" s="235"/>
      <c r="AG232" s="284" t="s">
        <v>359</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685</v>
      </c>
      <c r="AE233" s="235"/>
      <c r="AF233" s="235"/>
      <c r="AG233" s="284" t="s">
        <v>721</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306</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719</v>
      </c>
      <c r="AE234" s="297"/>
      <c r="AF234" s="297"/>
      <c r="AG234" s="298" t="s">
        <v>359</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307</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685</v>
      </c>
      <c r="AE235" s="235"/>
      <c r="AF235" s="306"/>
      <c r="AG235" s="284" t="s">
        <v>722</v>
      </c>
      <c r="AH235" s="285"/>
      <c r="AI235" s="285"/>
      <c r="AJ235" s="285"/>
      <c r="AK235" s="285"/>
      <c r="AL235" s="285"/>
      <c r="AM235" s="285"/>
      <c r="AN235" s="285"/>
      <c r="AO235" s="285"/>
      <c r="AP235" s="285"/>
      <c r="AQ235" s="285"/>
      <c r="AR235" s="285"/>
      <c r="AS235" s="285"/>
      <c r="AT235" s="285"/>
      <c r="AU235" s="285"/>
      <c r="AV235" s="285"/>
      <c r="AW235" s="285"/>
      <c r="AX235" s="286"/>
    </row>
    <row r="236" spans="1:50" ht="37.15" customHeight="1" x14ac:dyDescent="0.15">
      <c r="A236" s="268"/>
      <c r="B236" s="269"/>
      <c r="C236" s="356" t="s">
        <v>294</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685</v>
      </c>
      <c r="AE236" s="360"/>
      <c r="AF236" s="361"/>
      <c r="AG236" s="362" t="s">
        <v>723</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295</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685</v>
      </c>
      <c r="AE237" s="274"/>
      <c r="AF237" s="275"/>
      <c r="AG237" s="276" t="s">
        <v>724</v>
      </c>
      <c r="AH237" s="277"/>
      <c r="AI237" s="277"/>
      <c r="AJ237" s="277"/>
      <c r="AK237" s="277"/>
      <c r="AL237" s="277"/>
      <c r="AM237" s="277"/>
      <c r="AN237" s="277"/>
      <c r="AO237" s="277"/>
      <c r="AP237" s="277"/>
      <c r="AQ237" s="277"/>
      <c r="AR237" s="277"/>
      <c r="AS237" s="277"/>
      <c r="AT237" s="277"/>
      <c r="AU237" s="277"/>
      <c r="AV237" s="277"/>
      <c r="AW237" s="277"/>
      <c r="AX237" s="278"/>
    </row>
    <row r="238" spans="1:50" ht="51"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685</v>
      </c>
      <c r="AE238" s="283"/>
      <c r="AF238" s="283"/>
      <c r="AG238" s="284" t="s">
        <v>725</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685</v>
      </c>
      <c r="AE239" s="235"/>
      <c r="AF239" s="235"/>
      <c r="AG239" s="284" t="s">
        <v>726</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685</v>
      </c>
      <c r="AE240" s="235"/>
      <c r="AF240" s="235"/>
      <c r="AG240" s="236" t="s">
        <v>727</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719</v>
      </c>
      <c r="AE241" s="249"/>
      <c r="AF241" s="250"/>
      <c r="AG241" s="251" t="s">
        <v>359</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t="s">
        <v>359</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310</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352</v>
      </c>
      <c r="B251" s="230"/>
      <c r="C251" s="230"/>
      <c r="D251" s="231"/>
      <c r="E251" s="206" t="s">
        <v>691</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351</v>
      </c>
      <c r="B252" s="135"/>
      <c r="C252" s="135"/>
      <c r="D252" s="135"/>
      <c r="E252" s="206" t="s">
        <v>728</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350</v>
      </c>
      <c r="B253" s="135"/>
      <c r="C253" s="135"/>
      <c r="D253" s="135"/>
      <c r="E253" s="206" t="s">
        <v>729</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349</v>
      </c>
      <c r="B254" s="135"/>
      <c r="C254" s="135"/>
      <c r="D254" s="135"/>
      <c r="E254" s="206" t="s">
        <v>730</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348</v>
      </c>
      <c r="B255" s="135"/>
      <c r="C255" s="135"/>
      <c r="D255" s="135"/>
      <c r="E255" s="206" t="s">
        <v>731</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347</v>
      </c>
      <c r="B256" s="135"/>
      <c r="C256" s="135"/>
      <c r="D256" s="135"/>
      <c r="E256" s="206" t="s">
        <v>732</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346</v>
      </c>
      <c r="B257" s="135"/>
      <c r="C257" s="135"/>
      <c r="D257" s="135"/>
      <c r="E257" s="206" t="s">
        <v>733</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345</v>
      </c>
      <c r="B258" s="135"/>
      <c r="C258" s="135"/>
      <c r="D258" s="135"/>
      <c r="E258" s="206" t="s">
        <v>734</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492</v>
      </c>
      <c r="B259" s="135"/>
      <c r="C259" s="135"/>
      <c r="D259" s="135"/>
      <c r="E259" s="205" t="s">
        <v>681</v>
      </c>
      <c r="F259" s="186"/>
      <c r="G259" s="186"/>
      <c r="H259" s="92" t="str">
        <f>IF(E259="","","-")</f>
        <v>-</v>
      </c>
      <c r="I259" s="186"/>
      <c r="J259" s="186"/>
      <c r="K259" s="92" t="str">
        <f>IF(I259="","","-")</f>
        <v/>
      </c>
      <c r="L259" s="188">
        <v>161</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668</v>
      </c>
      <c r="B260" s="135"/>
      <c r="C260" s="135"/>
      <c r="D260" s="135"/>
      <c r="E260" s="205" t="s">
        <v>681</v>
      </c>
      <c r="F260" s="186"/>
      <c r="G260" s="186"/>
      <c r="H260" s="92"/>
      <c r="I260" s="186"/>
      <c r="J260" s="186"/>
      <c r="K260" s="92"/>
      <c r="L260" s="188">
        <v>158</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460</v>
      </c>
      <c r="B261" s="135"/>
      <c r="C261" s="135"/>
      <c r="D261" s="135"/>
      <c r="E261" s="201">
        <v>2021</v>
      </c>
      <c r="F261" s="187"/>
      <c r="G261" s="186" t="s">
        <v>680</v>
      </c>
      <c r="H261" s="186"/>
      <c r="I261" s="186"/>
      <c r="J261" s="187">
        <v>20</v>
      </c>
      <c r="K261" s="187"/>
      <c r="L261" s="188">
        <v>156</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339</v>
      </c>
      <c r="B262" s="190"/>
      <c r="C262" s="190"/>
      <c r="D262" s="190"/>
      <c r="E262" s="190"/>
      <c r="F262" s="191"/>
      <c r="G262" s="78" t="s">
        <v>669</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341</v>
      </c>
      <c r="B301" s="196"/>
      <c r="C301" s="196"/>
      <c r="D301" s="196"/>
      <c r="E301" s="196"/>
      <c r="F301" s="197"/>
      <c r="G301" s="174" t="s">
        <v>735</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736</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737</v>
      </c>
      <c r="H303" s="165"/>
      <c r="I303" s="165"/>
      <c r="J303" s="165"/>
      <c r="K303" s="166"/>
      <c r="L303" s="167" t="s">
        <v>738</v>
      </c>
      <c r="M303" s="168"/>
      <c r="N303" s="168"/>
      <c r="O303" s="168"/>
      <c r="P303" s="168"/>
      <c r="Q303" s="168"/>
      <c r="R303" s="168"/>
      <c r="S303" s="168"/>
      <c r="T303" s="168"/>
      <c r="U303" s="168"/>
      <c r="V303" s="168"/>
      <c r="W303" s="168"/>
      <c r="X303" s="169"/>
      <c r="Y303" s="170">
        <v>95</v>
      </c>
      <c r="Z303" s="171"/>
      <c r="AA303" s="171"/>
      <c r="AB303" s="172"/>
      <c r="AC303" s="164" t="s">
        <v>739</v>
      </c>
      <c r="AD303" s="165"/>
      <c r="AE303" s="165"/>
      <c r="AF303" s="165"/>
      <c r="AG303" s="166"/>
      <c r="AH303" s="167" t="s">
        <v>740</v>
      </c>
      <c r="AI303" s="168"/>
      <c r="AJ303" s="168"/>
      <c r="AK303" s="168"/>
      <c r="AL303" s="168"/>
      <c r="AM303" s="168"/>
      <c r="AN303" s="168"/>
      <c r="AO303" s="168"/>
      <c r="AP303" s="168"/>
      <c r="AQ303" s="168"/>
      <c r="AR303" s="168"/>
      <c r="AS303" s="168"/>
      <c r="AT303" s="169"/>
      <c r="AU303" s="170">
        <v>5394</v>
      </c>
      <c r="AV303" s="171"/>
      <c r="AW303" s="171"/>
      <c r="AX303" s="173"/>
    </row>
    <row r="304" spans="1:50" ht="24.75" customHeight="1" x14ac:dyDescent="0.15">
      <c r="A304" s="198"/>
      <c r="B304" s="199"/>
      <c r="C304" s="199"/>
      <c r="D304" s="199"/>
      <c r="E304" s="199"/>
      <c r="F304" s="200"/>
      <c r="G304" s="154" t="s">
        <v>741</v>
      </c>
      <c r="H304" s="155"/>
      <c r="I304" s="155"/>
      <c r="J304" s="155"/>
      <c r="K304" s="156"/>
      <c r="L304" s="157"/>
      <c r="M304" s="158"/>
      <c r="N304" s="158"/>
      <c r="O304" s="158"/>
      <c r="P304" s="158"/>
      <c r="Q304" s="158"/>
      <c r="R304" s="158"/>
      <c r="S304" s="158"/>
      <c r="T304" s="158"/>
      <c r="U304" s="158"/>
      <c r="V304" s="158"/>
      <c r="W304" s="158"/>
      <c r="X304" s="159"/>
      <c r="Y304" s="160">
        <v>9</v>
      </c>
      <c r="Z304" s="161"/>
      <c r="AA304" s="161"/>
      <c r="AB304" s="162"/>
      <c r="AC304" s="154" t="s">
        <v>742</v>
      </c>
      <c r="AD304" s="155"/>
      <c r="AE304" s="155"/>
      <c r="AF304" s="155"/>
      <c r="AG304" s="156"/>
      <c r="AH304" s="157" t="s">
        <v>743</v>
      </c>
      <c r="AI304" s="158"/>
      <c r="AJ304" s="158"/>
      <c r="AK304" s="158"/>
      <c r="AL304" s="158"/>
      <c r="AM304" s="158"/>
      <c r="AN304" s="158"/>
      <c r="AO304" s="158"/>
      <c r="AP304" s="158"/>
      <c r="AQ304" s="158"/>
      <c r="AR304" s="158"/>
      <c r="AS304" s="158"/>
      <c r="AT304" s="159"/>
      <c r="AU304" s="160">
        <v>1918</v>
      </c>
      <c r="AV304" s="161"/>
      <c r="AW304" s="161"/>
      <c r="AX304" s="163"/>
    </row>
    <row r="305" spans="1:51" ht="24.75"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t="s">
        <v>72</v>
      </c>
      <c r="AD305" s="155"/>
      <c r="AE305" s="155"/>
      <c r="AF305" s="155"/>
      <c r="AG305" s="156"/>
      <c r="AH305" s="157" t="s">
        <v>744</v>
      </c>
      <c r="AI305" s="158"/>
      <c r="AJ305" s="158"/>
      <c r="AK305" s="158"/>
      <c r="AL305" s="158"/>
      <c r="AM305" s="158"/>
      <c r="AN305" s="158"/>
      <c r="AO305" s="158"/>
      <c r="AP305" s="158"/>
      <c r="AQ305" s="158"/>
      <c r="AR305" s="158"/>
      <c r="AS305" s="158"/>
      <c r="AT305" s="159"/>
      <c r="AU305" s="160">
        <v>1573</v>
      </c>
      <c r="AV305" s="161"/>
      <c r="AW305" s="161"/>
      <c r="AX305" s="163"/>
    </row>
    <row r="306" spans="1:51" ht="24.75"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t="s">
        <v>745</v>
      </c>
      <c r="AD306" s="155"/>
      <c r="AE306" s="155"/>
      <c r="AF306" s="155"/>
      <c r="AG306" s="156"/>
      <c r="AH306" s="157" t="s">
        <v>746</v>
      </c>
      <c r="AI306" s="158"/>
      <c r="AJ306" s="158"/>
      <c r="AK306" s="158"/>
      <c r="AL306" s="158"/>
      <c r="AM306" s="158"/>
      <c r="AN306" s="158"/>
      <c r="AO306" s="158"/>
      <c r="AP306" s="158"/>
      <c r="AQ306" s="158"/>
      <c r="AR306" s="158"/>
      <c r="AS306" s="158"/>
      <c r="AT306" s="159"/>
      <c r="AU306" s="160">
        <v>1195</v>
      </c>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104</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10080</v>
      </c>
      <c r="AV313" s="151"/>
      <c r="AW313" s="151"/>
      <c r="AX313" s="153"/>
    </row>
    <row r="314" spans="1:51" ht="43.15" customHeight="1" x14ac:dyDescent="0.15">
      <c r="A314" s="198"/>
      <c r="B314" s="199"/>
      <c r="C314" s="199"/>
      <c r="D314" s="199"/>
      <c r="E314" s="199"/>
      <c r="F314" s="200"/>
      <c r="G314" s="174" t="s">
        <v>747</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748</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x14ac:dyDescent="0.15">
      <c r="A316" s="198"/>
      <c r="B316" s="199"/>
      <c r="C316" s="199"/>
      <c r="D316" s="199"/>
      <c r="E316" s="199"/>
      <c r="F316" s="200"/>
      <c r="G316" s="164" t="s">
        <v>737</v>
      </c>
      <c r="H316" s="165"/>
      <c r="I316" s="165"/>
      <c r="J316" s="165"/>
      <c r="K316" s="166"/>
      <c r="L316" s="167" t="s">
        <v>749</v>
      </c>
      <c r="M316" s="168"/>
      <c r="N316" s="168"/>
      <c r="O316" s="168"/>
      <c r="P316" s="168"/>
      <c r="Q316" s="168"/>
      <c r="R316" s="168"/>
      <c r="S316" s="168"/>
      <c r="T316" s="168"/>
      <c r="U316" s="168"/>
      <c r="V316" s="168"/>
      <c r="W316" s="168"/>
      <c r="X316" s="169"/>
      <c r="Y316" s="170">
        <v>15</v>
      </c>
      <c r="Z316" s="171"/>
      <c r="AA316" s="171"/>
      <c r="AB316" s="172"/>
      <c r="AC316" s="164" t="s">
        <v>750</v>
      </c>
      <c r="AD316" s="165"/>
      <c r="AE316" s="165"/>
      <c r="AF316" s="165"/>
      <c r="AG316" s="166"/>
      <c r="AH316" s="167" t="s">
        <v>751</v>
      </c>
      <c r="AI316" s="168"/>
      <c r="AJ316" s="168"/>
      <c r="AK316" s="168"/>
      <c r="AL316" s="168"/>
      <c r="AM316" s="168"/>
      <c r="AN316" s="168"/>
      <c r="AO316" s="168"/>
      <c r="AP316" s="168"/>
      <c r="AQ316" s="168"/>
      <c r="AR316" s="168"/>
      <c r="AS316" s="168"/>
      <c r="AT316" s="169"/>
      <c r="AU316" s="170">
        <v>1065</v>
      </c>
      <c r="AV316" s="171"/>
      <c r="AW316" s="171"/>
      <c r="AX316" s="173"/>
      <c r="AY316">
        <f t="shared" si="11"/>
        <v>2</v>
      </c>
    </row>
    <row r="317" spans="1:51" ht="24.75" customHeight="1" x14ac:dyDescent="0.15">
      <c r="A317" s="198"/>
      <c r="B317" s="199"/>
      <c r="C317" s="199"/>
      <c r="D317" s="199"/>
      <c r="E317" s="199"/>
      <c r="F317" s="200"/>
      <c r="G317" s="154" t="s">
        <v>741</v>
      </c>
      <c r="H317" s="155"/>
      <c r="I317" s="155"/>
      <c r="J317" s="155"/>
      <c r="K317" s="156"/>
      <c r="L317" s="157"/>
      <c r="M317" s="158"/>
      <c r="N317" s="158"/>
      <c r="O317" s="158"/>
      <c r="P317" s="158"/>
      <c r="Q317" s="158"/>
      <c r="R317" s="158"/>
      <c r="S317" s="158"/>
      <c r="T317" s="158"/>
      <c r="U317" s="158"/>
      <c r="V317" s="158"/>
      <c r="W317" s="158"/>
      <c r="X317" s="159"/>
      <c r="Y317" s="160">
        <v>1</v>
      </c>
      <c r="Z317" s="161"/>
      <c r="AA317" s="161"/>
      <c r="AB317" s="162"/>
      <c r="AC317" s="154" t="s">
        <v>741</v>
      </c>
      <c r="AD317" s="155"/>
      <c r="AE317" s="155"/>
      <c r="AF317" s="155"/>
      <c r="AG317" s="156"/>
      <c r="AH317" s="157"/>
      <c r="AI317" s="158"/>
      <c r="AJ317" s="158"/>
      <c r="AK317" s="158"/>
      <c r="AL317" s="158"/>
      <c r="AM317" s="158"/>
      <c r="AN317" s="158"/>
      <c r="AO317" s="158"/>
      <c r="AP317" s="158"/>
      <c r="AQ317" s="158"/>
      <c r="AR317" s="158"/>
      <c r="AS317" s="158"/>
      <c r="AT317" s="159"/>
      <c r="AU317" s="160">
        <v>107</v>
      </c>
      <c r="AV317" s="161"/>
      <c r="AW317" s="161"/>
      <c r="AX317" s="163"/>
      <c r="AY317">
        <f t="shared" si="11"/>
        <v>2</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2</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2</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2</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16</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1172</v>
      </c>
      <c r="AV326" s="151"/>
      <c r="AW326" s="151"/>
      <c r="AX326" s="153"/>
      <c r="AY326">
        <f t="shared" si="11"/>
        <v>2</v>
      </c>
    </row>
    <row r="327" spans="1:51" ht="24.75" customHeight="1" x14ac:dyDescent="0.15">
      <c r="A327" s="198"/>
      <c r="B327" s="199"/>
      <c r="C327" s="199"/>
      <c r="D327" s="199"/>
      <c r="E327" s="199"/>
      <c r="F327" s="200"/>
      <c r="G327" s="174" t="s">
        <v>752</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753</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2</v>
      </c>
    </row>
    <row r="328" spans="1:51" ht="24.75"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2</v>
      </c>
    </row>
    <row r="329" spans="1:51" ht="24.75" customHeight="1" x14ac:dyDescent="0.15">
      <c r="A329" s="198"/>
      <c r="B329" s="199"/>
      <c r="C329" s="199"/>
      <c r="D329" s="199"/>
      <c r="E329" s="199"/>
      <c r="F329" s="200"/>
      <c r="G329" s="164" t="s">
        <v>737</v>
      </c>
      <c r="H329" s="165"/>
      <c r="I329" s="165"/>
      <c r="J329" s="165"/>
      <c r="K329" s="166"/>
      <c r="L329" s="167" t="s">
        <v>754</v>
      </c>
      <c r="M329" s="168"/>
      <c r="N329" s="168"/>
      <c r="O329" s="168"/>
      <c r="P329" s="168"/>
      <c r="Q329" s="168"/>
      <c r="R329" s="168"/>
      <c r="S329" s="168"/>
      <c r="T329" s="168"/>
      <c r="U329" s="168"/>
      <c r="V329" s="168"/>
      <c r="W329" s="168"/>
      <c r="X329" s="169"/>
      <c r="Y329" s="170">
        <v>36044</v>
      </c>
      <c r="Z329" s="171"/>
      <c r="AA329" s="171"/>
      <c r="AB329" s="172"/>
      <c r="AC329" s="164" t="s">
        <v>755</v>
      </c>
      <c r="AD329" s="165"/>
      <c r="AE329" s="165"/>
      <c r="AF329" s="165"/>
      <c r="AG329" s="166"/>
      <c r="AH329" s="167" t="s">
        <v>756</v>
      </c>
      <c r="AI329" s="168"/>
      <c r="AJ329" s="168"/>
      <c r="AK329" s="168"/>
      <c r="AL329" s="168"/>
      <c r="AM329" s="168"/>
      <c r="AN329" s="168"/>
      <c r="AO329" s="168"/>
      <c r="AP329" s="168"/>
      <c r="AQ329" s="168"/>
      <c r="AR329" s="168"/>
      <c r="AS329" s="168"/>
      <c r="AT329" s="169"/>
      <c r="AU329" s="170">
        <v>2925</v>
      </c>
      <c r="AV329" s="171"/>
      <c r="AW329" s="171"/>
      <c r="AX329" s="173"/>
      <c r="AY329">
        <f t="shared" si="12"/>
        <v>2</v>
      </c>
    </row>
    <row r="330" spans="1:51" ht="24.75" customHeight="1" x14ac:dyDescent="0.15">
      <c r="A330" s="198"/>
      <c r="B330" s="199"/>
      <c r="C330" s="199"/>
      <c r="D330" s="199"/>
      <c r="E330" s="199"/>
      <c r="F330" s="200"/>
      <c r="G330" s="154" t="s">
        <v>741</v>
      </c>
      <c r="H330" s="155"/>
      <c r="I330" s="155"/>
      <c r="J330" s="155"/>
      <c r="K330" s="156"/>
      <c r="L330" s="157"/>
      <c r="M330" s="158"/>
      <c r="N330" s="158"/>
      <c r="O330" s="158"/>
      <c r="P330" s="158"/>
      <c r="Q330" s="158"/>
      <c r="R330" s="158"/>
      <c r="S330" s="158"/>
      <c r="T330" s="158"/>
      <c r="U330" s="158"/>
      <c r="V330" s="158"/>
      <c r="W330" s="158"/>
      <c r="X330" s="159"/>
      <c r="Y330" s="160">
        <v>3604</v>
      </c>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2</v>
      </c>
    </row>
    <row r="331" spans="1:51" ht="24.75"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2</v>
      </c>
    </row>
    <row r="332" spans="1:51" ht="24.75"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2</v>
      </c>
    </row>
    <row r="333" spans="1:51" ht="24.75"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2</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2</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2</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2</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2</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2</v>
      </c>
    </row>
    <row r="339" spans="1:51" ht="24.75" customHeight="1" x14ac:dyDescent="0.1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39648</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2925</v>
      </c>
      <c r="AV339" s="151"/>
      <c r="AW339" s="151"/>
      <c r="AX339" s="153"/>
      <c r="AY339">
        <f t="shared" si="12"/>
        <v>2</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
      <c r="A353" s="140" t="s">
        <v>653</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304</v>
      </c>
      <c r="AM353" s="144"/>
      <c r="AN353" s="144"/>
      <c r="AO353" s="94" t="s">
        <v>303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302</v>
      </c>
      <c r="AD358" s="120"/>
      <c r="AE358" s="120"/>
      <c r="AF358" s="120"/>
      <c r="AG358" s="120"/>
      <c r="AH358" s="137" t="s">
        <v>322</v>
      </c>
      <c r="AI358" s="134"/>
      <c r="AJ358" s="134"/>
      <c r="AK358" s="134"/>
      <c r="AL358" s="134" t="s">
        <v>19</v>
      </c>
      <c r="AM358" s="134"/>
      <c r="AN358" s="134"/>
      <c r="AO358" s="139"/>
      <c r="AP358" s="123" t="s">
        <v>271</v>
      </c>
      <c r="AQ358" s="123"/>
      <c r="AR358" s="123"/>
      <c r="AS358" s="123"/>
      <c r="AT358" s="123"/>
      <c r="AU358" s="123"/>
      <c r="AV358" s="123"/>
      <c r="AW358" s="123"/>
      <c r="AX358" s="123"/>
    </row>
    <row r="359" spans="1:51" ht="61.9" customHeight="1" x14ac:dyDescent="0.15">
      <c r="A359" s="110">
        <v>1</v>
      </c>
      <c r="B359" s="110">
        <v>1</v>
      </c>
      <c r="C359" s="129" t="s">
        <v>757</v>
      </c>
      <c r="D359" s="129"/>
      <c r="E359" s="129"/>
      <c r="F359" s="129"/>
      <c r="G359" s="129"/>
      <c r="H359" s="129"/>
      <c r="I359" s="129"/>
      <c r="J359" s="113">
        <v>5010401143788</v>
      </c>
      <c r="K359" s="114"/>
      <c r="L359" s="114"/>
      <c r="M359" s="114"/>
      <c r="N359" s="114"/>
      <c r="O359" s="114"/>
      <c r="P359" s="115" t="s">
        <v>758</v>
      </c>
      <c r="Q359" s="115"/>
      <c r="R359" s="115"/>
      <c r="S359" s="115"/>
      <c r="T359" s="115"/>
      <c r="U359" s="115"/>
      <c r="V359" s="115"/>
      <c r="W359" s="115"/>
      <c r="X359" s="115"/>
      <c r="Y359" s="116">
        <v>104</v>
      </c>
      <c r="Z359" s="117"/>
      <c r="AA359" s="117"/>
      <c r="AB359" s="118"/>
      <c r="AC359" s="99" t="s">
        <v>331</v>
      </c>
      <c r="AD359" s="100"/>
      <c r="AE359" s="100"/>
      <c r="AF359" s="100"/>
      <c r="AG359" s="100"/>
      <c r="AH359" s="132" t="s">
        <v>359</v>
      </c>
      <c r="AI359" s="133"/>
      <c r="AJ359" s="133"/>
      <c r="AK359" s="133"/>
      <c r="AL359" s="103" t="s">
        <v>359</v>
      </c>
      <c r="AM359" s="104"/>
      <c r="AN359" s="104"/>
      <c r="AO359" s="105"/>
      <c r="AP359" s="106" t="s">
        <v>359</v>
      </c>
      <c r="AQ359" s="106"/>
      <c r="AR359" s="106"/>
      <c r="AS359" s="106"/>
      <c r="AT359" s="106"/>
      <c r="AU359" s="106"/>
      <c r="AV359" s="106"/>
      <c r="AW359" s="106"/>
      <c r="AX359" s="106"/>
    </row>
    <row r="360" spans="1:51" ht="67.900000000000006" customHeight="1" x14ac:dyDescent="0.15">
      <c r="A360" s="110">
        <v>2</v>
      </c>
      <c r="B360" s="110">
        <v>1</v>
      </c>
      <c r="C360" s="130" t="s">
        <v>759</v>
      </c>
      <c r="D360" s="129"/>
      <c r="E360" s="129"/>
      <c r="F360" s="129"/>
      <c r="G360" s="129"/>
      <c r="H360" s="129"/>
      <c r="I360" s="129"/>
      <c r="J360" s="113">
        <v>1010405009411</v>
      </c>
      <c r="K360" s="114"/>
      <c r="L360" s="114"/>
      <c r="M360" s="114"/>
      <c r="N360" s="114"/>
      <c r="O360" s="114"/>
      <c r="P360" s="115" t="s">
        <v>760</v>
      </c>
      <c r="Q360" s="115"/>
      <c r="R360" s="115"/>
      <c r="S360" s="115"/>
      <c r="T360" s="115"/>
      <c r="U360" s="115"/>
      <c r="V360" s="115"/>
      <c r="W360" s="115"/>
      <c r="X360" s="115"/>
      <c r="Y360" s="116">
        <v>102</v>
      </c>
      <c r="Z360" s="117"/>
      <c r="AA360" s="117"/>
      <c r="AB360" s="118"/>
      <c r="AC360" s="99" t="s">
        <v>328</v>
      </c>
      <c r="AD360" s="100"/>
      <c r="AE360" s="100"/>
      <c r="AF360" s="100"/>
      <c r="AG360" s="100"/>
      <c r="AH360" s="132">
        <v>2</v>
      </c>
      <c r="AI360" s="133"/>
      <c r="AJ360" s="133"/>
      <c r="AK360" s="133"/>
      <c r="AL360" s="103">
        <v>64</v>
      </c>
      <c r="AM360" s="104"/>
      <c r="AN360" s="104"/>
      <c r="AO360" s="105"/>
      <c r="AP360" s="106" t="s">
        <v>359</v>
      </c>
      <c r="AQ360" s="106"/>
      <c r="AR360" s="106"/>
      <c r="AS360" s="106"/>
      <c r="AT360" s="106"/>
      <c r="AU360" s="106"/>
      <c r="AV360" s="106"/>
      <c r="AW360" s="106"/>
      <c r="AX360" s="106"/>
      <c r="AY360">
        <f>COUNTA($C$360)</f>
        <v>1</v>
      </c>
    </row>
    <row r="361" spans="1:51" ht="51" customHeight="1" x14ac:dyDescent="0.15">
      <c r="A361" s="110">
        <v>3</v>
      </c>
      <c r="B361" s="110">
        <v>1</v>
      </c>
      <c r="C361" s="130" t="s">
        <v>761</v>
      </c>
      <c r="D361" s="129"/>
      <c r="E361" s="129"/>
      <c r="F361" s="129"/>
      <c r="G361" s="129"/>
      <c r="H361" s="129"/>
      <c r="I361" s="129"/>
      <c r="J361" s="113">
        <v>8013401001509</v>
      </c>
      <c r="K361" s="114"/>
      <c r="L361" s="114"/>
      <c r="M361" s="114"/>
      <c r="N361" s="114"/>
      <c r="O361" s="114"/>
      <c r="P361" s="131" t="s">
        <v>762</v>
      </c>
      <c r="Q361" s="115"/>
      <c r="R361" s="115"/>
      <c r="S361" s="115"/>
      <c r="T361" s="115"/>
      <c r="U361" s="115"/>
      <c r="V361" s="115"/>
      <c r="W361" s="115"/>
      <c r="X361" s="115"/>
      <c r="Y361" s="116">
        <v>29</v>
      </c>
      <c r="Z361" s="117"/>
      <c r="AA361" s="117"/>
      <c r="AB361" s="118"/>
      <c r="AC361" s="99" t="s">
        <v>328</v>
      </c>
      <c r="AD361" s="100"/>
      <c r="AE361" s="100"/>
      <c r="AF361" s="100"/>
      <c r="AG361" s="100"/>
      <c r="AH361" s="101">
        <v>1</v>
      </c>
      <c r="AI361" s="102"/>
      <c r="AJ361" s="102"/>
      <c r="AK361" s="102"/>
      <c r="AL361" s="103">
        <v>87</v>
      </c>
      <c r="AM361" s="104"/>
      <c r="AN361" s="104"/>
      <c r="AO361" s="105"/>
      <c r="AP361" s="106" t="s">
        <v>359</v>
      </c>
      <c r="AQ361" s="106"/>
      <c r="AR361" s="106"/>
      <c r="AS361" s="106"/>
      <c r="AT361" s="106"/>
      <c r="AU361" s="106"/>
      <c r="AV361" s="106"/>
      <c r="AW361" s="106"/>
      <c r="AX361" s="106"/>
      <c r="AY361">
        <f>COUNTA($C$361)</f>
        <v>1</v>
      </c>
    </row>
    <row r="362" spans="1:51" ht="51" customHeight="1" x14ac:dyDescent="0.15">
      <c r="A362" s="110">
        <v>4</v>
      </c>
      <c r="B362" s="110">
        <v>1</v>
      </c>
      <c r="C362" s="130" t="s">
        <v>763</v>
      </c>
      <c r="D362" s="129"/>
      <c r="E362" s="129"/>
      <c r="F362" s="129"/>
      <c r="G362" s="129"/>
      <c r="H362" s="129"/>
      <c r="I362" s="129"/>
      <c r="J362" s="113">
        <v>4010401082995</v>
      </c>
      <c r="K362" s="114"/>
      <c r="L362" s="114"/>
      <c r="M362" s="114"/>
      <c r="N362" s="114"/>
      <c r="O362" s="114"/>
      <c r="P362" s="131" t="s">
        <v>764</v>
      </c>
      <c r="Q362" s="115"/>
      <c r="R362" s="115"/>
      <c r="S362" s="115"/>
      <c r="T362" s="115"/>
      <c r="U362" s="115"/>
      <c r="V362" s="115"/>
      <c r="W362" s="115"/>
      <c r="X362" s="115"/>
      <c r="Y362" s="116">
        <v>10</v>
      </c>
      <c r="Z362" s="117"/>
      <c r="AA362" s="117"/>
      <c r="AB362" s="118"/>
      <c r="AC362" s="99" t="s">
        <v>331</v>
      </c>
      <c r="AD362" s="100"/>
      <c r="AE362" s="100"/>
      <c r="AF362" s="100"/>
      <c r="AG362" s="100"/>
      <c r="AH362" s="101" t="s">
        <v>359</v>
      </c>
      <c r="AI362" s="102"/>
      <c r="AJ362" s="102"/>
      <c r="AK362" s="102"/>
      <c r="AL362" s="103" t="s">
        <v>359</v>
      </c>
      <c r="AM362" s="104"/>
      <c r="AN362" s="104"/>
      <c r="AO362" s="105"/>
      <c r="AP362" s="106" t="s">
        <v>359</v>
      </c>
      <c r="AQ362" s="106"/>
      <c r="AR362" s="106"/>
      <c r="AS362" s="106"/>
      <c r="AT362" s="106"/>
      <c r="AU362" s="106"/>
      <c r="AV362" s="106"/>
      <c r="AW362" s="106"/>
      <c r="AX362" s="106"/>
      <c r="AY362">
        <f>COUNTA($C$362)</f>
        <v>1</v>
      </c>
    </row>
    <row r="363" spans="1:51" ht="51" customHeight="1" x14ac:dyDescent="0.15">
      <c r="A363" s="110">
        <v>5</v>
      </c>
      <c r="B363" s="110">
        <v>1</v>
      </c>
      <c r="C363" s="130" t="s">
        <v>765</v>
      </c>
      <c r="D363" s="129"/>
      <c r="E363" s="129"/>
      <c r="F363" s="129"/>
      <c r="G363" s="129"/>
      <c r="H363" s="129"/>
      <c r="I363" s="129"/>
      <c r="J363" s="113">
        <v>1270001004229</v>
      </c>
      <c r="K363" s="114"/>
      <c r="L363" s="114"/>
      <c r="M363" s="114"/>
      <c r="N363" s="114"/>
      <c r="O363" s="114"/>
      <c r="P363" s="115" t="s">
        <v>766</v>
      </c>
      <c r="Q363" s="115"/>
      <c r="R363" s="115"/>
      <c r="S363" s="115"/>
      <c r="T363" s="115"/>
      <c r="U363" s="115"/>
      <c r="V363" s="115"/>
      <c r="W363" s="115"/>
      <c r="X363" s="115"/>
      <c r="Y363" s="116">
        <v>4</v>
      </c>
      <c r="Z363" s="117"/>
      <c r="AA363" s="117"/>
      <c r="AB363" s="118"/>
      <c r="AC363" s="99" t="s">
        <v>327</v>
      </c>
      <c r="AD363" s="100"/>
      <c r="AE363" s="100"/>
      <c r="AF363" s="100"/>
      <c r="AG363" s="100"/>
      <c r="AH363" s="101">
        <v>6</v>
      </c>
      <c r="AI363" s="102"/>
      <c r="AJ363" s="102"/>
      <c r="AK363" s="102"/>
      <c r="AL363" s="103">
        <v>35</v>
      </c>
      <c r="AM363" s="104"/>
      <c r="AN363" s="104"/>
      <c r="AO363" s="105"/>
      <c r="AP363" s="106" t="s">
        <v>359</v>
      </c>
      <c r="AQ363" s="106"/>
      <c r="AR363" s="106"/>
      <c r="AS363" s="106"/>
      <c r="AT363" s="106"/>
      <c r="AU363" s="106"/>
      <c r="AV363" s="106"/>
      <c r="AW363" s="106"/>
      <c r="AX363" s="106"/>
      <c r="AY363">
        <f>COUNTA($C$363)</f>
        <v>1</v>
      </c>
    </row>
    <row r="364" spans="1:51" ht="51" customHeight="1" x14ac:dyDescent="0.15">
      <c r="A364" s="110">
        <v>6</v>
      </c>
      <c r="B364" s="110">
        <v>1</v>
      </c>
      <c r="C364" s="130" t="s">
        <v>767</v>
      </c>
      <c r="D364" s="129"/>
      <c r="E364" s="129"/>
      <c r="F364" s="129"/>
      <c r="G364" s="129"/>
      <c r="H364" s="129"/>
      <c r="I364" s="129"/>
      <c r="J364" s="113">
        <v>3010701001805</v>
      </c>
      <c r="K364" s="114"/>
      <c r="L364" s="114"/>
      <c r="M364" s="114"/>
      <c r="N364" s="114"/>
      <c r="O364" s="114"/>
      <c r="P364" s="115" t="s">
        <v>768</v>
      </c>
      <c r="Q364" s="115"/>
      <c r="R364" s="115"/>
      <c r="S364" s="115"/>
      <c r="T364" s="115"/>
      <c r="U364" s="115"/>
      <c r="V364" s="115"/>
      <c r="W364" s="115"/>
      <c r="X364" s="115"/>
      <c r="Y364" s="116">
        <v>1</v>
      </c>
      <c r="Z364" s="117"/>
      <c r="AA364" s="117"/>
      <c r="AB364" s="118"/>
      <c r="AC364" s="99" t="s">
        <v>327</v>
      </c>
      <c r="AD364" s="100"/>
      <c r="AE364" s="100"/>
      <c r="AF364" s="100"/>
      <c r="AG364" s="100"/>
      <c r="AH364" s="101">
        <v>1</v>
      </c>
      <c r="AI364" s="102"/>
      <c r="AJ364" s="102"/>
      <c r="AK364" s="102"/>
      <c r="AL364" s="103">
        <v>99.9</v>
      </c>
      <c r="AM364" s="104"/>
      <c r="AN364" s="104"/>
      <c r="AO364" s="105"/>
      <c r="AP364" s="106" t="s">
        <v>359</v>
      </c>
      <c r="AQ364" s="106"/>
      <c r="AR364" s="106"/>
      <c r="AS364" s="106"/>
      <c r="AT364" s="106"/>
      <c r="AU364" s="106"/>
      <c r="AV364" s="106"/>
      <c r="AW364" s="106"/>
      <c r="AX364" s="106"/>
      <c r="AY364">
        <f>COUNTA($C$364)</f>
        <v>1</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302</v>
      </c>
      <c r="AD391" s="120"/>
      <c r="AE391" s="120"/>
      <c r="AF391" s="120"/>
      <c r="AG391" s="120"/>
      <c r="AH391" s="137" t="s">
        <v>322</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115.15" customHeight="1" x14ac:dyDescent="0.15">
      <c r="A392" s="110">
        <v>1</v>
      </c>
      <c r="B392" s="110">
        <v>1</v>
      </c>
      <c r="C392" s="129" t="s">
        <v>769</v>
      </c>
      <c r="D392" s="129"/>
      <c r="E392" s="129"/>
      <c r="F392" s="129"/>
      <c r="G392" s="129"/>
      <c r="H392" s="129"/>
      <c r="I392" s="129"/>
      <c r="J392" s="113">
        <v>2010401053420</v>
      </c>
      <c r="K392" s="114"/>
      <c r="L392" s="114"/>
      <c r="M392" s="114"/>
      <c r="N392" s="114"/>
      <c r="O392" s="114"/>
      <c r="P392" s="115" t="s">
        <v>770</v>
      </c>
      <c r="Q392" s="115"/>
      <c r="R392" s="115"/>
      <c r="S392" s="115"/>
      <c r="T392" s="115"/>
      <c r="U392" s="115"/>
      <c r="V392" s="115"/>
      <c r="W392" s="115"/>
      <c r="X392" s="115"/>
      <c r="Y392" s="116">
        <v>10080</v>
      </c>
      <c r="Z392" s="117"/>
      <c r="AA392" s="117"/>
      <c r="AB392" s="118"/>
      <c r="AC392" s="99" t="s">
        <v>334</v>
      </c>
      <c r="AD392" s="100"/>
      <c r="AE392" s="100"/>
      <c r="AF392" s="100"/>
      <c r="AG392" s="100"/>
      <c r="AH392" s="132" t="s">
        <v>359</v>
      </c>
      <c r="AI392" s="133"/>
      <c r="AJ392" s="133"/>
      <c r="AK392" s="133"/>
      <c r="AL392" s="103" t="s">
        <v>359</v>
      </c>
      <c r="AM392" s="104"/>
      <c r="AN392" s="104"/>
      <c r="AO392" s="105"/>
      <c r="AP392" s="106" t="s">
        <v>771</v>
      </c>
      <c r="AQ392" s="106"/>
      <c r="AR392" s="106"/>
      <c r="AS392" s="106"/>
      <c r="AT392" s="106"/>
      <c r="AU392" s="106"/>
      <c r="AV392" s="106"/>
      <c r="AW392" s="106"/>
      <c r="AX392" s="106"/>
      <c r="AY392">
        <f>$AY$389</f>
        <v>1</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291</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302</v>
      </c>
      <c r="AD424" s="120"/>
      <c r="AE424" s="120"/>
      <c r="AF424" s="120"/>
      <c r="AG424" s="120"/>
      <c r="AH424" s="137" t="s">
        <v>322</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56.45" customHeight="1" x14ac:dyDescent="0.15">
      <c r="A425" s="110">
        <v>1</v>
      </c>
      <c r="B425" s="110">
        <v>1</v>
      </c>
      <c r="C425" s="129" t="s">
        <v>772</v>
      </c>
      <c r="D425" s="129"/>
      <c r="E425" s="129"/>
      <c r="F425" s="129"/>
      <c r="G425" s="129"/>
      <c r="H425" s="129"/>
      <c r="I425" s="129"/>
      <c r="J425" s="113">
        <v>8010105000820</v>
      </c>
      <c r="K425" s="114"/>
      <c r="L425" s="114"/>
      <c r="M425" s="114"/>
      <c r="N425" s="114"/>
      <c r="O425" s="114"/>
      <c r="P425" s="115" t="s">
        <v>749</v>
      </c>
      <c r="Q425" s="115"/>
      <c r="R425" s="115"/>
      <c r="S425" s="115"/>
      <c r="T425" s="115"/>
      <c r="U425" s="115"/>
      <c r="V425" s="115"/>
      <c r="W425" s="115"/>
      <c r="X425" s="115"/>
      <c r="Y425" s="116">
        <v>16</v>
      </c>
      <c r="Z425" s="117"/>
      <c r="AA425" s="117"/>
      <c r="AB425" s="118"/>
      <c r="AC425" s="99" t="s">
        <v>334</v>
      </c>
      <c r="AD425" s="100"/>
      <c r="AE425" s="100"/>
      <c r="AF425" s="100"/>
      <c r="AG425" s="100"/>
      <c r="AH425" s="132" t="s">
        <v>359</v>
      </c>
      <c r="AI425" s="133"/>
      <c r="AJ425" s="133"/>
      <c r="AK425" s="133"/>
      <c r="AL425" s="103" t="s">
        <v>359</v>
      </c>
      <c r="AM425" s="104"/>
      <c r="AN425" s="104"/>
      <c r="AO425" s="105"/>
      <c r="AP425" s="106" t="s">
        <v>359</v>
      </c>
      <c r="AQ425" s="106"/>
      <c r="AR425" s="106"/>
      <c r="AS425" s="106"/>
      <c r="AT425" s="106"/>
      <c r="AU425" s="106"/>
      <c r="AV425" s="106"/>
      <c r="AW425" s="106"/>
      <c r="AX425" s="106"/>
      <c r="AY425">
        <f>$AY$422</f>
        <v>1</v>
      </c>
    </row>
    <row r="426" spans="1:51" ht="56.45" customHeight="1" x14ac:dyDescent="0.15">
      <c r="A426" s="110">
        <v>2</v>
      </c>
      <c r="B426" s="110">
        <v>1</v>
      </c>
      <c r="C426" s="129" t="s">
        <v>773</v>
      </c>
      <c r="D426" s="129"/>
      <c r="E426" s="129"/>
      <c r="F426" s="129"/>
      <c r="G426" s="129"/>
      <c r="H426" s="129"/>
      <c r="I426" s="129"/>
      <c r="J426" s="113">
        <v>2010401051696</v>
      </c>
      <c r="K426" s="114"/>
      <c r="L426" s="114"/>
      <c r="M426" s="114"/>
      <c r="N426" s="114"/>
      <c r="O426" s="114"/>
      <c r="P426" s="115" t="s">
        <v>774</v>
      </c>
      <c r="Q426" s="115"/>
      <c r="R426" s="115"/>
      <c r="S426" s="115"/>
      <c r="T426" s="115"/>
      <c r="U426" s="115"/>
      <c r="V426" s="115"/>
      <c r="W426" s="115"/>
      <c r="X426" s="115"/>
      <c r="Y426" s="116">
        <v>5</v>
      </c>
      <c r="Z426" s="117"/>
      <c r="AA426" s="117"/>
      <c r="AB426" s="118"/>
      <c r="AC426" s="99" t="s">
        <v>334</v>
      </c>
      <c r="AD426" s="100"/>
      <c r="AE426" s="100"/>
      <c r="AF426" s="100"/>
      <c r="AG426" s="100"/>
      <c r="AH426" s="132" t="s">
        <v>359</v>
      </c>
      <c r="AI426" s="133"/>
      <c r="AJ426" s="133"/>
      <c r="AK426" s="133"/>
      <c r="AL426" s="103" t="s">
        <v>359</v>
      </c>
      <c r="AM426" s="104"/>
      <c r="AN426" s="104"/>
      <c r="AO426" s="105"/>
      <c r="AP426" s="106" t="s">
        <v>359</v>
      </c>
      <c r="AQ426" s="106"/>
      <c r="AR426" s="106"/>
      <c r="AS426" s="106"/>
      <c r="AT426" s="106"/>
      <c r="AU426" s="106"/>
      <c r="AV426" s="106"/>
      <c r="AW426" s="106"/>
      <c r="AX426" s="106"/>
      <c r="AY426">
        <f>COUNTA($C$426)</f>
        <v>1</v>
      </c>
    </row>
    <row r="427" spans="1:51" ht="56.45" customHeight="1" x14ac:dyDescent="0.15">
      <c r="A427" s="110">
        <v>3</v>
      </c>
      <c r="B427" s="110">
        <v>1</v>
      </c>
      <c r="C427" s="130" t="s">
        <v>775</v>
      </c>
      <c r="D427" s="129"/>
      <c r="E427" s="129"/>
      <c r="F427" s="129"/>
      <c r="G427" s="129"/>
      <c r="H427" s="129"/>
      <c r="I427" s="129"/>
      <c r="J427" s="113">
        <v>4010001041427</v>
      </c>
      <c r="K427" s="114"/>
      <c r="L427" s="114"/>
      <c r="M427" s="114"/>
      <c r="N427" s="114"/>
      <c r="O427" s="114"/>
      <c r="P427" s="131" t="s">
        <v>776</v>
      </c>
      <c r="Q427" s="115"/>
      <c r="R427" s="115"/>
      <c r="S427" s="115"/>
      <c r="T427" s="115"/>
      <c r="U427" s="115"/>
      <c r="V427" s="115"/>
      <c r="W427" s="115"/>
      <c r="X427" s="115"/>
      <c r="Y427" s="116">
        <v>5</v>
      </c>
      <c r="Z427" s="117"/>
      <c r="AA427" s="117"/>
      <c r="AB427" s="118"/>
      <c r="AC427" s="99" t="s">
        <v>334</v>
      </c>
      <c r="AD427" s="100"/>
      <c r="AE427" s="100"/>
      <c r="AF427" s="100"/>
      <c r="AG427" s="100"/>
      <c r="AH427" s="101" t="s">
        <v>359</v>
      </c>
      <c r="AI427" s="102"/>
      <c r="AJ427" s="102"/>
      <c r="AK427" s="102"/>
      <c r="AL427" s="103" t="s">
        <v>359</v>
      </c>
      <c r="AM427" s="104"/>
      <c r="AN427" s="104"/>
      <c r="AO427" s="105"/>
      <c r="AP427" s="106" t="s">
        <v>359</v>
      </c>
      <c r="AQ427" s="106"/>
      <c r="AR427" s="106"/>
      <c r="AS427" s="106"/>
      <c r="AT427" s="106"/>
      <c r="AU427" s="106"/>
      <c r="AV427" s="106"/>
      <c r="AW427" s="106"/>
      <c r="AX427" s="106"/>
      <c r="AY427">
        <f>COUNTA($C$427)</f>
        <v>1</v>
      </c>
    </row>
    <row r="428" spans="1:51" ht="56.45" customHeight="1" x14ac:dyDescent="0.15">
      <c r="A428" s="110">
        <v>4</v>
      </c>
      <c r="B428" s="110">
        <v>1</v>
      </c>
      <c r="C428" s="130" t="s">
        <v>777</v>
      </c>
      <c r="D428" s="129"/>
      <c r="E428" s="129"/>
      <c r="F428" s="129"/>
      <c r="G428" s="129"/>
      <c r="H428" s="129"/>
      <c r="I428" s="129"/>
      <c r="J428" s="113">
        <v>7040001049885</v>
      </c>
      <c r="K428" s="114"/>
      <c r="L428" s="114"/>
      <c r="M428" s="114"/>
      <c r="N428" s="114"/>
      <c r="O428" s="114"/>
      <c r="P428" s="131" t="s">
        <v>778</v>
      </c>
      <c r="Q428" s="115"/>
      <c r="R428" s="115"/>
      <c r="S428" s="115"/>
      <c r="T428" s="115"/>
      <c r="U428" s="115"/>
      <c r="V428" s="115"/>
      <c r="W428" s="115"/>
      <c r="X428" s="115"/>
      <c r="Y428" s="116">
        <v>4</v>
      </c>
      <c r="Z428" s="117"/>
      <c r="AA428" s="117"/>
      <c r="AB428" s="118"/>
      <c r="AC428" s="99" t="s">
        <v>334</v>
      </c>
      <c r="AD428" s="100"/>
      <c r="AE428" s="100"/>
      <c r="AF428" s="100"/>
      <c r="AG428" s="100"/>
      <c r="AH428" s="101" t="s">
        <v>359</v>
      </c>
      <c r="AI428" s="102"/>
      <c r="AJ428" s="102"/>
      <c r="AK428" s="102"/>
      <c r="AL428" s="103" t="s">
        <v>359</v>
      </c>
      <c r="AM428" s="104"/>
      <c r="AN428" s="104"/>
      <c r="AO428" s="105"/>
      <c r="AP428" s="106" t="s">
        <v>359</v>
      </c>
      <c r="AQ428" s="106"/>
      <c r="AR428" s="106"/>
      <c r="AS428" s="106"/>
      <c r="AT428" s="106"/>
      <c r="AU428" s="106"/>
      <c r="AV428" s="106"/>
      <c r="AW428" s="106"/>
      <c r="AX428" s="106"/>
      <c r="AY428">
        <f>COUNTA($C$428)</f>
        <v>1</v>
      </c>
    </row>
    <row r="429" spans="1:51" ht="56.45" customHeight="1" x14ac:dyDescent="0.15">
      <c r="A429" s="110">
        <v>5</v>
      </c>
      <c r="B429" s="110">
        <v>1</v>
      </c>
      <c r="C429" s="129" t="s">
        <v>779</v>
      </c>
      <c r="D429" s="129"/>
      <c r="E429" s="129"/>
      <c r="F429" s="129"/>
      <c r="G429" s="129"/>
      <c r="H429" s="129"/>
      <c r="I429" s="129"/>
      <c r="J429" s="113">
        <v>7050005005207</v>
      </c>
      <c r="K429" s="114"/>
      <c r="L429" s="114"/>
      <c r="M429" s="114"/>
      <c r="N429" s="114"/>
      <c r="O429" s="114"/>
      <c r="P429" s="115" t="s">
        <v>749</v>
      </c>
      <c r="Q429" s="115"/>
      <c r="R429" s="115"/>
      <c r="S429" s="115"/>
      <c r="T429" s="115"/>
      <c r="U429" s="115"/>
      <c r="V429" s="115"/>
      <c r="W429" s="115"/>
      <c r="X429" s="115"/>
      <c r="Y429" s="116">
        <v>3</v>
      </c>
      <c r="Z429" s="117"/>
      <c r="AA429" s="117"/>
      <c r="AB429" s="118"/>
      <c r="AC429" s="99" t="s">
        <v>334</v>
      </c>
      <c r="AD429" s="100"/>
      <c r="AE429" s="100"/>
      <c r="AF429" s="100"/>
      <c r="AG429" s="100"/>
      <c r="AH429" s="101" t="s">
        <v>359</v>
      </c>
      <c r="AI429" s="102"/>
      <c r="AJ429" s="102"/>
      <c r="AK429" s="102"/>
      <c r="AL429" s="103" t="s">
        <v>359</v>
      </c>
      <c r="AM429" s="104"/>
      <c r="AN429" s="104"/>
      <c r="AO429" s="105"/>
      <c r="AP429" s="106" t="s">
        <v>359</v>
      </c>
      <c r="AQ429" s="106"/>
      <c r="AR429" s="106"/>
      <c r="AS429" s="106"/>
      <c r="AT429" s="106"/>
      <c r="AU429" s="106"/>
      <c r="AV429" s="106"/>
      <c r="AW429" s="106"/>
      <c r="AX429" s="106"/>
      <c r="AY429">
        <f>COUNTA($C$429)</f>
        <v>1</v>
      </c>
    </row>
    <row r="430" spans="1:51" ht="56.45" customHeight="1" x14ac:dyDescent="0.15">
      <c r="A430" s="110">
        <v>6</v>
      </c>
      <c r="B430" s="110">
        <v>1</v>
      </c>
      <c r="C430" s="129" t="s">
        <v>780</v>
      </c>
      <c r="D430" s="129"/>
      <c r="E430" s="129"/>
      <c r="F430" s="129"/>
      <c r="G430" s="129"/>
      <c r="H430" s="129"/>
      <c r="I430" s="129"/>
      <c r="J430" s="113">
        <v>6010001030403</v>
      </c>
      <c r="K430" s="114"/>
      <c r="L430" s="114"/>
      <c r="M430" s="114"/>
      <c r="N430" s="114"/>
      <c r="O430" s="114"/>
      <c r="P430" s="115" t="s">
        <v>776</v>
      </c>
      <c r="Q430" s="115"/>
      <c r="R430" s="115"/>
      <c r="S430" s="115"/>
      <c r="T430" s="115"/>
      <c r="U430" s="115"/>
      <c r="V430" s="115"/>
      <c r="W430" s="115"/>
      <c r="X430" s="115"/>
      <c r="Y430" s="116">
        <v>3</v>
      </c>
      <c r="Z430" s="117"/>
      <c r="AA430" s="117"/>
      <c r="AB430" s="118"/>
      <c r="AC430" s="99" t="s">
        <v>334</v>
      </c>
      <c r="AD430" s="100"/>
      <c r="AE430" s="100"/>
      <c r="AF430" s="100"/>
      <c r="AG430" s="100"/>
      <c r="AH430" s="101" t="s">
        <v>359</v>
      </c>
      <c r="AI430" s="102"/>
      <c r="AJ430" s="102"/>
      <c r="AK430" s="102"/>
      <c r="AL430" s="103" t="s">
        <v>359</v>
      </c>
      <c r="AM430" s="104"/>
      <c r="AN430" s="104"/>
      <c r="AO430" s="105"/>
      <c r="AP430" s="106" t="s">
        <v>359</v>
      </c>
      <c r="AQ430" s="106"/>
      <c r="AR430" s="106"/>
      <c r="AS430" s="106"/>
      <c r="AT430" s="106"/>
      <c r="AU430" s="106"/>
      <c r="AV430" s="106"/>
      <c r="AW430" s="106"/>
      <c r="AX430" s="106"/>
      <c r="AY430">
        <f>COUNTA($C$430)</f>
        <v>1</v>
      </c>
    </row>
    <row r="431" spans="1:51" ht="56.45" customHeight="1" x14ac:dyDescent="0.15">
      <c r="A431" s="110">
        <v>7</v>
      </c>
      <c r="B431" s="110">
        <v>1</v>
      </c>
      <c r="C431" s="129" t="s">
        <v>781</v>
      </c>
      <c r="D431" s="129"/>
      <c r="E431" s="129"/>
      <c r="F431" s="129"/>
      <c r="G431" s="129"/>
      <c r="H431" s="129"/>
      <c r="I431" s="129"/>
      <c r="J431" s="113">
        <v>5010401066361</v>
      </c>
      <c r="K431" s="114"/>
      <c r="L431" s="114"/>
      <c r="M431" s="114"/>
      <c r="N431" s="114"/>
      <c r="O431" s="114"/>
      <c r="P431" s="115" t="s">
        <v>776</v>
      </c>
      <c r="Q431" s="115"/>
      <c r="R431" s="115"/>
      <c r="S431" s="115"/>
      <c r="T431" s="115"/>
      <c r="U431" s="115"/>
      <c r="V431" s="115"/>
      <c r="W431" s="115"/>
      <c r="X431" s="115"/>
      <c r="Y431" s="116">
        <v>2</v>
      </c>
      <c r="Z431" s="117"/>
      <c r="AA431" s="117"/>
      <c r="AB431" s="118"/>
      <c r="AC431" s="99" t="s">
        <v>334</v>
      </c>
      <c r="AD431" s="100"/>
      <c r="AE431" s="100"/>
      <c r="AF431" s="100"/>
      <c r="AG431" s="100"/>
      <c r="AH431" s="101" t="s">
        <v>359</v>
      </c>
      <c r="AI431" s="102"/>
      <c r="AJ431" s="102"/>
      <c r="AK431" s="102"/>
      <c r="AL431" s="103" t="s">
        <v>359</v>
      </c>
      <c r="AM431" s="104"/>
      <c r="AN431" s="104"/>
      <c r="AO431" s="105"/>
      <c r="AP431" s="106" t="s">
        <v>359</v>
      </c>
      <c r="AQ431" s="106"/>
      <c r="AR431" s="106"/>
      <c r="AS431" s="106"/>
      <c r="AT431" s="106"/>
      <c r="AU431" s="106"/>
      <c r="AV431" s="106"/>
      <c r="AW431" s="106"/>
      <c r="AX431" s="106"/>
      <c r="AY431">
        <f>COUNTA($C$431)</f>
        <v>1</v>
      </c>
    </row>
    <row r="432" spans="1:51" ht="56.45" customHeight="1" x14ac:dyDescent="0.15">
      <c r="A432" s="110">
        <v>8</v>
      </c>
      <c r="B432" s="110">
        <v>1</v>
      </c>
      <c r="C432" s="129" t="s">
        <v>782</v>
      </c>
      <c r="D432" s="129"/>
      <c r="E432" s="129"/>
      <c r="F432" s="129"/>
      <c r="G432" s="129"/>
      <c r="H432" s="129"/>
      <c r="I432" s="129"/>
      <c r="J432" s="113">
        <v>6430005004014</v>
      </c>
      <c r="K432" s="114"/>
      <c r="L432" s="114"/>
      <c r="M432" s="114"/>
      <c r="N432" s="114"/>
      <c r="O432" s="114"/>
      <c r="P432" s="115" t="s">
        <v>749</v>
      </c>
      <c r="Q432" s="115"/>
      <c r="R432" s="115"/>
      <c r="S432" s="115"/>
      <c r="T432" s="115"/>
      <c r="U432" s="115"/>
      <c r="V432" s="115"/>
      <c r="W432" s="115"/>
      <c r="X432" s="115"/>
      <c r="Y432" s="116">
        <v>2</v>
      </c>
      <c r="Z432" s="117"/>
      <c r="AA432" s="117"/>
      <c r="AB432" s="118"/>
      <c r="AC432" s="99" t="s">
        <v>334</v>
      </c>
      <c r="AD432" s="100"/>
      <c r="AE432" s="100"/>
      <c r="AF432" s="100"/>
      <c r="AG432" s="100"/>
      <c r="AH432" s="101" t="s">
        <v>359</v>
      </c>
      <c r="AI432" s="102"/>
      <c r="AJ432" s="102"/>
      <c r="AK432" s="102"/>
      <c r="AL432" s="103" t="s">
        <v>359</v>
      </c>
      <c r="AM432" s="104"/>
      <c r="AN432" s="104"/>
      <c r="AO432" s="105"/>
      <c r="AP432" s="106" t="s">
        <v>359</v>
      </c>
      <c r="AQ432" s="106"/>
      <c r="AR432" s="106"/>
      <c r="AS432" s="106"/>
      <c r="AT432" s="106"/>
      <c r="AU432" s="106"/>
      <c r="AV432" s="106"/>
      <c r="AW432" s="106"/>
      <c r="AX432" s="106"/>
      <c r="AY432">
        <f>COUNTA($C$432)</f>
        <v>1</v>
      </c>
    </row>
    <row r="433" spans="1:51" ht="56.45" customHeight="1" x14ac:dyDescent="0.15">
      <c r="A433" s="110">
        <v>9</v>
      </c>
      <c r="B433" s="110">
        <v>1</v>
      </c>
      <c r="C433" s="129" t="s">
        <v>783</v>
      </c>
      <c r="D433" s="129"/>
      <c r="E433" s="129"/>
      <c r="F433" s="129"/>
      <c r="G433" s="129"/>
      <c r="H433" s="129"/>
      <c r="I433" s="129"/>
      <c r="J433" s="113">
        <v>9010001086351</v>
      </c>
      <c r="K433" s="114"/>
      <c r="L433" s="114"/>
      <c r="M433" s="114"/>
      <c r="N433" s="114"/>
      <c r="O433" s="114"/>
      <c r="P433" s="115" t="s">
        <v>784</v>
      </c>
      <c r="Q433" s="115"/>
      <c r="R433" s="115"/>
      <c r="S433" s="115"/>
      <c r="T433" s="115"/>
      <c r="U433" s="115"/>
      <c r="V433" s="115"/>
      <c r="W433" s="115"/>
      <c r="X433" s="115"/>
      <c r="Y433" s="116">
        <v>1</v>
      </c>
      <c r="Z433" s="117"/>
      <c r="AA433" s="117"/>
      <c r="AB433" s="118"/>
      <c r="AC433" s="99" t="s">
        <v>334</v>
      </c>
      <c r="AD433" s="100"/>
      <c r="AE433" s="100"/>
      <c r="AF433" s="100"/>
      <c r="AG433" s="100"/>
      <c r="AH433" s="101" t="s">
        <v>359</v>
      </c>
      <c r="AI433" s="102"/>
      <c r="AJ433" s="102"/>
      <c r="AK433" s="102"/>
      <c r="AL433" s="103" t="s">
        <v>359</v>
      </c>
      <c r="AM433" s="104"/>
      <c r="AN433" s="104"/>
      <c r="AO433" s="105"/>
      <c r="AP433" s="106" t="s">
        <v>359</v>
      </c>
      <c r="AQ433" s="106"/>
      <c r="AR433" s="106"/>
      <c r="AS433" s="106"/>
      <c r="AT433" s="106"/>
      <c r="AU433" s="106"/>
      <c r="AV433" s="106"/>
      <c r="AW433" s="106"/>
      <c r="AX433" s="106"/>
      <c r="AY433">
        <f>COUNTA($C$433)</f>
        <v>1</v>
      </c>
    </row>
    <row r="434" spans="1:51" ht="56.45" customHeight="1" x14ac:dyDescent="0.15">
      <c r="A434" s="110">
        <v>10</v>
      </c>
      <c r="B434" s="110">
        <v>1</v>
      </c>
      <c r="C434" s="129" t="s">
        <v>785</v>
      </c>
      <c r="D434" s="129"/>
      <c r="E434" s="129"/>
      <c r="F434" s="129"/>
      <c r="G434" s="129"/>
      <c r="H434" s="129"/>
      <c r="I434" s="129"/>
      <c r="J434" s="113">
        <v>1380005002234</v>
      </c>
      <c r="K434" s="114"/>
      <c r="L434" s="114"/>
      <c r="M434" s="114"/>
      <c r="N434" s="114"/>
      <c r="O434" s="114"/>
      <c r="P434" s="115" t="s">
        <v>749</v>
      </c>
      <c r="Q434" s="115"/>
      <c r="R434" s="115"/>
      <c r="S434" s="115"/>
      <c r="T434" s="115"/>
      <c r="U434" s="115"/>
      <c r="V434" s="115"/>
      <c r="W434" s="115"/>
      <c r="X434" s="115"/>
      <c r="Y434" s="116">
        <v>1</v>
      </c>
      <c r="Z434" s="117"/>
      <c r="AA434" s="117"/>
      <c r="AB434" s="118"/>
      <c r="AC434" s="99" t="s">
        <v>334</v>
      </c>
      <c r="AD434" s="100"/>
      <c r="AE434" s="100"/>
      <c r="AF434" s="100"/>
      <c r="AG434" s="100"/>
      <c r="AH434" s="101" t="s">
        <v>359</v>
      </c>
      <c r="AI434" s="102"/>
      <c r="AJ434" s="102"/>
      <c r="AK434" s="102"/>
      <c r="AL434" s="103" t="s">
        <v>359</v>
      </c>
      <c r="AM434" s="104"/>
      <c r="AN434" s="104"/>
      <c r="AO434" s="105"/>
      <c r="AP434" s="106" t="s">
        <v>359</v>
      </c>
      <c r="AQ434" s="106"/>
      <c r="AR434" s="106"/>
      <c r="AS434" s="106"/>
      <c r="AT434" s="106"/>
      <c r="AU434" s="106"/>
      <c r="AV434" s="106"/>
      <c r="AW434" s="106"/>
      <c r="AX434" s="106"/>
      <c r="AY434">
        <f>COUNTA($C$434)</f>
        <v>1</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302</v>
      </c>
      <c r="AD457" s="120"/>
      <c r="AE457" s="120"/>
      <c r="AF457" s="120"/>
      <c r="AG457" s="120"/>
      <c r="AH457" s="137" t="s">
        <v>322</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42.6" customHeight="1" x14ac:dyDescent="0.15">
      <c r="A458" s="110">
        <v>1</v>
      </c>
      <c r="B458" s="110">
        <v>1</v>
      </c>
      <c r="C458" s="129" t="s">
        <v>786</v>
      </c>
      <c r="D458" s="129"/>
      <c r="E458" s="129"/>
      <c r="F458" s="129"/>
      <c r="G458" s="129"/>
      <c r="H458" s="129"/>
      <c r="I458" s="129"/>
      <c r="J458" s="113">
        <v>8070001006008</v>
      </c>
      <c r="K458" s="114"/>
      <c r="L458" s="114"/>
      <c r="M458" s="114"/>
      <c r="N458" s="114"/>
      <c r="O458" s="114"/>
      <c r="P458" s="115" t="s">
        <v>787</v>
      </c>
      <c r="Q458" s="115"/>
      <c r="R458" s="115"/>
      <c r="S458" s="115"/>
      <c r="T458" s="115"/>
      <c r="U458" s="115"/>
      <c r="V458" s="115"/>
      <c r="W458" s="115"/>
      <c r="X458" s="115"/>
      <c r="Y458" s="116">
        <v>1172</v>
      </c>
      <c r="Z458" s="117"/>
      <c r="AA458" s="117"/>
      <c r="AB458" s="118"/>
      <c r="AC458" s="99" t="s">
        <v>327</v>
      </c>
      <c r="AD458" s="100"/>
      <c r="AE458" s="100"/>
      <c r="AF458" s="100"/>
      <c r="AG458" s="100"/>
      <c r="AH458" s="132" t="s">
        <v>359</v>
      </c>
      <c r="AI458" s="133"/>
      <c r="AJ458" s="133"/>
      <c r="AK458" s="133"/>
      <c r="AL458" s="103" t="s">
        <v>359</v>
      </c>
      <c r="AM458" s="104"/>
      <c r="AN458" s="104"/>
      <c r="AO458" s="105"/>
      <c r="AP458" s="106" t="s">
        <v>359</v>
      </c>
      <c r="AQ458" s="106"/>
      <c r="AR458" s="106"/>
      <c r="AS458" s="106"/>
      <c r="AT458" s="106"/>
      <c r="AU458" s="106"/>
      <c r="AV458" s="106"/>
      <c r="AW458" s="106"/>
      <c r="AX458" s="106"/>
      <c r="AY458">
        <f>$AY$455</f>
        <v>1</v>
      </c>
    </row>
    <row r="459" spans="1:51" ht="42.6" customHeight="1" x14ac:dyDescent="0.15">
      <c r="A459" s="110">
        <v>2</v>
      </c>
      <c r="B459" s="110">
        <v>1</v>
      </c>
      <c r="C459" s="129" t="s">
        <v>788</v>
      </c>
      <c r="D459" s="129"/>
      <c r="E459" s="129"/>
      <c r="F459" s="129"/>
      <c r="G459" s="129"/>
      <c r="H459" s="129"/>
      <c r="I459" s="129"/>
      <c r="J459" s="113">
        <v>8013401001509</v>
      </c>
      <c r="K459" s="114"/>
      <c r="L459" s="114"/>
      <c r="M459" s="114"/>
      <c r="N459" s="114"/>
      <c r="O459" s="114"/>
      <c r="P459" s="115" t="s">
        <v>789</v>
      </c>
      <c r="Q459" s="115"/>
      <c r="R459" s="115"/>
      <c r="S459" s="115"/>
      <c r="T459" s="115"/>
      <c r="U459" s="115"/>
      <c r="V459" s="115"/>
      <c r="W459" s="115"/>
      <c r="X459" s="115"/>
      <c r="Y459" s="116">
        <v>681</v>
      </c>
      <c r="Z459" s="117"/>
      <c r="AA459" s="117"/>
      <c r="AB459" s="118"/>
      <c r="AC459" s="99" t="s">
        <v>327</v>
      </c>
      <c r="AD459" s="100"/>
      <c r="AE459" s="100"/>
      <c r="AF459" s="100"/>
      <c r="AG459" s="100"/>
      <c r="AH459" s="132" t="s">
        <v>359</v>
      </c>
      <c r="AI459" s="133"/>
      <c r="AJ459" s="133"/>
      <c r="AK459" s="133"/>
      <c r="AL459" s="103" t="s">
        <v>359</v>
      </c>
      <c r="AM459" s="104"/>
      <c r="AN459" s="104"/>
      <c r="AO459" s="105"/>
      <c r="AP459" s="106" t="s">
        <v>359</v>
      </c>
      <c r="AQ459" s="106"/>
      <c r="AR459" s="106"/>
      <c r="AS459" s="106"/>
      <c r="AT459" s="106"/>
      <c r="AU459" s="106"/>
      <c r="AV459" s="106"/>
      <c r="AW459" s="106"/>
      <c r="AX459" s="106"/>
      <c r="AY459">
        <f>COUNTA($C$459)</f>
        <v>1</v>
      </c>
    </row>
    <row r="460" spans="1:51" ht="42.6" customHeight="1" x14ac:dyDescent="0.15">
      <c r="A460" s="110">
        <v>3</v>
      </c>
      <c r="B460" s="110">
        <v>1</v>
      </c>
      <c r="C460" s="130" t="s">
        <v>788</v>
      </c>
      <c r="D460" s="129"/>
      <c r="E460" s="129"/>
      <c r="F460" s="129"/>
      <c r="G460" s="129"/>
      <c r="H460" s="129"/>
      <c r="I460" s="129"/>
      <c r="J460" s="113">
        <v>8013401001509</v>
      </c>
      <c r="K460" s="114"/>
      <c r="L460" s="114"/>
      <c r="M460" s="114"/>
      <c r="N460" s="114"/>
      <c r="O460" s="114"/>
      <c r="P460" s="131" t="s">
        <v>790</v>
      </c>
      <c r="Q460" s="115"/>
      <c r="R460" s="115"/>
      <c r="S460" s="115"/>
      <c r="T460" s="115"/>
      <c r="U460" s="115"/>
      <c r="V460" s="115"/>
      <c r="W460" s="115"/>
      <c r="X460" s="115"/>
      <c r="Y460" s="116">
        <v>135</v>
      </c>
      <c r="Z460" s="117"/>
      <c r="AA460" s="117"/>
      <c r="AB460" s="118"/>
      <c r="AC460" s="99" t="s">
        <v>334</v>
      </c>
      <c r="AD460" s="100"/>
      <c r="AE460" s="100"/>
      <c r="AF460" s="100"/>
      <c r="AG460" s="100"/>
      <c r="AH460" s="101" t="s">
        <v>359</v>
      </c>
      <c r="AI460" s="102"/>
      <c r="AJ460" s="102"/>
      <c r="AK460" s="102"/>
      <c r="AL460" s="103" t="s">
        <v>359</v>
      </c>
      <c r="AM460" s="104"/>
      <c r="AN460" s="104"/>
      <c r="AO460" s="105"/>
      <c r="AP460" s="106" t="s">
        <v>359</v>
      </c>
      <c r="AQ460" s="106"/>
      <c r="AR460" s="106"/>
      <c r="AS460" s="106"/>
      <c r="AT460" s="106"/>
      <c r="AU460" s="106"/>
      <c r="AV460" s="106"/>
      <c r="AW460" s="106"/>
      <c r="AX460" s="106"/>
      <c r="AY460">
        <f>COUNTA($C$460)</f>
        <v>1</v>
      </c>
    </row>
    <row r="461" spans="1:51" ht="42.6" customHeight="1" x14ac:dyDescent="0.15">
      <c r="A461" s="110">
        <v>4</v>
      </c>
      <c r="B461" s="110">
        <v>1</v>
      </c>
      <c r="C461" s="130" t="s">
        <v>791</v>
      </c>
      <c r="D461" s="129"/>
      <c r="E461" s="129"/>
      <c r="F461" s="129"/>
      <c r="G461" s="129"/>
      <c r="H461" s="129"/>
      <c r="I461" s="129"/>
      <c r="J461" s="113">
        <v>4010001035783</v>
      </c>
      <c r="K461" s="114"/>
      <c r="L461" s="114"/>
      <c r="M461" s="114"/>
      <c r="N461" s="114"/>
      <c r="O461" s="114"/>
      <c r="P461" s="131" t="s">
        <v>792</v>
      </c>
      <c r="Q461" s="115"/>
      <c r="R461" s="115"/>
      <c r="S461" s="115"/>
      <c r="T461" s="115"/>
      <c r="U461" s="115"/>
      <c r="V461" s="115"/>
      <c r="W461" s="115"/>
      <c r="X461" s="115"/>
      <c r="Y461" s="116">
        <v>316</v>
      </c>
      <c r="Z461" s="117"/>
      <c r="AA461" s="117"/>
      <c r="AB461" s="118"/>
      <c r="AC461" s="99" t="s">
        <v>334</v>
      </c>
      <c r="AD461" s="100"/>
      <c r="AE461" s="100"/>
      <c r="AF461" s="100"/>
      <c r="AG461" s="100"/>
      <c r="AH461" s="101" t="s">
        <v>359</v>
      </c>
      <c r="AI461" s="102"/>
      <c r="AJ461" s="102"/>
      <c r="AK461" s="102"/>
      <c r="AL461" s="103" t="s">
        <v>359</v>
      </c>
      <c r="AM461" s="104"/>
      <c r="AN461" s="104"/>
      <c r="AO461" s="105"/>
      <c r="AP461" s="106" t="s">
        <v>359</v>
      </c>
      <c r="AQ461" s="106"/>
      <c r="AR461" s="106"/>
      <c r="AS461" s="106"/>
      <c r="AT461" s="106"/>
      <c r="AU461" s="106"/>
      <c r="AV461" s="106"/>
      <c r="AW461" s="106"/>
      <c r="AX461" s="106"/>
      <c r="AY461">
        <f>COUNTA($C$461)</f>
        <v>1</v>
      </c>
    </row>
    <row r="462" spans="1:51" ht="42.6" customHeight="1" x14ac:dyDescent="0.15">
      <c r="A462" s="110">
        <v>5</v>
      </c>
      <c r="B462" s="110">
        <v>1</v>
      </c>
      <c r="C462" s="129" t="s">
        <v>791</v>
      </c>
      <c r="D462" s="129"/>
      <c r="E462" s="129"/>
      <c r="F462" s="129"/>
      <c r="G462" s="129"/>
      <c r="H462" s="129"/>
      <c r="I462" s="129"/>
      <c r="J462" s="113">
        <v>4010001035783</v>
      </c>
      <c r="K462" s="114"/>
      <c r="L462" s="114"/>
      <c r="M462" s="114"/>
      <c r="N462" s="114"/>
      <c r="O462" s="114"/>
      <c r="P462" s="115" t="s">
        <v>793</v>
      </c>
      <c r="Q462" s="115"/>
      <c r="R462" s="115"/>
      <c r="S462" s="115"/>
      <c r="T462" s="115"/>
      <c r="U462" s="115"/>
      <c r="V462" s="115"/>
      <c r="W462" s="115"/>
      <c r="X462" s="115"/>
      <c r="Y462" s="116">
        <v>222</v>
      </c>
      <c r="Z462" s="117"/>
      <c r="AA462" s="117"/>
      <c r="AB462" s="118"/>
      <c r="AC462" s="99" t="s">
        <v>334</v>
      </c>
      <c r="AD462" s="100"/>
      <c r="AE462" s="100"/>
      <c r="AF462" s="100"/>
      <c r="AG462" s="100"/>
      <c r="AH462" s="101" t="s">
        <v>359</v>
      </c>
      <c r="AI462" s="102"/>
      <c r="AJ462" s="102"/>
      <c r="AK462" s="102"/>
      <c r="AL462" s="103" t="s">
        <v>359</v>
      </c>
      <c r="AM462" s="104"/>
      <c r="AN462" s="104"/>
      <c r="AO462" s="105"/>
      <c r="AP462" s="106" t="s">
        <v>359</v>
      </c>
      <c r="AQ462" s="106"/>
      <c r="AR462" s="106"/>
      <c r="AS462" s="106"/>
      <c r="AT462" s="106"/>
      <c r="AU462" s="106"/>
      <c r="AV462" s="106"/>
      <c r="AW462" s="106"/>
      <c r="AX462" s="106"/>
      <c r="AY462">
        <f>COUNTA($C$462)</f>
        <v>1</v>
      </c>
    </row>
    <row r="463" spans="1:51" ht="55.15" customHeight="1" x14ac:dyDescent="0.15">
      <c r="A463" s="110">
        <v>6</v>
      </c>
      <c r="B463" s="110">
        <v>1</v>
      </c>
      <c r="C463" s="129" t="s">
        <v>794</v>
      </c>
      <c r="D463" s="129"/>
      <c r="E463" s="129"/>
      <c r="F463" s="129"/>
      <c r="G463" s="129"/>
      <c r="H463" s="129"/>
      <c r="I463" s="129"/>
      <c r="J463" s="113">
        <v>7010901005494</v>
      </c>
      <c r="K463" s="114"/>
      <c r="L463" s="114"/>
      <c r="M463" s="114"/>
      <c r="N463" s="114"/>
      <c r="O463" s="114"/>
      <c r="P463" s="131" t="s">
        <v>817</v>
      </c>
      <c r="Q463" s="115"/>
      <c r="R463" s="115"/>
      <c r="S463" s="115"/>
      <c r="T463" s="115"/>
      <c r="U463" s="115"/>
      <c r="V463" s="115"/>
      <c r="W463" s="115"/>
      <c r="X463" s="115"/>
      <c r="Y463" s="116">
        <v>487</v>
      </c>
      <c r="Z463" s="117"/>
      <c r="AA463" s="117"/>
      <c r="AB463" s="118"/>
      <c r="AC463" s="99" t="s">
        <v>327</v>
      </c>
      <c r="AD463" s="100"/>
      <c r="AE463" s="100"/>
      <c r="AF463" s="100"/>
      <c r="AG463" s="100"/>
      <c r="AH463" s="101" t="s">
        <v>359</v>
      </c>
      <c r="AI463" s="102"/>
      <c r="AJ463" s="102"/>
      <c r="AK463" s="102"/>
      <c r="AL463" s="103" t="s">
        <v>359</v>
      </c>
      <c r="AM463" s="104"/>
      <c r="AN463" s="104"/>
      <c r="AO463" s="105"/>
      <c r="AP463" s="106" t="s">
        <v>359</v>
      </c>
      <c r="AQ463" s="106"/>
      <c r="AR463" s="106"/>
      <c r="AS463" s="106"/>
      <c r="AT463" s="106"/>
      <c r="AU463" s="106"/>
      <c r="AV463" s="106"/>
      <c r="AW463" s="106"/>
      <c r="AX463" s="106"/>
      <c r="AY463">
        <f>COUNTA($C$463)</f>
        <v>1</v>
      </c>
    </row>
    <row r="464" spans="1:51" ht="42.6" customHeight="1" x14ac:dyDescent="0.15">
      <c r="A464" s="110">
        <v>7</v>
      </c>
      <c r="B464" s="110">
        <v>1</v>
      </c>
      <c r="C464" s="129" t="s">
        <v>794</v>
      </c>
      <c r="D464" s="129"/>
      <c r="E464" s="129"/>
      <c r="F464" s="129"/>
      <c r="G464" s="129"/>
      <c r="H464" s="129"/>
      <c r="I464" s="129"/>
      <c r="J464" s="113">
        <v>7010901005494</v>
      </c>
      <c r="K464" s="114"/>
      <c r="L464" s="114"/>
      <c r="M464" s="114"/>
      <c r="N464" s="114"/>
      <c r="O464" s="114"/>
      <c r="P464" s="115" t="s">
        <v>795</v>
      </c>
      <c r="Q464" s="115"/>
      <c r="R464" s="115"/>
      <c r="S464" s="115"/>
      <c r="T464" s="115"/>
      <c r="U464" s="115"/>
      <c r="V464" s="115"/>
      <c r="W464" s="115"/>
      <c r="X464" s="115"/>
      <c r="Y464" s="116">
        <v>15</v>
      </c>
      <c r="Z464" s="117"/>
      <c r="AA464" s="117"/>
      <c r="AB464" s="118"/>
      <c r="AC464" s="99" t="s">
        <v>327</v>
      </c>
      <c r="AD464" s="100"/>
      <c r="AE464" s="100"/>
      <c r="AF464" s="100"/>
      <c r="AG464" s="100"/>
      <c r="AH464" s="101" t="s">
        <v>359</v>
      </c>
      <c r="AI464" s="102"/>
      <c r="AJ464" s="102"/>
      <c r="AK464" s="102"/>
      <c r="AL464" s="103" t="s">
        <v>359</v>
      </c>
      <c r="AM464" s="104"/>
      <c r="AN464" s="104"/>
      <c r="AO464" s="105"/>
      <c r="AP464" s="106" t="s">
        <v>359</v>
      </c>
      <c r="AQ464" s="106"/>
      <c r="AR464" s="106"/>
      <c r="AS464" s="106"/>
      <c r="AT464" s="106"/>
      <c r="AU464" s="106"/>
      <c r="AV464" s="106"/>
      <c r="AW464" s="106"/>
      <c r="AX464" s="106"/>
      <c r="AY464">
        <f>COUNTA($C$464)</f>
        <v>1</v>
      </c>
    </row>
    <row r="465" spans="1:51" ht="42.6" customHeight="1" x14ac:dyDescent="0.15">
      <c r="A465" s="110">
        <v>8</v>
      </c>
      <c r="B465" s="110">
        <v>1</v>
      </c>
      <c r="C465" s="129" t="s">
        <v>796</v>
      </c>
      <c r="D465" s="129"/>
      <c r="E465" s="129"/>
      <c r="F465" s="129"/>
      <c r="G465" s="129"/>
      <c r="H465" s="129"/>
      <c r="I465" s="129"/>
      <c r="J465" s="113">
        <v>5011101016301</v>
      </c>
      <c r="K465" s="114"/>
      <c r="L465" s="114"/>
      <c r="M465" s="114"/>
      <c r="N465" s="114"/>
      <c r="O465" s="114"/>
      <c r="P465" s="115" t="s">
        <v>797</v>
      </c>
      <c r="Q465" s="115"/>
      <c r="R465" s="115"/>
      <c r="S465" s="115"/>
      <c r="T465" s="115"/>
      <c r="U465" s="115"/>
      <c r="V465" s="115"/>
      <c r="W465" s="115"/>
      <c r="X465" s="115"/>
      <c r="Y465" s="116">
        <v>300</v>
      </c>
      <c r="Z465" s="117"/>
      <c r="AA465" s="117"/>
      <c r="AB465" s="118"/>
      <c r="AC465" s="99" t="s">
        <v>327</v>
      </c>
      <c r="AD465" s="100"/>
      <c r="AE465" s="100"/>
      <c r="AF465" s="100"/>
      <c r="AG465" s="100"/>
      <c r="AH465" s="101" t="s">
        <v>359</v>
      </c>
      <c r="AI465" s="102"/>
      <c r="AJ465" s="102"/>
      <c r="AK465" s="102"/>
      <c r="AL465" s="103" t="s">
        <v>359</v>
      </c>
      <c r="AM465" s="104"/>
      <c r="AN465" s="104"/>
      <c r="AO465" s="105"/>
      <c r="AP465" s="106" t="s">
        <v>359</v>
      </c>
      <c r="AQ465" s="106"/>
      <c r="AR465" s="106"/>
      <c r="AS465" s="106"/>
      <c r="AT465" s="106"/>
      <c r="AU465" s="106"/>
      <c r="AV465" s="106"/>
      <c r="AW465" s="106"/>
      <c r="AX465" s="106"/>
      <c r="AY465">
        <f>COUNTA($C$465)</f>
        <v>1</v>
      </c>
    </row>
    <row r="466" spans="1:51" ht="42.6" customHeight="1" x14ac:dyDescent="0.15">
      <c r="A466" s="110">
        <v>9</v>
      </c>
      <c r="B466" s="110">
        <v>1</v>
      </c>
      <c r="C466" s="129" t="s">
        <v>796</v>
      </c>
      <c r="D466" s="129"/>
      <c r="E466" s="129"/>
      <c r="F466" s="129"/>
      <c r="G466" s="129"/>
      <c r="H466" s="129"/>
      <c r="I466" s="129"/>
      <c r="J466" s="113">
        <v>5011101016301</v>
      </c>
      <c r="K466" s="114"/>
      <c r="L466" s="114"/>
      <c r="M466" s="114"/>
      <c r="N466" s="114"/>
      <c r="O466" s="114"/>
      <c r="P466" s="115" t="s">
        <v>798</v>
      </c>
      <c r="Q466" s="115"/>
      <c r="R466" s="115"/>
      <c r="S466" s="115"/>
      <c r="T466" s="115"/>
      <c r="U466" s="115"/>
      <c r="V466" s="115"/>
      <c r="W466" s="115"/>
      <c r="X466" s="115"/>
      <c r="Y466" s="116">
        <v>64</v>
      </c>
      <c r="Z466" s="117"/>
      <c r="AA466" s="117"/>
      <c r="AB466" s="118"/>
      <c r="AC466" s="99" t="s">
        <v>327</v>
      </c>
      <c r="AD466" s="100"/>
      <c r="AE466" s="100"/>
      <c r="AF466" s="100"/>
      <c r="AG466" s="100"/>
      <c r="AH466" s="101" t="s">
        <v>359</v>
      </c>
      <c r="AI466" s="102"/>
      <c r="AJ466" s="102"/>
      <c r="AK466" s="102"/>
      <c r="AL466" s="103" t="s">
        <v>359</v>
      </c>
      <c r="AM466" s="104"/>
      <c r="AN466" s="104"/>
      <c r="AO466" s="105"/>
      <c r="AP466" s="106" t="s">
        <v>359</v>
      </c>
      <c r="AQ466" s="106"/>
      <c r="AR466" s="106"/>
      <c r="AS466" s="106"/>
      <c r="AT466" s="106"/>
      <c r="AU466" s="106"/>
      <c r="AV466" s="106"/>
      <c r="AW466" s="106"/>
      <c r="AX466" s="106"/>
      <c r="AY466">
        <f>COUNTA($C$466)</f>
        <v>1</v>
      </c>
    </row>
    <row r="467" spans="1:51" ht="57.6" customHeight="1" x14ac:dyDescent="0.15">
      <c r="A467" s="110">
        <v>10</v>
      </c>
      <c r="B467" s="110">
        <v>1</v>
      </c>
      <c r="C467" s="129" t="s">
        <v>796</v>
      </c>
      <c r="D467" s="129"/>
      <c r="E467" s="129"/>
      <c r="F467" s="129"/>
      <c r="G467" s="129"/>
      <c r="H467" s="129"/>
      <c r="I467" s="129"/>
      <c r="J467" s="113">
        <v>5011101016301</v>
      </c>
      <c r="K467" s="114"/>
      <c r="L467" s="114"/>
      <c r="M467" s="114"/>
      <c r="N467" s="114"/>
      <c r="O467" s="114"/>
      <c r="P467" s="115" t="s">
        <v>799</v>
      </c>
      <c r="Q467" s="115"/>
      <c r="R467" s="115"/>
      <c r="S467" s="115"/>
      <c r="T467" s="115"/>
      <c r="U467" s="115"/>
      <c r="V467" s="115"/>
      <c r="W467" s="115"/>
      <c r="X467" s="115"/>
      <c r="Y467" s="116">
        <v>12</v>
      </c>
      <c r="Z467" s="117"/>
      <c r="AA467" s="117"/>
      <c r="AB467" s="118"/>
      <c r="AC467" s="99" t="s">
        <v>327</v>
      </c>
      <c r="AD467" s="100"/>
      <c r="AE467" s="100"/>
      <c r="AF467" s="100"/>
      <c r="AG467" s="100"/>
      <c r="AH467" s="101" t="s">
        <v>359</v>
      </c>
      <c r="AI467" s="102"/>
      <c r="AJ467" s="102"/>
      <c r="AK467" s="102"/>
      <c r="AL467" s="103" t="s">
        <v>359</v>
      </c>
      <c r="AM467" s="104"/>
      <c r="AN467" s="104"/>
      <c r="AO467" s="105"/>
      <c r="AP467" s="106" t="s">
        <v>359</v>
      </c>
      <c r="AQ467" s="106"/>
      <c r="AR467" s="106"/>
      <c r="AS467" s="106"/>
      <c r="AT467" s="106"/>
      <c r="AU467" s="106"/>
      <c r="AV467" s="106"/>
      <c r="AW467" s="106"/>
      <c r="AX467" s="106"/>
      <c r="AY467">
        <f>COUNTA($C$467)</f>
        <v>1</v>
      </c>
    </row>
    <row r="468" spans="1:51" ht="42.6" customHeight="1" x14ac:dyDescent="0.15">
      <c r="A468" s="110">
        <v>11</v>
      </c>
      <c r="B468" s="110">
        <v>1</v>
      </c>
      <c r="C468" s="129" t="s">
        <v>796</v>
      </c>
      <c r="D468" s="129"/>
      <c r="E468" s="129"/>
      <c r="F468" s="129"/>
      <c r="G468" s="129"/>
      <c r="H468" s="129"/>
      <c r="I468" s="129"/>
      <c r="J468" s="113">
        <v>5011101016301</v>
      </c>
      <c r="K468" s="114"/>
      <c r="L468" s="114"/>
      <c r="M468" s="114"/>
      <c r="N468" s="114"/>
      <c r="O468" s="114"/>
      <c r="P468" s="115" t="s">
        <v>800</v>
      </c>
      <c r="Q468" s="115"/>
      <c r="R468" s="115"/>
      <c r="S468" s="115"/>
      <c r="T468" s="115"/>
      <c r="U468" s="115"/>
      <c r="V468" s="115"/>
      <c r="W468" s="115"/>
      <c r="X468" s="115"/>
      <c r="Y468" s="116">
        <v>6</v>
      </c>
      <c r="Z468" s="117"/>
      <c r="AA468" s="117"/>
      <c r="AB468" s="118"/>
      <c r="AC468" s="99" t="s">
        <v>334</v>
      </c>
      <c r="AD468" s="100"/>
      <c r="AE468" s="100"/>
      <c r="AF468" s="100"/>
      <c r="AG468" s="100"/>
      <c r="AH468" s="101" t="s">
        <v>359</v>
      </c>
      <c r="AI468" s="102"/>
      <c r="AJ468" s="102"/>
      <c r="AK468" s="102"/>
      <c r="AL468" s="103" t="s">
        <v>359</v>
      </c>
      <c r="AM468" s="104"/>
      <c r="AN468" s="104"/>
      <c r="AO468" s="105"/>
      <c r="AP468" s="106" t="s">
        <v>359</v>
      </c>
      <c r="AQ468" s="106"/>
      <c r="AR468" s="106"/>
      <c r="AS468" s="106"/>
      <c r="AT468" s="106"/>
      <c r="AU468" s="106"/>
      <c r="AV468" s="106"/>
      <c r="AW468" s="106"/>
      <c r="AX468" s="106"/>
      <c r="AY468">
        <f>COUNTA($C$468)</f>
        <v>1</v>
      </c>
    </row>
    <row r="469" spans="1:51" ht="42.6" customHeight="1" x14ac:dyDescent="0.15">
      <c r="A469" s="110">
        <v>12</v>
      </c>
      <c r="B469" s="110">
        <v>1</v>
      </c>
      <c r="C469" s="129" t="s">
        <v>801</v>
      </c>
      <c r="D469" s="129"/>
      <c r="E469" s="129"/>
      <c r="F469" s="129"/>
      <c r="G469" s="129"/>
      <c r="H469" s="129"/>
      <c r="I469" s="129"/>
      <c r="J469" s="113">
        <v>6010401019392</v>
      </c>
      <c r="K469" s="114"/>
      <c r="L469" s="114"/>
      <c r="M469" s="114"/>
      <c r="N469" s="114"/>
      <c r="O469" s="114"/>
      <c r="P469" s="115" t="s">
        <v>802</v>
      </c>
      <c r="Q469" s="115"/>
      <c r="R469" s="115"/>
      <c r="S469" s="115"/>
      <c r="T469" s="115"/>
      <c r="U469" s="115"/>
      <c r="V469" s="115"/>
      <c r="W469" s="115"/>
      <c r="X469" s="115"/>
      <c r="Y469" s="116">
        <v>149</v>
      </c>
      <c r="Z469" s="117"/>
      <c r="AA469" s="117"/>
      <c r="AB469" s="118"/>
      <c r="AC469" s="99" t="s">
        <v>327</v>
      </c>
      <c r="AD469" s="100"/>
      <c r="AE469" s="100"/>
      <c r="AF469" s="100"/>
      <c r="AG469" s="100"/>
      <c r="AH469" s="101" t="s">
        <v>359</v>
      </c>
      <c r="AI469" s="102"/>
      <c r="AJ469" s="102"/>
      <c r="AK469" s="102"/>
      <c r="AL469" s="103" t="s">
        <v>359</v>
      </c>
      <c r="AM469" s="104"/>
      <c r="AN469" s="104"/>
      <c r="AO469" s="105"/>
      <c r="AP469" s="106" t="s">
        <v>359</v>
      </c>
      <c r="AQ469" s="106"/>
      <c r="AR469" s="106"/>
      <c r="AS469" s="106"/>
      <c r="AT469" s="106"/>
      <c r="AU469" s="106"/>
      <c r="AV469" s="106"/>
      <c r="AW469" s="106"/>
      <c r="AX469" s="106"/>
      <c r="AY469">
        <f>COUNTA($C$469)</f>
        <v>1</v>
      </c>
    </row>
    <row r="470" spans="1:51" ht="42.6" customHeight="1" x14ac:dyDescent="0.15">
      <c r="A470" s="110">
        <v>13</v>
      </c>
      <c r="B470" s="110">
        <v>1</v>
      </c>
      <c r="C470" s="129" t="s">
        <v>801</v>
      </c>
      <c r="D470" s="129"/>
      <c r="E470" s="129"/>
      <c r="F470" s="129"/>
      <c r="G470" s="129"/>
      <c r="H470" s="129"/>
      <c r="I470" s="129"/>
      <c r="J470" s="113">
        <v>6010401019392</v>
      </c>
      <c r="K470" s="114"/>
      <c r="L470" s="114"/>
      <c r="M470" s="114"/>
      <c r="N470" s="114"/>
      <c r="O470" s="114"/>
      <c r="P470" s="115" t="s">
        <v>803</v>
      </c>
      <c r="Q470" s="115"/>
      <c r="R470" s="115"/>
      <c r="S470" s="115"/>
      <c r="T470" s="115"/>
      <c r="U470" s="115"/>
      <c r="V470" s="115"/>
      <c r="W470" s="115"/>
      <c r="X470" s="115"/>
      <c r="Y470" s="116">
        <v>133</v>
      </c>
      <c r="Z470" s="117"/>
      <c r="AA470" s="117"/>
      <c r="AB470" s="118"/>
      <c r="AC470" s="99" t="s">
        <v>327</v>
      </c>
      <c r="AD470" s="100"/>
      <c r="AE470" s="100"/>
      <c r="AF470" s="100"/>
      <c r="AG470" s="100"/>
      <c r="AH470" s="101" t="s">
        <v>359</v>
      </c>
      <c r="AI470" s="102"/>
      <c r="AJ470" s="102"/>
      <c r="AK470" s="102"/>
      <c r="AL470" s="103" t="s">
        <v>359</v>
      </c>
      <c r="AM470" s="104"/>
      <c r="AN470" s="104"/>
      <c r="AO470" s="105"/>
      <c r="AP470" s="106" t="s">
        <v>359</v>
      </c>
      <c r="AQ470" s="106"/>
      <c r="AR470" s="106"/>
      <c r="AS470" s="106"/>
      <c r="AT470" s="106"/>
      <c r="AU470" s="106"/>
      <c r="AV470" s="106"/>
      <c r="AW470" s="106"/>
      <c r="AX470" s="106"/>
      <c r="AY470">
        <f>COUNTA($C$470)</f>
        <v>1</v>
      </c>
    </row>
    <row r="471" spans="1:51" ht="42.6" customHeight="1" x14ac:dyDescent="0.15">
      <c r="A471" s="110">
        <v>14</v>
      </c>
      <c r="B471" s="110">
        <v>1</v>
      </c>
      <c r="C471" s="129" t="s">
        <v>801</v>
      </c>
      <c r="D471" s="129"/>
      <c r="E471" s="129"/>
      <c r="F471" s="129"/>
      <c r="G471" s="129"/>
      <c r="H471" s="129"/>
      <c r="I471" s="129"/>
      <c r="J471" s="113">
        <v>6010401019392</v>
      </c>
      <c r="K471" s="114"/>
      <c r="L471" s="114"/>
      <c r="M471" s="114"/>
      <c r="N471" s="114"/>
      <c r="O471" s="114"/>
      <c r="P471" s="115" t="s">
        <v>804</v>
      </c>
      <c r="Q471" s="115"/>
      <c r="R471" s="115"/>
      <c r="S471" s="115"/>
      <c r="T471" s="115"/>
      <c r="U471" s="115"/>
      <c r="V471" s="115"/>
      <c r="W471" s="115"/>
      <c r="X471" s="115"/>
      <c r="Y471" s="116">
        <v>45</v>
      </c>
      <c r="Z471" s="117"/>
      <c r="AA471" s="117"/>
      <c r="AB471" s="118"/>
      <c r="AC471" s="99" t="s">
        <v>327</v>
      </c>
      <c r="AD471" s="100"/>
      <c r="AE471" s="100"/>
      <c r="AF471" s="100"/>
      <c r="AG471" s="100"/>
      <c r="AH471" s="101" t="s">
        <v>359</v>
      </c>
      <c r="AI471" s="102"/>
      <c r="AJ471" s="102"/>
      <c r="AK471" s="102"/>
      <c r="AL471" s="103" t="s">
        <v>359</v>
      </c>
      <c r="AM471" s="104"/>
      <c r="AN471" s="104"/>
      <c r="AO471" s="105"/>
      <c r="AP471" s="106" t="s">
        <v>359</v>
      </c>
      <c r="AQ471" s="106"/>
      <c r="AR471" s="106"/>
      <c r="AS471" s="106"/>
      <c r="AT471" s="106"/>
      <c r="AU471" s="106"/>
      <c r="AV471" s="106"/>
      <c r="AW471" s="106"/>
      <c r="AX471" s="106"/>
      <c r="AY471">
        <f>COUNTA($C$471)</f>
        <v>1</v>
      </c>
    </row>
    <row r="472" spans="1:51" ht="42.6" customHeight="1" x14ac:dyDescent="0.15">
      <c r="A472" s="110">
        <v>15</v>
      </c>
      <c r="B472" s="110">
        <v>1</v>
      </c>
      <c r="C472" s="129" t="s">
        <v>801</v>
      </c>
      <c r="D472" s="129"/>
      <c r="E472" s="129"/>
      <c r="F472" s="129"/>
      <c r="G472" s="129"/>
      <c r="H472" s="129"/>
      <c r="I472" s="129"/>
      <c r="J472" s="113">
        <v>6010401019392</v>
      </c>
      <c r="K472" s="114"/>
      <c r="L472" s="114"/>
      <c r="M472" s="114"/>
      <c r="N472" s="114"/>
      <c r="O472" s="114"/>
      <c r="P472" s="115" t="s">
        <v>805</v>
      </c>
      <c r="Q472" s="115"/>
      <c r="R472" s="115"/>
      <c r="S472" s="115"/>
      <c r="T472" s="115"/>
      <c r="U472" s="115"/>
      <c r="V472" s="115"/>
      <c r="W472" s="115"/>
      <c r="X472" s="115"/>
      <c r="Y472" s="116">
        <v>11</v>
      </c>
      <c r="Z472" s="117"/>
      <c r="AA472" s="117"/>
      <c r="AB472" s="118"/>
      <c r="AC472" s="99" t="s">
        <v>327</v>
      </c>
      <c r="AD472" s="100"/>
      <c r="AE472" s="100"/>
      <c r="AF472" s="100"/>
      <c r="AG472" s="100"/>
      <c r="AH472" s="101" t="s">
        <v>359</v>
      </c>
      <c r="AI472" s="102"/>
      <c r="AJ472" s="102"/>
      <c r="AK472" s="102"/>
      <c r="AL472" s="103" t="s">
        <v>359</v>
      </c>
      <c r="AM472" s="104"/>
      <c r="AN472" s="104"/>
      <c r="AO472" s="105"/>
      <c r="AP472" s="106" t="s">
        <v>359</v>
      </c>
      <c r="AQ472" s="106"/>
      <c r="AR472" s="106"/>
      <c r="AS472" s="106"/>
      <c r="AT472" s="106"/>
      <c r="AU472" s="106"/>
      <c r="AV472" s="106"/>
      <c r="AW472" s="106"/>
      <c r="AX472" s="106"/>
      <c r="AY472">
        <f>COUNTA($C$472)</f>
        <v>1</v>
      </c>
    </row>
    <row r="473" spans="1:51" ht="42.6" customHeight="1" x14ac:dyDescent="0.15">
      <c r="A473" s="110">
        <v>16</v>
      </c>
      <c r="B473" s="110">
        <v>1</v>
      </c>
      <c r="C473" s="129" t="s">
        <v>801</v>
      </c>
      <c r="D473" s="129"/>
      <c r="E473" s="129"/>
      <c r="F473" s="129"/>
      <c r="G473" s="129"/>
      <c r="H473" s="129"/>
      <c r="I473" s="129"/>
      <c r="J473" s="113">
        <v>6010401019392</v>
      </c>
      <c r="K473" s="114"/>
      <c r="L473" s="114"/>
      <c r="M473" s="114"/>
      <c r="N473" s="114"/>
      <c r="O473" s="114"/>
      <c r="P473" s="115" t="s">
        <v>806</v>
      </c>
      <c r="Q473" s="115"/>
      <c r="R473" s="115"/>
      <c r="S473" s="115"/>
      <c r="T473" s="115"/>
      <c r="U473" s="115"/>
      <c r="V473" s="115"/>
      <c r="W473" s="115"/>
      <c r="X473" s="115"/>
      <c r="Y473" s="116">
        <v>8</v>
      </c>
      <c r="Z473" s="117"/>
      <c r="AA473" s="117"/>
      <c r="AB473" s="118"/>
      <c r="AC473" s="99" t="s">
        <v>327</v>
      </c>
      <c r="AD473" s="100"/>
      <c r="AE473" s="100"/>
      <c r="AF473" s="100"/>
      <c r="AG473" s="100"/>
      <c r="AH473" s="101" t="s">
        <v>359</v>
      </c>
      <c r="AI473" s="102"/>
      <c r="AJ473" s="102"/>
      <c r="AK473" s="102"/>
      <c r="AL473" s="103" t="s">
        <v>359</v>
      </c>
      <c r="AM473" s="104"/>
      <c r="AN473" s="104"/>
      <c r="AO473" s="105"/>
      <c r="AP473" s="106" t="s">
        <v>359</v>
      </c>
      <c r="AQ473" s="106"/>
      <c r="AR473" s="106"/>
      <c r="AS473" s="106"/>
      <c r="AT473" s="106"/>
      <c r="AU473" s="106"/>
      <c r="AV473" s="106"/>
      <c r="AW473" s="106"/>
      <c r="AX473" s="106"/>
      <c r="AY473">
        <f>COUNTA($C$473)</f>
        <v>1</v>
      </c>
    </row>
    <row r="474" spans="1:51" s="16" customFormat="1" ht="42.6" customHeight="1" x14ac:dyDescent="0.15">
      <c r="A474" s="110">
        <v>17</v>
      </c>
      <c r="B474" s="110">
        <v>1</v>
      </c>
      <c r="C474" s="129" t="s">
        <v>801</v>
      </c>
      <c r="D474" s="129"/>
      <c r="E474" s="129"/>
      <c r="F474" s="129"/>
      <c r="G474" s="129"/>
      <c r="H474" s="129"/>
      <c r="I474" s="129"/>
      <c r="J474" s="113">
        <v>6010401019392</v>
      </c>
      <c r="K474" s="114"/>
      <c r="L474" s="114"/>
      <c r="M474" s="114"/>
      <c r="N474" s="114"/>
      <c r="O474" s="114"/>
      <c r="P474" s="115" t="s">
        <v>807</v>
      </c>
      <c r="Q474" s="115"/>
      <c r="R474" s="115"/>
      <c r="S474" s="115"/>
      <c r="T474" s="115"/>
      <c r="U474" s="115"/>
      <c r="V474" s="115"/>
      <c r="W474" s="115"/>
      <c r="X474" s="115"/>
      <c r="Y474" s="116">
        <v>6</v>
      </c>
      <c r="Z474" s="117"/>
      <c r="AA474" s="117"/>
      <c r="AB474" s="118"/>
      <c r="AC474" s="99" t="s">
        <v>327</v>
      </c>
      <c r="AD474" s="100"/>
      <c r="AE474" s="100"/>
      <c r="AF474" s="100"/>
      <c r="AG474" s="100"/>
      <c r="AH474" s="101" t="s">
        <v>359</v>
      </c>
      <c r="AI474" s="102"/>
      <c r="AJ474" s="102"/>
      <c r="AK474" s="102"/>
      <c r="AL474" s="103" t="s">
        <v>359</v>
      </c>
      <c r="AM474" s="104"/>
      <c r="AN474" s="104"/>
      <c r="AO474" s="105"/>
      <c r="AP474" s="106" t="s">
        <v>359</v>
      </c>
      <c r="AQ474" s="106"/>
      <c r="AR474" s="106"/>
      <c r="AS474" s="106"/>
      <c r="AT474" s="106"/>
      <c r="AU474" s="106"/>
      <c r="AV474" s="106"/>
      <c r="AW474" s="106"/>
      <c r="AX474" s="106"/>
      <c r="AY474">
        <f>COUNTA($C$474)</f>
        <v>1</v>
      </c>
    </row>
    <row r="475" spans="1:51" ht="42.6" customHeight="1" x14ac:dyDescent="0.15">
      <c r="A475" s="110">
        <v>18</v>
      </c>
      <c r="B475" s="110">
        <v>1</v>
      </c>
      <c r="C475" s="129" t="s">
        <v>801</v>
      </c>
      <c r="D475" s="129"/>
      <c r="E475" s="129"/>
      <c r="F475" s="129"/>
      <c r="G475" s="129"/>
      <c r="H475" s="129"/>
      <c r="I475" s="129"/>
      <c r="J475" s="113">
        <v>6010401019392</v>
      </c>
      <c r="K475" s="114"/>
      <c r="L475" s="114"/>
      <c r="M475" s="114"/>
      <c r="N475" s="114"/>
      <c r="O475" s="114"/>
      <c r="P475" s="115" t="s">
        <v>808</v>
      </c>
      <c r="Q475" s="115"/>
      <c r="R475" s="115"/>
      <c r="S475" s="115"/>
      <c r="T475" s="115"/>
      <c r="U475" s="115"/>
      <c r="V475" s="115"/>
      <c r="W475" s="115"/>
      <c r="X475" s="115"/>
      <c r="Y475" s="116">
        <v>4</v>
      </c>
      <c r="Z475" s="117"/>
      <c r="AA475" s="117"/>
      <c r="AB475" s="118"/>
      <c r="AC475" s="99" t="s">
        <v>327</v>
      </c>
      <c r="AD475" s="100"/>
      <c r="AE475" s="100"/>
      <c r="AF475" s="100"/>
      <c r="AG475" s="100"/>
      <c r="AH475" s="101" t="s">
        <v>359</v>
      </c>
      <c r="AI475" s="102"/>
      <c r="AJ475" s="102"/>
      <c r="AK475" s="102"/>
      <c r="AL475" s="103" t="s">
        <v>359</v>
      </c>
      <c r="AM475" s="104"/>
      <c r="AN475" s="104"/>
      <c r="AO475" s="105"/>
      <c r="AP475" s="106" t="s">
        <v>359</v>
      </c>
      <c r="AQ475" s="106"/>
      <c r="AR475" s="106"/>
      <c r="AS475" s="106"/>
      <c r="AT475" s="106"/>
      <c r="AU475" s="106"/>
      <c r="AV475" s="106"/>
      <c r="AW475" s="106"/>
      <c r="AX475" s="106"/>
      <c r="AY475">
        <f>COUNTA($C$475)</f>
        <v>1</v>
      </c>
    </row>
    <row r="476" spans="1:51" ht="42.6" customHeight="1" x14ac:dyDescent="0.15">
      <c r="A476" s="110">
        <v>19</v>
      </c>
      <c r="B476" s="110">
        <v>1</v>
      </c>
      <c r="C476" s="129" t="s">
        <v>809</v>
      </c>
      <c r="D476" s="129"/>
      <c r="E476" s="129"/>
      <c r="F476" s="129"/>
      <c r="G476" s="129"/>
      <c r="H476" s="129"/>
      <c r="I476" s="129"/>
      <c r="J476" s="113">
        <v>5010001023531</v>
      </c>
      <c r="K476" s="114"/>
      <c r="L476" s="114"/>
      <c r="M476" s="114"/>
      <c r="N476" s="114"/>
      <c r="O476" s="114"/>
      <c r="P476" s="115" t="s">
        <v>810</v>
      </c>
      <c r="Q476" s="115"/>
      <c r="R476" s="115"/>
      <c r="S476" s="115"/>
      <c r="T476" s="115"/>
      <c r="U476" s="115"/>
      <c r="V476" s="115"/>
      <c r="W476" s="115"/>
      <c r="X476" s="115"/>
      <c r="Y476" s="116">
        <v>314</v>
      </c>
      <c r="Z476" s="117"/>
      <c r="AA476" s="117"/>
      <c r="AB476" s="118"/>
      <c r="AC476" s="99" t="s">
        <v>327</v>
      </c>
      <c r="AD476" s="100"/>
      <c r="AE476" s="100"/>
      <c r="AF476" s="100"/>
      <c r="AG476" s="100"/>
      <c r="AH476" s="101" t="s">
        <v>359</v>
      </c>
      <c r="AI476" s="102"/>
      <c r="AJ476" s="102"/>
      <c r="AK476" s="102"/>
      <c r="AL476" s="103" t="s">
        <v>359</v>
      </c>
      <c r="AM476" s="104"/>
      <c r="AN476" s="104"/>
      <c r="AO476" s="105"/>
      <c r="AP476" s="106" t="s">
        <v>359</v>
      </c>
      <c r="AQ476" s="106"/>
      <c r="AR476" s="106"/>
      <c r="AS476" s="106"/>
      <c r="AT476" s="106"/>
      <c r="AU476" s="106"/>
      <c r="AV476" s="106"/>
      <c r="AW476" s="106"/>
      <c r="AX476" s="106"/>
      <c r="AY476">
        <f>COUNTA($C$476)</f>
        <v>1</v>
      </c>
    </row>
    <row r="477" spans="1:51" ht="42.6" customHeight="1" x14ac:dyDescent="0.15">
      <c r="A477" s="110">
        <v>20</v>
      </c>
      <c r="B477" s="110">
        <v>1</v>
      </c>
      <c r="C477" s="129" t="s">
        <v>811</v>
      </c>
      <c r="D477" s="129"/>
      <c r="E477" s="129"/>
      <c r="F477" s="129"/>
      <c r="G477" s="129"/>
      <c r="H477" s="129"/>
      <c r="I477" s="129"/>
      <c r="J477" s="113">
        <v>7010401022916</v>
      </c>
      <c r="K477" s="114"/>
      <c r="L477" s="114"/>
      <c r="M477" s="114"/>
      <c r="N477" s="114"/>
      <c r="O477" s="114"/>
      <c r="P477" s="115" t="s">
        <v>812</v>
      </c>
      <c r="Q477" s="115"/>
      <c r="R477" s="115"/>
      <c r="S477" s="115"/>
      <c r="T477" s="115"/>
      <c r="U477" s="115"/>
      <c r="V477" s="115"/>
      <c r="W477" s="115"/>
      <c r="X477" s="115"/>
      <c r="Y477" s="116">
        <v>270</v>
      </c>
      <c r="Z477" s="117"/>
      <c r="AA477" s="117"/>
      <c r="AB477" s="118"/>
      <c r="AC477" s="99" t="s">
        <v>334</v>
      </c>
      <c r="AD477" s="100"/>
      <c r="AE477" s="100"/>
      <c r="AF477" s="100"/>
      <c r="AG477" s="100"/>
      <c r="AH477" s="101" t="s">
        <v>359</v>
      </c>
      <c r="AI477" s="102"/>
      <c r="AJ477" s="102"/>
      <c r="AK477" s="102"/>
      <c r="AL477" s="103" t="s">
        <v>359</v>
      </c>
      <c r="AM477" s="104"/>
      <c r="AN477" s="104"/>
      <c r="AO477" s="105"/>
      <c r="AP477" s="106" t="s">
        <v>359</v>
      </c>
      <c r="AQ477" s="106"/>
      <c r="AR477" s="106"/>
      <c r="AS477" s="106"/>
      <c r="AT477" s="106"/>
      <c r="AU477" s="106"/>
      <c r="AV477" s="106"/>
      <c r="AW477" s="106"/>
      <c r="AX477" s="106"/>
      <c r="AY477">
        <f>COUNTA($C$477)</f>
        <v>1</v>
      </c>
    </row>
    <row r="478" spans="1:51" ht="42.6" customHeight="1" x14ac:dyDescent="0.15">
      <c r="A478" s="110">
        <v>21</v>
      </c>
      <c r="B478" s="110">
        <v>1</v>
      </c>
      <c r="C478" s="129" t="s">
        <v>813</v>
      </c>
      <c r="D478" s="129"/>
      <c r="E478" s="129"/>
      <c r="F478" s="129"/>
      <c r="G478" s="129"/>
      <c r="H478" s="129"/>
      <c r="I478" s="129"/>
      <c r="J478" s="113">
        <v>6080401003803</v>
      </c>
      <c r="K478" s="114"/>
      <c r="L478" s="114"/>
      <c r="M478" s="114"/>
      <c r="N478" s="114"/>
      <c r="O478" s="114"/>
      <c r="P478" s="115" t="s">
        <v>814</v>
      </c>
      <c r="Q478" s="115"/>
      <c r="R478" s="115"/>
      <c r="S478" s="115"/>
      <c r="T478" s="115"/>
      <c r="U478" s="115"/>
      <c r="V478" s="115"/>
      <c r="W478" s="115"/>
      <c r="X478" s="115"/>
      <c r="Y478" s="116">
        <v>220</v>
      </c>
      <c r="Z478" s="117"/>
      <c r="AA478" s="117"/>
      <c r="AB478" s="118"/>
      <c r="AC478" s="99" t="s">
        <v>327</v>
      </c>
      <c r="AD478" s="100"/>
      <c r="AE478" s="100"/>
      <c r="AF478" s="100"/>
      <c r="AG478" s="100"/>
      <c r="AH478" s="101" t="s">
        <v>359</v>
      </c>
      <c r="AI478" s="102"/>
      <c r="AJ478" s="102"/>
      <c r="AK478" s="102"/>
      <c r="AL478" s="103" t="s">
        <v>359</v>
      </c>
      <c r="AM478" s="104"/>
      <c r="AN478" s="104"/>
      <c r="AO478" s="105"/>
      <c r="AP478" s="106" t="s">
        <v>359</v>
      </c>
      <c r="AQ478" s="106"/>
      <c r="AR478" s="106"/>
      <c r="AS478" s="106"/>
      <c r="AT478" s="106"/>
      <c r="AU478" s="106"/>
      <c r="AV478" s="106"/>
      <c r="AW478" s="106"/>
      <c r="AX478" s="106"/>
      <c r="AY478">
        <f>COUNTA($C$478)</f>
        <v>1</v>
      </c>
    </row>
    <row r="479" spans="1:51" ht="42.6" customHeight="1" x14ac:dyDescent="0.15">
      <c r="A479" s="110">
        <v>22</v>
      </c>
      <c r="B479" s="110">
        <v>1</v>
      </c>
      <c r="C479" s="129" t="s">
        <v>815</v>
      </c>
      <c r="D479" s="129"/>
      <c r="E479" s="129"/>
      <c r="F479" s="129"/>
      <c r="G479" s="129"/>
      <c r="H479" s="129"/>
      <c r="I479" s="129"/>
      <c r="J479" s="113">
        <v>9050001016544</v>
      </c>
      <c r="K479" s="114"/>
      <c r="L479" s="114"/>
      <c r="M479" s="114"/>
      <c r="N479" s="114"/>
      <c r="O479" s="114"/>
      <c r="P479" s="115" t="s">
        <v>816</v>
      </c>
      <c r="Q479" s="115"/>
      <c r="R479" s="115"/>
      <c r="S479" s="115"/>
      <c r="T479" s="115"/>
      <c r="U479" s="115"/>
      <c r="V479" s="115"/>
      <c r="W479" s="115"/>
      <c r="X479" s="115"/>
      <c r="Y479" s="116">
        <v>196</v>
      </c>
      <c r="Z479" s="117"/>
      <c r="AA479" s="117"/>
      <c r="AB479" s="118"/>
      <c r="AC479" s="99" t="s">
        <v>331</v>
      </c>
      <c r="AD479" s="100"/>
      <c r="AE479" s="100"/>
      <c r="AF479" s="100"/>
      <c r="AG479" s="100"/>
      <c r="AH479" s="101" t="s">
        <v>359</v>
      </c>
      <c r="AI479" s="102"/>
      <c r="AJ479" s="102"/>
      <c r="AK479" s="102"/>
      <c r="AL479" s="103" t="s">
        <v>359</v>
      </c>
      <c r="AM479" s="104"/>
      <c r="AN479" s="104"/>
      <c r="AO479" s="105"/>
      <c r="AP479" s="106" t="s">
        <v>359</v>
      </c>
      <c r="AQ479" s="106"/>
      <c r="AR479" s="106"/>
      <c r="AS479" s="106"/>
      <c r="AT479" s="106"/>
      <c r="AU479" s="106"/>
      <c r="AV479" s="106"/>
      <c r="AW479" s="106"/>
      <c r="AX479" s="106"/>
      <c r="AY479">
        <f>COUNTA($C$479)</f>
        <v>1</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302</v>
      </c>
      <c r="AD490" s="120"/>
      <c r="AE490" s="120"/>
      <c r="AF490" s="120"/>
      <c r="AG490" s="120"/>
      <c r="AH490" s="137" t="s">
        <v>322</v>
      </c>
      <c r="AI490" s="134"/>
      <c r="AJ490" s="134"/>
      <c r="AK490" s="134"/>
      <c r="AL490" s="134" t="s">
        <v>19</v>
      </c>
      <c r="AM490" s="134"/>
      <c r="AN490" s="134"/>
      <c r="AO490" s="139"/>
      <c r="AP490" s="123" t="s">
        <v>271</v>
      </c>
      <c r="AQ490" s="123"/>
      <c r="AR490" s="123"/>
      <c r="AS490" s="123"/>
      <c r="AT490" s="123"/>
      <c r="AU490" s="123"/>
      <c r="AV490" s="123"/>
      <c r="AW490" s="123"/>
      <c r="AX490" s="123"/>
      <c r="AY490">
        <f>$AY$488</f>
        <v>1</v>
      </c>
    </row>
    <row r="491" spans="1:51" ht="277.89999999999998" customHeight="1" x14ac:dyDescent="0.15">
      <c r="A491" s="110">
        <v>1</v>
      </c>
      <c r="B491" s="110">
        <v>1</v>
      </c>
      <c r="C491" s="129" t="s">
        <v>818</v>
      </c>
      <c r="D491" s="129"/>
      <c r="E491" s="129"/>
      <c r="F491" s="129"/>
      <c r="G491" s="129"/>
      <c r="H491" s="129"/>
      <c r="I491" s="129"/>
      <c r="J491" s="113" t="s">
        <v>359</v>
      </c>
      <c r="K491" s="114"/>
      <c r="L491" s="114"/>
      <c r="M491" s="114"/>
      <c r="N491" s="114"/>
      <c r="O491" s="114"/>
      <c r="P491" s="115" t="s">
        <v>819</v>
      </c>
      <c r="Q491" s="115"/>
      <c r="R491" s="115"/>
      <c r="S491" s="115"/>
      <c r="T491" s="115"/>
      <c r="U491" s="115"/>
      <c r="V491" s="115"/>
      <c r="W491" s="115"/>
      <c r="X491" s="115"/>
      <c r="Y491" s="116">
        <v>39648</v>
      </c>
      <c r="Z491" s="117"/>
      <c r="AA491" s="117"/>
      <c r="AB491" s="118"/>
      <c r="AC491" s="99" t="s">
        <v>334</v>
      </c>
      <c r="AD491" s="100"/>
      <c r="AE491" s="100"/>
      <c r="AF491" s="100"/>
      <c r="AG491" s="100"/>
      <c r="AH491" s="132" t="s">
        <v>359</v>
      </c>
      <c r="AI491" s="133"/>
      <c r="AJ491" s="133"/>
      <c r="AK491" s="133"/>
      <c r="AL491" s="103" t="s">
        <v>359</v>
      </c>
      <c r="AM491" s="104"/>
      <c r="AN491" s="104"/>
      <c r="AO491" s="105"/>
      <c r="AP491" s="106" t="s">
        <v>820</v>
      </c>
      <c r="AQ491" s="106"/>
      <c r="AR491" s="106"/>
      <c r="AS491" s="106"/>
      <c r="AT491" s="106"/>
      <c r="AU491" s="106"/>
      <c r="AV491" s="106"/>
      <c r="AW491" s="106"/>
      <c r="AX491" s="106"/>
      <c r="AY491">
        <f>$AY$488</f>
        <v>1</v>
      </c>
    </row>
    <row r="492" spans="1:51" ht="261.60000000000002" customHeight="1" x14ac:dyDescent="0.15">
      <c r="A492" s="110">
        <v>2</v>
      </c>
      <c r="B492" s="110">
        <v>1</v>
      </c>
      <c r="C492" s="129" t="s">
        <v>821</v>
      </c>
      <c r="D492" s="129"/>
      <c r="E492" s="129"/>
      <c r="F492" s="129"/>
      <c r="G492" s="129"/>
      <c r="H492" s="129"/>
      <c r="I492" s="129"/>
      <c r="J492" s="113" t="s">
        <v>359</v>
      </c>
      <c r="K492" s="114"/>
      <c r="L492" s="114"/>
      <c r="M492" s="114"/>
      <c r="N492" s="114"/>
      <c r="O492" s="114"/>
      <c r="P492" s="115" t="s">
        <v>822</v>
      </c>
      <c r="Q492" s="115"/>
      <c r="R492" s="115"/>
      <c r="S492" s="115"/>
      <c r="T492" s="115"/>
      <c r="U492" s="115"/>
      <c r="V492" s="115"/>
      <c r="W492" s="115"/>
      <c r="X492" s="115"/>
      <c r="Y492" s="116">
        <v>36880</v>
      </c>
      <c r="Z492" s="117"/>
      <c r="AA492" s="117"/>
      <c r="AB492" s="118"/>
      <c r="AC492" s="99" t="s">
        <v>334</v>
      </c>
      <c r="AD492" s="100"/>
      <c r="AE492" s="100"/>
      <c r="AF492" s="100"/>
      <c r="AG492" s="100"/>
      <c r="AH492" s="132" t="s">
        <v>359</v>
      </c>
      <c r="AI492" s="133"/>
      <c r="AJ492" s="133"/>
      <c r="AK492" s="133"/>
      <c r="AL492" s="103" t="s">
        <v>359</v>
      </c>
      <c r="AM492" s="104"/>
      <c r="AN492" s="104"/>
      <c r="AO492" s="105"/>
      <c r="AP492" s="106" t="s">
        <v>820</v>
      </c>
      <c r="AQ492" s="106"/>
      <c r="AR492" s="106"/>
      <c r="AS492" s="106"/>
      <c r="AT492" s="106"/>
      <c r="AU492" s="106"/>
      <c r="AV492" s="106"/>
      <c r="AW492" s="106"/>
      <c r="AX492" s="106"/>
      <c r="AY492">
        <f>COUNTA($C$492)</f>
        <v>1</v>
      </c>
    </row>
    <row r="493" spans="1:51" ht="57" customHeight="1" x14ac:dyDescent="0.15">
      <c r="A493" s="110">
        <v>3</v>
      </c>
      <c r="B493" s="110">
        <v>1</v>
      </c>
      <c r="C493" s="130" t="s">
        <v>823</v>
      </c>
      <c r="D493" s="129"/>
      <c r="E493" s="129"/>
      <c r="F493" s="129"/>
      <c r="G493" s="129"/>
      <c r="H493" s="129"/>
      <c r="I493" s="129"/>
      <c r="J493" s="113" t="s">
        <v>359</v>
      </c>
      <c r="K493" s="114"/>
      <c r="L493" s="114"/>
      <c r="M493" s="114"/>
      <c r="N493" s="114"/>
      <c r="O493" s="114"/>
      <c r="P493" s="131" t="s">
        <v>824</v>
      </c>
      <c r="Q493" s="115"/>
      <c r="R493" s="115"/>
      <c r="S493" s="115"/>
      <c r="T493" s="115"/>
      <c r="U493" s="115"/>
      <c r="V493" s="115"/>
      <c r="W493" s="115"/>
      <c r="X493" s="115"/>
      <c r="Y493" s="116">
        <v>5899</v>
      </c>
      <c r="Z493" s="117"/>
      <c r="AA493" s="117"/>
      <c r="AB493" s="118"/>
      <c r="AC493" s="99" t="s">
        <v>825</v>
      </c>
      <c r="AD493" s="100"/>
      <c r="AE493" s="100"/>
      <c r="AF493" s="100"/>
      <c r="AG493" s="100"/>
      <c r="AH493" s="101" t="s">
        <v>359</v>
      </c>
      <c r="AI493" s="102"/>
      <c r="AJ493" s="102"/>
      <c r="AK493" s="102"/>
      <c r="AL493" s="103" t="s">
        <v>359</v>
      </c>
      <c r="AM493" s="104"/>
      <c r="AN493" s="104"/>
      <c r="AO493" s="105"/>
      <c r="AP493" s="106" t="s">
        <v>359</v>
      </c>
      <c r="AQ493" s="106"/>
      <c r="AR493" s="106"/>
      <c r="AS493" s="106"/>
      <c r="AT493" s="106"/>
      <c r="AU493" s="106"/>
      <c r="AV493" s="106"/>
      <c r="AW493" s="106"/>
      <c r="AX493" s="106"/>
      <c r="AY493">
        <f>COUNTA($C$493)</f>
        <v>1</v>
      </c>
    </row>
    <row r="494" spans="1:51" ht="57" customHeight="1" x14ac:dyDescent="0.15">
      <c r="A494" s="110">
        <v>4</v>
      </c>
      <c r="B494" s="110">
        <v>1</v>
      </c>
      <c r="C494" s="130" t="s">
        <v>823</v>
      </c>
      <c r="D494" s="129"/>
      <c r="E494" s="129"/>
      <c r="F494" s="129"/>
      <c r="G494" s="129"/>
      <c r="H494" s="129"/>
      <c r="I494" s="129"/>
      <c r="J494" s="113" t="s">
        <v>359</v>
      </c>
      <c r="K494" s="114"/>
      <c r="L494" s="114"/>
      <c r="M494" s="114"/>
      <c r="N494" s="114"/>
      <c r="O494" s="114"/>
      <c r="P494" s="131" t="s">
        <v>826</v>
      </c>
      <c r="Q494" s="115"/>
      <c r="R494" s="115"/>
      <c r="S494" s="115"/>
      <c r="T494" s="115"/>
      <c r="U494" s="115"/>
      <c r="V494" s="115"/>
      <c r="W494" s="115"/>
      <c r="X494" s="115"/>
      <c r="Y494" s="116">
        <v>4646</v>
      </c>
      <c r="Z494" s="117"/>
      <c r="AA494" s="117"/>
      <c r="AB494" s="118"/>
      <c r="AC494" s="99" t="s">
        <v>825</v>
      </c>
      <c r="AD494" s="100"/>
      <c r="AE494" s="100"/>
      <c r="AF494" s="100"/>
      <c r="AG494" s="100"/>
      <c r="AH494" s="101" t="s">
        <v>359</v>
      </c>
      <c r="AI494" s="102"/>
      <c r="AJ494" s="102"/>
      <c r="AK494" s="102"/>
      <c r="AL494" s="103" t="s">
        <v>359</v>
      </c>
      <c r="AM494" s="104"/>
      <c r="AN494" s="104"/>
      <c r="AO494" s="105"/>
      <c r="AP494" s="106" t="s">
        <v>359</v>
      </c>
      <c r="AQ494" s="106"/>
      <c r="AR494" s="106"/>
      <c r="AS494" s="106"/>
      <c r="AT494" s="106"/>
      <c r="AU494" s="106"/>
      <c r="AV494" s="106"/>
      <c r="AW494" s="106"/>
      <c r="AX494" s="106"/>
      <c r="AY494">
        <f>COUNTA($C$494)</f>
        <v>1</v>
      </c>
    </row>
    <row r="495" spans="1:51" ht="57" customHeight="1" x14ac:dyDescent="0.15">
      <c r="A495" s="110">
        <v>5</v>
      </c>
      <c r="B495" s="110">
        <v>1</v>
      </c>
      <c r="C495" s="129" t="s">
        <v>823</v>
      </c>
      <c r="D495" s="129"/>
      <c r="E495" s="129"/>
      <c r="F495" s="129"/>
      <c r="G495" s="129"/>
      <c r="H495" s="129"/>
      <c r="I495" s="129"/>
      <c r="J495" s="113" t="s">
        <v>359</v>
      </c>
      <c r="K495" s="114"/>
      <c r="L495" s="114"/>
      <c r="M495" s="114"/>
      <c r="N495" s="114"/>
      <c r="O495" s="114"/>
      <c r="P495" s="115" t="s">
        <v>827</v>
      </c>
      <c r="Q495" s="115"/>
      <c r="R495" s="115"/>
      <c r="S495" s="115"/>
      <c r="T495" s="115"/>
      <c r="U495" s="115"/>
      <c r="V495" s="115"/>
      <c r="W495" s="115"/>
      <c r="X495" s="115"/>
      <c r="Y495" s="116">
        <v>2166</v>
      </c>
      <c r="Z495" s="117"/>
      <c r="AA495" s="117"/>
      <c r="AB495" s="118"/>
      <c r="AC495" s="99" t="s">
        <v>825</v>
      </c>
      <c r="AD495" s="100"/>
      <c r="AE495" s="100"/>
      <c r="AF495" s="100"/>
      <c r="AG495" s="100"/>
      <c r="AH495" s="101" t="s">
        <v>359</v>
      </c>
      <c r="AI495" s="102"/>
      <c r="AJ495" s="102"/>
      <c r="AK495" s="102"/>
      <c r="AL495" s="103" t="s">
        <v>359</v>
      </c>
      <c r="AM495" s="104"/>
      <c r="AN495" s="104"/>
      <c r="AO495" s="105"/>
      <c r="AP495" s="106" t="s">
        <v>359</v>
      </c>
      <c r="AQ495" s="106"/>
      <c r="AR495" s="106"/>
      <c r="AS495" s="106"/>
      <c r="AT495" s="106"/>
      <c r="AU495" s="106"/>
      <c r="AV495" s="106"/>
      <c r="AW495" s="106"/>
      <c r="AX495" s="106"/>
      <c r="AY495">
        <f>COUNTA($C$495)</f>
        <v>1</v>
      </c>
    </row>
    <row r="496" spans="1:51" ht="57" customHeight="1" x14ac:dyDescent="0.15">
      <c r="A496" s="110">
        <v>6</v>
      </c>
      <c r="B496" s="110">
        <v>1</v>
      </c>
      <c r="C496" s="129" t="s">
        <v>823</v>
      </c>
      <c r="D496" s="129"/>
      <c r="E496" s="129"/>
      <c r="F496" s="129"/>
      <c r="G496" s="129"/>
      <c r="H496" s="129"/>
      <c r="I496" s="129"/>
      <c r="J496" s="113" t="s">
        <v>359</v>
      </c>
      <c r="K496" s="114"/>
      <c r="L496" s="114"/>
      <c r="M496" s="114"/>
      <c r="N496" s="114"/>
      <c r="O496" s="114"/>
      <c r="P496" s="115" t="s">
        <v>828</v>
      </c>
      <c r="Q496" s="115"/>
      <c r="R496" s="115"/>
      <c r="S496" s="115"/>
      <c r="T496" s="115"/>
      <c r="U496" s="115"/>
      <c r="V496" s="115"/>
      <c r="W496" s="115"/>
      <c r="X496" s="115"/>
      <c r="Y496" s="116">
        <v>1460</v>
      </c>
      <c r="Z496" s="117"/>
      <c r="AA496" s="117"/>
      <c r="AB496" s="118"/>
      <c r="AC496" s="99" t="s">
        <v>825</v>
      </c>
      <c r="AD496" s="100"/>
      <c r="AE496" s="100"/>
      <c r="AF496" s="100"/>
      <c r="AG496" s="100"/>
      <c r="AH496" s="101" t="s">
        <v>359</v>
      </c>
      <c r="AI496" s="102"/>
      <c r="AJ496" s="102"/>
      <c r="AK496" s="102"/>
      <c r="AL496" s="103" t="s">
        <v>359</v>
      </c>
      <c r="AM496" s="104"/>
      <c r="AN496" s="104"/>
      <c r="AO496" s="105"/>
      <c r="AP496" s="106" t="s">
        <v>359</v>
      </c>
      <c r="AQ496" s="106"/>
      <c r="AR496" s="106"/>
      <c r="AS496" s="106"/>
      <c r="AT496" s="106"/>
      <c r="AU496" s="106"/>
      <c r="AV496" s="106"/>
      <c r="AW496" s="106"/>
      <c r="AX496" s="106"/>
      <c r="AY496">
        <f>COUNTA($C$496)</f>
        <v>1</v>
      </c>
    </row>
    <row r="497" spans="1:51" ht="270.60000000000002" customHeight="1" x14ac:dyDescent="0.15">
      <c r="A497" s="110">
        <v>7</v>
      </c>
      <c r="B497" s="110">
        <v>1</v>
      </c>
      <c r="C497" s="129" t="s">
        <v>829</v>
      </c>
      <c r="D497" s="129"/>
      <c r="E497" s="129"/>
      <c r="F497" s="129"/>
      <c r="G497" s="129"/>
      <c r="H497" s="129"/>
      <c r="I497" s="129"/>
      <c r="J497" s="113" t="s">
        <v>359</v>
      </c>
      <c r="K497" s="114"/>
      <c r="L497" s="114"/>
      <c r="M497" s="114"/>
      <c r="N497" s="114"/>
      <c r="O497" s="114"/>
      <c r="P497" s="115" t="s">
        <v>830</v>
      </c>
      <c r="Q497" s="115"/>
      <c r="R497" s="115"/>
      <c r="S497" s="115"/>
      <c r="T497" s="115"/>
      <c r="U497" s="115"/>
      <c r="V497" s="115"/>
      <c r="W497" s="115"/>
      <c r="X497" s="115"/>
      <c r="Y497" s="116">
        <v>9504</v>
      </c>
      <c r="Z497" s="117"/>
      <c r="AA497" s="117"/>
      <c r="AB497" s="118"/>
      <c r="AC497" s="99" t="s">
        <v>334</v>
      </c>
      <c r="AD497" s="100"/>
      <c r="AE497" s="100"/>
      <c r="AF497" s="100"/>
      <c r="AG497" s="100"/>
      <c r="AH497" s="101" t="s">
        <v>691</v>
      </c>
      <c r="AI497" s="102"/>
      <c r="AJ497" s="102"/>
      <c r="AK497" s="102"/>
      <c r="AL497" s="103" t="s">
        <v>691</v>
      </c>
      <c r="AM497" s="104"/>
      <c r="AN497" s="104"/>
      <c r="AO497" s="105"/>
      <c r="AP497" s="106" t="s">
        <v>820</v>
      </c>
      <c r="AQ497" s="106"/>
      <c r="AR497" s="106"/>
      <c r="AS497" s="106"/>
      <c r="AT497" s="106"/>
      <c r="AU497" s="106"/>
      <c r="AV497" s="106"/>
      <c r="AW497" s="106"/>
      <c r="AX497" s="106"/>
      <c r="AY497">
        <f>COUNTA($C$497)</f>
        <v>1</v>
      </c>
    </row>
    <row r="498" spans="1:51" ht="57" customHeight="1" x14ac:dyDescent="0.15">
      <c r="A498" s="110">
        <v>8</v>
      </c>
      <c r="B498" s="110">
        <v>1</v>
      </c>
      <c r="C498" s="129" t="s">
        <v>831</v>
      </c>
      <c r="D498" s="129"/>
      <c r="E498" s="129"/>
      <c r="F498" s="129"/>
      <c r="G498" s="129"/>
      <c r="H498" s="129"/>
      <c r="I498" s="129"/>
      <c r="J498" s="113" t="s">
        <v>359</v>
      </c>
      <c r="K498" s="114"/>
      <c r="L498" s="114"/>
      <c r="M498" s="114"/>
      <c r="N498" s="114"/>
      <c r="O498" s="114"/>
      <c r="P498" s="115" t="s">
        <v>832</v>
      </c>
      <c r="Q498" s="115"/>
      <c r="R498" s="115"/>
      <c r="S498" s="115"/>
      <c r="T498" s="115"/>
      <c r="U498" s="115"/>
      <c r="V498" s="115"/>
      <c r="W498" s="115"/>
      <c r="X498" s="115"/>
      <c r="Y498" s="116">
        <v>5818</v>
      </c>
      <c r="Z498" s="117"/>
      <c r="AA498" s="117"/>
      <c r="AB498" s="118"/>
      <c r="AC498" s="99" t="s">
        <v>825</v>
      </c>
      <c r="AD498" s="100"/>
      <c r="AE498" s="100"/>
      <c r="AF498" s="100"/>
      <c r="AG498" s="100"/>
      <c r="AH498" s="101" t="s">
        <v>359</v>
      </c>
      <c r="AI498" s="102"/>
      <c r="AJ498" s="102"/>
      <c r="AK498" s="102"/>
      <c r="AL498" s="103" t="s">
        <v>359</v>
      </c>
      <c r="AM498" s="104"/>
      <c r="AN498" s="104"/>
      <c r="AO498" s="105"/>
      <c r="AP498" s="106" t="s">
        <v>359</v>
      </c>
      <c r="AQ498" s="106"/>
      <c r="AR498" s="106"/>
      <c r="AS498" s="106"/>
      <c r="AT498" s="106"/>
      <c r="AU498" s="106"/>
      <c r="AV498" s="106"/>
      <c r="AW498" s="106"/>
      <c r="AX498" s="106"/>
      <c r="AY498">
        <f>COUNTA($C$498)</f>
        <v>1</v>
      </c>
    </row>
    <row r="499" spans="1:51" ht="57" customHeight="1" x14ac:dyDescent="0.15">
      <c r="A499" s="110">
        <v>9</v>
      </c>
      <c r="B499" s="110">
        <v>1</v>
      </c>
      <c r="C499" s="129" t="s">
        <v>833</v>
      </c>
      <c r="D499" s="129"/>
      <c r="E499" s="129"/>
      <c r="F499" s="129"/>
      <c r="G499" s="129"/>
      <c r="H499" s="129"/>
      <c r="I499" s="129"/>
      <c r="J499" s="113" t="s">
        <v>359</v>
      </c>
      <c r="K499" s="114"/>
      <c r="L499" s="114"/>
      <c r="M499" s="114"/>
      <c r="N499" s="114"/>
      <c r="O499" s="114"/>
      <c r="P499" s="115" t="s">
        <v>834</v>
      </c>
      <c r="Q499" s="115"/>
      <c r="R499" s="115"/>
      <c r="S499" s="115"/>
      <c r="T499" s="115"/>
      <c r="U499" s="115"/>
      <c r="V499" s="115"/>
      <c r="W499" s="115"/>
      <c r="X499" s="115"/>
      <c r="Y499" s="116">
        <v>2131</v>
      </c>
      <c r="Z499" s="117"/>
      <c r="AA499" s="117"/>
      <c r="AB499" s="118"/>
      <c r="AC499" s="99" t="s">
        <v>825</v>
      </c>
      <c r="AD499" s="100"/>
      <c r="AE499" s="100"/>
      <c r="AF499" s="100"/>
      <c r="AG499" s="100"/>
      <c r="AH499" s="101" t="s">
        <v>359</v>
      </c>
      <c r="AI499" s="102"/>
      <c r="AJ499" s="102"/>
      <c r="AK499" s="102"/>
      <c r="AL499" s="103" t="s">
        <v>359</v>
      </c>
      <c r="AM499" s="104"/>
      <c r="AN499" s="104"/>
      <c r="AO499" s="105"/>
      <c r="AP499" s="106" t="s">
        <v>359</v>
      </c>
      <c r="AQ499" s="106"/>
      <c r="AR499" s="106"/>
      <c r="AS499" s="106"/>
      <c r="AT499" s="106"/>
      <c r="AU499" s="106"/>
      <c r="AV499" s="106"/>
      <c r="AW499" s="106"/>
      <c r="AX499" s="106"/>
      <c r="AY499">
        <f>COUNTA($C$499)</f>
        <v>1</v>
      </c>
    </row>
    <row r="500" spans="1:51" ht="57" customHeight="1" x14ac:dyDescent="0.15">
      <c r="A500" s="110">
        <v>10</v>
      </c>
      <c r="B500" s="110">
        <v>1</v>
      </c>
      <c r="C500" s="129" t="s">
        <v>833</v>
      </c>
      <c r="D500" s="129"/>
      <c r="E500" s="129"/>
      <c r="F500" s="129"/>
      <c r="G500" s="129"/>
      <c r="H500" s="129"/>
      <c r="I500" s="129"/>
      <c r="J500" s="113" t="s">
        <v>359</v>
      </c>
      <c r="K500" s="114"/>
      <c r="L500" s="114"/>
      <c r="M500" s="114"/>
      <c r="N500" s="114"/>
      <c r="O500" s="114"/>
      <c r="P500" s="115" t="s">
        <v>835</v>
      </c>
      <c r="Q500" s="115"/>
      <c r="R500" s="115"/>
      <c r="S500" s="115"/>
      <c r="T500" s="115"/>
      <c r="U500" s="115"/>
      <c r="V500" s="115"/>
      <c r="W500" s="115"/>
      <c r="X500" s="115"/>
      <c r="Y500" s="116">
        <v>1457</v>
      </c>
      <c r="Z500" s="117"/>
      <c r="AA500" s="117"/>
      <c r="AB500" s="118"/>
      <c r="AC500" s="99" t="s">
        <v>825</v>
      </c>
      <c r="AD500" s="100"/>
      <c r="AE500" s="100"/>
      <c r="AF500" s="100"/>
      <c r="AG500" s="100"/>
      <c r="AH500" s="101" t="s">
        <v>359</v>
      </c>
      <c r="AI500" s="102"/>
      <c r="AJ500" s="102"/>
      <c r="AK500" s="102"/>
      <c r="AL500" s="103" t="s">
        <v>359</v>
      </c>
      <c r="AM500" s="104"/>
      <c r="AN500" s="104"/>
      <c r="AO500" s="105"/>
      <c r="AP500" s="106" t="s">
        <v>359</v>
      </c>
      <c r="AQ500" s="106"/>
      <c r="AR500" s="106"/>
      <c r="AS500" s="106"/>
      <c r="AT500" s="106"/>
      <c r="AU500" s="106"/>
      <c r="AV500" s="106"/>
      <c r="AW500" s="106"/>
      <c r="AX500" s="106"/>
      <c r="AY500">
        <f>COUNTA($C$500)</f>
        <v>1</v>
      </c>
    </row>
    <row r="501" spans="1:51" ht="57" customHeight="1" x14ac:dyDescent="0.15">
      <c r="A501" s="110">
        <v>11</v>
      </c>
      <c r="B501" s="110">
        <v>1</v>
      </c>
      <c r="C501" s="129" t="s">
        <v>833</v>
      </c>
      <c r="D501" s="129"/>
      <c r="E501" s="129"/>
      <c r="F501" s="129"/>
      <c r="G501" s="129"/>
      <c r="H501" s="129"/>
      <c r="I501" s="129"/>
      <c r="J501" s="113" t="s">
        <v>359</v>
      </c>
      <c r="K501" s="114"/>
      <c r="L501" s="114"/>
      <c r="M501" s="114"/>
      <c r="N501" s="114"/>
      <c r="O501" s="114"/>
      <c r="P501" s="115" t="s">
        <v>836</v>
      </c>
      <c r="Q501" s="115"/>
      <c r="R501" s="115"/>
      <c r="S501" s="115"/>
      <c r="T501" s="115"/>
      <c r="U501" s="115"/>
      <c r="V501" s="115"/>
      <c r="W501" s="115"/>
      <c r="X501" s="115"/>
      <c r="Y501" s="116">
        <v>1308</v>
      </c>
      <c r="Z501" s="117"/>
      <c r="AA501" s="117"/>
      <c r="AB501" s="118"/>
      <c r="AC501" s="99" t="s">
        <v>825</v>
      </c>
      <c r="AD501" s="100"/>
      <c r="AE501" s="100"/>
      <c r="AF501" s="100"/>
      <c r="AG501" s="100"/>
      <c r="AH501" s="101" t="s">
        <v>359</v>
      </c>
      <c r="AI501" s="102"/>
      <c r="AJ501" s="102"/>
      <c r="AK501" s="102"/>
      <c r="AL501" s="103" t="s">
        <v>359</v>
      </c>
      <c r="AM501" s="104"/>
      <c r="AN501" s="104"/>
      <c r="AO501" s="105"/>
      <c r="AP501" s="106" t="s">
        <v>359</v>
      </c>
      <c r="AQ501" s="106"/>
      <c r="AR501" s="106"/>
      <c r="AS501" s="106"/>
      <c r="AT501" s="106"/>
      <c r="AU501" s="106"/>
      <c r="AV501" s="106"/>
      <c r="AW501" s="106"/>
      <c r="AX501" s="106"/>
      <c r="AY501">
        <f>COUNTA($C$501)</f>
        <v>1</v>
      </c>
    </row>
    <row r="502" spans="1:51" ht="57" customHeight="1" x14ac:dyDescent="0.15">
      <c r="A502" s="110">
        <v>12</v>
      </c>
      <c r="B502" s="110">
        <v>1</v>
      </c>
      <c r="C502" s="129" t="s">
        <v>837</v>
      </c>
      <c r="D502" s="129"/>
      <c r="E502" s="129"/>
      <c r="F502" s="129"/>
      <c r="G502" s="129"/>
      <c r="H502" s="129"/>
      <c r="I502" s="129"/>
      <c r="J502" s="113" t="s">
        <v>359</v>
      </c>
      <c r="K502" s="114"/>
      <c r="L502" s="114"/>
      <c r="M502" s="114"/>
      <c r="N502" s="114"/>
      <c r="O502" s="114"/>
      <c r="P502" s="115" t="s">
        <v>838</v>
      </c>
      <c r="Q502" s="115"/>
      <c r="R502" s="115"/>
      <c r="S502" s="115"/>
      <c r="T502" s="115"/>
      <c r="U502" s="115"/>
      <c r="V502" s="115"/>
      <c r="W502" s="115"/>
      <c r="X502" s="115"/>
      <c r="Y502" s="116">
        <v>2808</v>
      </c>
      <c r="Z502" s="117"/>
      <c r="AA502" s="117"/>
      <c r="AB502" s="118"/>
      <c r="AC502" s="99" t="s">
        <v>825</v>
      </c>
      <c r="AD502" s="100"/>
      <c r="AE502" s="100"/>
      <c r="AF502" s="100"/>
      <c r="AG502" s="100"/>
      <c r="AH502" s="101" t="s">
        <v>359</v>
      </c>
      <c r="AI502" s="102"/>
      <c r="AJ502" s="102"/>
      <c r="AK502" s="102"/>
      <c r="AL502" s="103" t="s">
        <v>359</v>
      </c>
      <c r="AM502" s="104"/>
      <c r="AN502" s="104"/>
      <c r="AO502" s="105"/>
      <c r="AP502" s="106" t="s">
        <v>359</v>
      </c>
      <c r="AQ502" s="106"/>
      <c r="AR502" s="106"/>
      <c r="AS502" s="106"/>
      <c r="AT502" s="106"/>
      <c r="AU502" s="106"/>
      <c r="AV502" s="106"/>
      <c r="AW502" s="106"/>
      <c r="AX502" s="106"/>
      <c r="AY502">
        <f>COUNTA($C$502)</f>
        <v>1</v>
      </c>
    </row>
    <row r="503" spans="1:51" ht="57" customHeight="1" x14ac:dyDescent="0.15">
      <c r="A503" s="110">
        <v>13</v>
      </c>
      <c r="B503" s="110">
        <v>1</v>
      </c>
      <c r="C503" s="129" t="s">
        <v>837</v>
      </c>
      <c r="D503" s="129"/>
      <c r="E503" s="129"/>
      <c r="F503" s="129"/>
      <c r="G503" s="129"/>
      <c r="H503" s="129"/>
      <c r="I503" s="129"/>
      <c r="J503" s="113" t="s">
        <v>359</v>
      </c>
      <c r="K503" s="114"/>
      <c r="L503" s="114"/>
      <c r="M503" s="114"/>
      <c r="N503" s="114"/>
      <c r="O503" s="114"/>
      <c r="P503" s="115" t="s">
        <v>839</v>
      </c>
      <c r="Q503" s="115"/>
      <c r="R503" s="115"/>
      <c r="S503" s="115"/>
      <c r="T503" s="115"/>
      <c r="U503" s="115"/>
      <c r="V503" s="115"/>
      <c r="W503" s="115"/>
      <c r="X503" s="115"/>
      <c r="Y503" s="116">
        <v>1460</v>
      </c>
      <c r="Z503" s="117"/>
      <c r="AA503" s="117"/>
      <c r="AB503" s="118"/>
      <c r="AC503" s="99" t="s">
        <v>825</v>
      </c>
      <c r="AD503" s="100"/>
      <c r="AE503" s="100"/>
      <c r="AF503" s="100"/>
      <c r="AG503" s="100"/>
      <c r="AH503" s="101" t="s">
        <v>359</v>
      </c>
      <c r="AI503" s="102"/>
      <c r="AJ503" s="102"/>
      <c r="AK503" s="102"/>
      <c r="AL503" s="103" t="s">
        <v>359</v>
      </c>
      <c r="AM503" s="104"/>
      <c r="AN503" s="104"/>
      <c r="AO503" s="105"/>
      <c r="AP503" s="106" t="s">
        <v>359</v>
      </c>
      <c r="AQ503" s="106"/>
      <c r="AR503" s="106"/>
      <c r="AS503" s="106"/>
      <c r="AT503" s="106"/>
      <c r="AU503" s="106"/>
      <c r="AV503" s="106"/>
      <c r="AW503" s="106"/>
      <c r="AX503" s="106"/>
      <c r="AY503">
        <f>COUNTA($C$503)</f>
        <v>1</v>
      </c>
    </row>
    <row r="504" spans="1:51" ht="57" customHeight="1" x14ac:dyDescent="0.15">
      <c r="A504" s="110">
        <v>14</v>
      </c>
      <c r="B504" s="110">
        <v>1</v>
      </c>
      <c r="C504" s="129" t="s">
        <v>840</v>
      </c>
      <c r="D504" s="129"/>
      <c r="E504" s="129"/>
      <c r="F504" s="129"/>
      <c r="G504" s="129"/>
      <c r="H504" s="129"/>
      <c r="I504" s="129"/>
      <c r="J504" s="113" t="s">
        <v>359</v>
      </c>
      <c r="K504" s="114"/>
      <c r="L504" s="114"/>
      <c r="M504" s="114"/>
      <c r="N504" s="114"/>
      <c r="O504" s="114"/>
      <c r="P504" s="115" t="s">
        <v>841</v>
      </c>
      <c r="Q504" s="115"/>
      <c r="R504" s="115"/>
      <c r="S504" s="115"/>
      <c r="T504" s="115"/>
      <c r="U504" s="115"/>
      <c r="V504" s="115"/>
      <c r="W504" s="115"/>
      <c r="X504" s="115"/>
      <c r="Y504" s="116">
        <v>1460</v>
      </c>
      <c r="Z504" s="117"/>
      <c r="AA504" s="117"/>
      <c r="AB504" s="118"/>
      <c r="AC504" s="99" t="s">
        <v>825</v>
      </c>
      <c r="AD504" s="100"/>
      <c r="AE504" s="100"/>
      <c r="AF504" s="100"/>
      <c r="AG504" s="100"/>
      <c r="AH504" s="101" t="s">
        <v>359</v>
      </c>
      <c r="AI504" s="102"/>
      <c r="AJ504" s="102"/>
      <c r="AK504" s="102"/>
      <c r="AL504" s="103" t="s">
        <v>359</v>
      </c>
      <c r="AM504" s="104"/>
      <c r="AN504" s="104"/>
      <c r="AO504" s="105"/>
      <c r="AP504" s="106" t="s">
        <v>359</v>
      </c>
      <c r="AQ504" s="106"/>
      <c r="AR504" s="106"/>
      <c r="AS504" s="106"/>
      <c r="AT504" s="106"/>
      <c r="AU504" s="106"/>
      <c r="AV504" s="106"/>
      <c r="AW504" s="106"/>
      <c r="AX504" s="106"/>
      <c r="AY504">
        <f>COUNTA($C$504)</f>
        <v>1</v>
      </c>
    </row>
    <row r="505" spans="1:51" ht="57" customHeight="1" x14ac:dyDescent="0.15">
      <c r="A505" s="110">
        <v>15</v>
      </c>
      <c r="B505" s="110">
        <v>1</v>
      </c>
      <c r="C505" s="129" t="s">
        <v>840</v>
      </c>
      <c r="D505" s="129"/>
      <c r="E505" s="129"/>
      <c r="F505" s="129"/>
      <c r="G505" s="129"/>
      <c r="H505" s="129"/>
      <c r="I505" s="129"/>
      <c r="J505" s="113" t="s">
        <v>359</v>
      </c>
      <c r="K505" s="114"/>
      <c r="L505" s="114"/>
      <c r="M505" s="114"/>
      <c r="N505" s="114"/>
      <c r="O505" s="114"/>
      <c r="P505" s="115" t="s">
        <v>842</v>
      </c>
      <c r="Q505" s="115"/>
      <c r="R505" s="115"/>
      <c r="S505" s="115"/>
      <c r="T505" s="115"/>
      <c r="U505" s="115"/>
      <c r="V505" s="115"/>
      <c r="W505" s="115"/>
      <c r="X505" s="115"/>
      <c r="Y505" s="116">
        <v>1420</v>
      </c>
      <c r="Z505" s="117"/>
      <c r="AA505" s="117"/>
      <c r="AB505" s="118"/>
      <c r="AC505" s="99" t="s">
        <v>825</v>
      </c>
      <c r="AD505" s="100"/>
      <c r="AE505" s="100"/>
      <c r="AF505" s="100"/>
      <c r="AG505" s="100"/>
      <c r="AH505" s="101" t="s">
        <v>359</v>
      </c>
      <c r="AI505" s="102"/>
      <c r="AJ505" s="102"/>
      <c r="AK505" s="102"/>
      <c r="AL505" s="103" t="s">
        <v>359</v>
      </c>
      <c r="AM505" s="104"/>
      <c r="AN505" s="104"/>
      <c r="AO505" s="105"/>
      <c r="AP505" s="106" t="s">
        <v>359</v>
      </c>
      <c r="AQ505" s="106"/>
      <c r="AR505" s="106"/>
      <c r="AS505" s="106"/>
      <c r="AT505" s="106"/>
      <c r="AU505" s="106"/>
      <c r="AV505" s="106"/>
      <c r="AW505" s="106"/>
      <c r="AX505" s="106"/>
      <c r="AY505">
        <f>COUNTA($C$505)</f>
        <v>1</v>
      </c>
    </row>
    <row r="506" spans="1:51" ht="57" customHeight="1" x14ac:dyDescent="0.15">
      <c r="A506" s="110">
        <v>16</v>
      </c>
      <c r="B506" s="110">
        <v>1</v>
      </c>
      <c r="C506" s="129" t="s">
        <v>840</v>
      </c>
      <c r="D506" s="129"/>
      <c r="E506" s="129"/>
      <c r="F506" s="129"/>
      <c r="G506" s="129"/>
      <c r="H506" s="129"/>
      <c r="I506" s="129"/>
      <c r="J506" s="113" t="s">
        <v>359</v>
      </c>
      <c r="K506" s="114"/>
      <c r="L506" s="114"/>
      <c r="M506" s="114"/>
      <c r="N506" s="114"/>
      <c r="O506" s="114"/>
      <c r="P506" s="115" t="s">
        <v>843</v>
      </c>
      <c r="Q506" s="115"/>
      <c r="R506" s="115"/>
      <c r="S506" s="115"/>
      <c r="T506" s="115"/>
      <c r="U506" s="115"/>
      <c r="V506" s="115"/>
      <c r="W506" s="115"/>
      <c r="X506" s="115"/>
      <c r="Y506" s="116">
        <v>1380</v>
      </c>
      <c r="Z506" s="117"/>
      <c r="AA506" s="117"/>
      <c r="AB506" s="118"/>
      <c r="AC506" s="99" t="s">
        <v>825</v>
      </c>
      <c r="AD506" s="100"/>
      <c r="AE506" s="100"/>
      <c r="AF506" s="100"/>
      <c r="AG506" s="100"/>
      <c r="AH506" s="101" t="s">
        <v>359</v>
      </c>
      <c r="AI506" s="102"/>
      <c r="AJ506" s="102"/>
      <c r="AK506" s="102"/>
      <c r="AL506" s="103" t="s">
        <v>359</v>
      </c>
      <c r="AM506" s="104"/>
      <c r="AN506" s="104"/>
      <c r="AO506" s="105"/>
      <c r="AP506" s="106" t="s">
        <v>359</v>
      </c>
      <c r="AQ506" s="106"/>
      <c r="AR506" s="106"/>
      <c r="AS506" s="106"/>
      <c r="AT506" s="106"/>
      <c r="AU506" s="106"/>
      <c r="AV506" s="106"/>
      <c r="AW506" s="106"/>
      <c r="AX506" s="106"/>
      <c r="AY506">
        <f>COUNTA($C$506)</f>
        <v>1</v>
      </c>
    </row>
    <row r="507" spans="1:51" s="16" customFormat="1" ht="57" customHeight="1" x14ac:dyDescent="0.15">
      <c r="A507" s="110">
        <v>17</v>
      </c>
      <c r="B507" s="110">
        <v>1</v>
      </c>
      <c r="C507" s="129" t="s">
        <v>844</v>
      </c>
      <c r="D507" s="129"/>
      <c r="E507" s="129"/>
      <c r="F507" s="129"/>
      <c r="G507" s="129"/>
      <c r="H507" s="129"/>
      <c r="I507" s="129"/>
      <c r="J507" s="113" t="s">
        <v>359</v>
      </c>
      <c r="K507" s="114"/>
      <c r="L507" s="114"/>
      <c r="M507" s="114"/>
      <c r="N507" s="114"/>
      <c r="O507" s="114"/>
      <c r="P507" s="115" t="s">
        <v>845</v>
      </c>
      <c r="Q507" s="115"/>
      <c r="R507" s="115"/>
      <c r="S507" s="115"/>
      <c r="T507" s="115"/>
      <c r="U507" s="115"/>
      <c r="V507" s="115"/>
      <c r="W507" s="115"/>
      <c r="X507" s="115"/>
      <c r="Y507" s="116">
        <v>2016</v>
      </c>
      <c r="Z507" s="117"/>
      <c r="AA507" s="117"/>
      <c r="AB507" s="118"/>
      <c r="AC507" s="99" t="s">
        <v>825</v>
      </c>
      <c r="AD507" s="100"/>
      <c r="AE507" s="100"/>
      <c r="AF507" s="100"/>
      <c r="AG507" s="100"/>
      <c r="AH507" s="101" t="s">
        <v>359</v>
      </c>
      <c r="AI507" s="102"/>
      <c r="AJ507" s="102"/>
      <c r="AK507" s="102"/>
      <c r="AL507" s="103" t="s">
        <v>359</v>
      </c>
      <c r="AM507" s="104"/>
      <c r="AN507" s="104"/>
      <c r="AO507" s="105"/>
      <c r="AP507" s="106" t="s">
        <v>359</v>
      </c>
      <c r="AQ507" s="106"/>
      <c r="AR507" s="106"/>
      <c r="AS507" s="106"/>
      <c r="AT507" s="106"/>
      <c r="AU507" s="106"/>
      <c r="AV507" s="106"/>
      <c r="AW507" s="106"/>
      <c r="AX507" s="106"/>
      <c r="AY507">
        <f>COUNTA($C$507)</f>
        <v>1</v>
      </c>
    </row>
    <row r="508" spans="1:51" ht="57" customHeight="1" x14ac:dyDescent="0.15">
      <c r="A508" s="110">
        <v>18</v>
      </c>
      <c r="B508" s="110">
        <v>1</v>
      </c>
      <c r="C508" s="129" t="s">
        <v>844</v>
      </c>
      <c r="D508" s="129"/>
      <c r="E508" s="129"/>
      <c r="F508" s="129"/>
      <c r="G508" s="129"/>
      <c r="H508" s="129"/>
      <c r="I508" s="129"/>
      <c r="J508" s="113" t="s">
        <v>359</v>
      </c>
      <c r="K508" s="114"/>
      <c r="L508" s="114"/>
      <c r="M508" s="114"/>
      <c r="N508" s="114"/>
      <c r="O508" s="114"/>
      <c r="P508" s="115" t="s">
        <v>846</v>
      </c>
      <c r="Q508" s="115"/>
      <c r="R508" s="115"/>
      <c r="S508" s="115"/>
      <c r="T508" s="115"/>
      <c r="U508" s="115"/>
      <c r="V508" s="115"/>
      <c r="W508" s="115"/>
      <c r="X508" s="115"/>
      <c r="Y508" s="116">
        <v>1401</v>
      </c>
      <c r="Z508" s="117"/>
      <c r="AA508" s="117"/>
      <c r="AB508" s="118"/>
      <c r="AC508" s="99" t="s">
        <v>825</v>
      </c>
      <c r="AD508" s="100"/>
      <c r="AE508" s="100"/>
      <c r="AF508" s="100"/>
      <c r="AG508" s="100"/>
      <c r="AH508" s="101" t="s">
        <v>359</v>
      </c>
      <c r="AI508" s="102"/>
      <c r="AJ508" s="102"/>
      <c r="AK508" s="102"/>
      <c r="AL508" s="103" t="s">
        <v>359</v>
      </c>
      <c r="AM508" s="104"/>
      <c r="AN508" s="104"/>
      <c r="AO508" s="105"/>
      <c r="AP508" s="106" t="s">
        <v>359</v>
      </c>
      <c r="AQ508" s="106"/>
      <c r="AR508" s="106"/>
      <c r="AS508" s="106"/>
      <c r="AT508" s="106"/>
      <c r="AU508" s="106"/>
      <c r="AV508" s="106"/>
      <c r="AW508" s="106"/>
      <c r="AX508" s="106"/>
      <c r="AY508">
        <f>COUNTA($C$508)</f>
        <v>1</v>
      </c>
    </row>
    <row r="509" spans="1:51" ht="57" customHeight="1" x14ac:dyDescent="0.15">
      <c r="A509" s="110">
        <v>19</v>
      </c>
      <c r="B509" s="110">
        <v>1</v>
      </c>
      <c r="C509" s="129" t="s">
        <v>847</v>
      </c>
      <c r="D509" s="129"/>
      <c r="E509" s="129"/>
      <c r="F509" s="129"/>
      <c r="G509" s="129"/>
      <c r="H509" s="129"/>
      <c r="I509" s="129"/>
      <c r="J509" s="113" t="s">
        <v>359</v>
      </c>
      <c r="K509" s="114"/>
      <c r="L509" s="114"/>
      <c r="M509" s="114"/>
      <c r="N509" s="114"/>
      <c r="O509" s="114"/>
      <c r="P509" s="115" t="s">
        <v>848</v>
      </c>
      <c r="Q509" s="115"/>
      <c r="R509" s="115"/>
      <c r="S509" s="115"/>
      <c r="T509" s="115"/>
      <c r="U509" s="115"/>
      <c r="V509" s="115"/>
      <c r="W509" s="115"/>
      <c r="X509" s="115"/>
      <c r="Y509" s="116">
        <v>2754</v>
      </c>
      <c r="Z509" s="117"/>
      <c r="AA509" s="117"/>
      <c r="AB509" s="118"/>
      <c r="AC509" s="99" t="s">
        <v>825</v>
      </c>
      <c r="AD509" s="100"/>
      <c r="AE509" s="100"/>
      <c r="AF509" s="100"/>
      <c r="AG509" s="100"/>
      <c r="AH509" s="101" t="s">
        <v>359</v>
      </c>
      <c r="AI509" s="102"/>
      <c r="AJ509" s="102"/>
      <c r="AK509" s="102"/>
      <c r="AL509" s="103" t="s">
        <v>359</v>
      </c>
      <c r="AM509" s="104"/>
      <c r="AN509" s="104"/>
      <c r="AO509" s="105"/>
      <c r="AP509" s="106" t="s">
        <v>359</v>
      </c>
      <c r="AQ509" s="106"/>
      <c r="AR509" s="106"/>
      <c r="AS509" s="106"/>
      <c r="AT509" s="106"/>
      <c r="AU509" s="106"/>
      <c r="AV509" s="106"/>
      <c r="AW509" s="106"/>
      <c r="AX509" s="106"/>
      <c r="AY509">
        <f>COUNTA($C$509)</f>
        <v>1</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302</v>
      </c>
      <c r="AD523" s="120"/>
      <c r="AE523" s="120"/>
      <c r="AF523" s="120"/>
      <c r="AG523" s="120"/>
      <c r="AH523" s="137" t="s">
        <v>322</v>
      </c>
      <c r="AI523" s="134"/>
      <c r="AJ523" s="134"/>
      <c r="AK523" s="134"/>
      <c r="AL523" s="134" t="s">
        <v>19</v>
      </c>
      <c r="AM523" s="134"/>
      <c r="AN523" s="134"/>
      <c r="AO523" s="139"/>
      <c r="AP523" s="123" t="s">
        <v>271</v>
      </c>
      <c r="AQ523" s="123"/>
      <c r="AR523" s="123"/>
      <c r="AS523" s="123"/>
      <c r="AT523" s="123"/>
      <c r="AU523" s="123"/>
      <c r="AV523" s="123"/>
      <c r="AW523" s="123"/>
      <c r="AX523" s="123"/>
      <c r="AY523">
        <f>$AY$521</f>
        <v>1</v>
      </c>
    </row>
    <row r="524" spans="1:51" ht="52.9" customHeight="1" x14ac:dyDescent="0.15">
      <c r="A524" s="110">
        <v>1</v>
      </c>
      <c r="B524" s="110">
        <v>1</v>
      </c>
      <c r="C524" s="129" t="s">
        <v>849</v>
      </c>
      <c r="D524" s="129"/>
      <c r="E524" s="129"/>
      <c r="F524" s="129"/>
      <c r="G524" s="129"/>
      <c r="H524" s="129"/>
      <c r="I524" s="129"/>
      <c r="J524" s="113" t="s">
        <v>359</v>
      </c>
      <c r="K524" s="114"/>
      <c r="L524" s="114"/>
      <c r="M524" s="114"/>
      <c r="N524" s="114"/>
      <c r="O524" s="114"/>
      <c r="P524" s="115" t="s">
        <v>850</v>
      </c>
      <c r="Q524" s="115"/>
      <c r="R524" s="115"/>
      <c r="S524" s="115"/>
      <c r="T524" s="115"/>
      <c r="U524" s="115"/>
      <c r="V524" s="115"/>
      <c r="W524" s="115"/>
      <c r="X524" s="115"/>
      <c r="Y524" s="116">
        <v>2925</v>
      </c>
      <c r="Z524" s="117"/>
      <c r="AA524" s="117"/>
      <c r="AB524" s="118"/>
      <c r="AC524" s="99" t="s">
        <v>334</v>
      </c>
      <c r="AD524" s="100"/>
      <c r="AE524" s="100"/>
      <c r="AF524" s="100"/>
      <c r="AG524" s="100"/>
      <c r="AH524" s="132" t="s">
        <v>359</v>
      </c>
      <c r="AI524" s="133"/>
      <c r="AJ524" s="133"/>
      <c r="AK524" s="133"/>
      <c r="AL524" s="103" t="s">
        <v>359</v>
      </c>
      <c r="AM524" s="104"/>
      <c r="AN524" s="104"/>
      <c r="AO524" s="105"/>
      <c r="AP524" s="106" t="s">
        <v>851</v>
      </c>
      <c r="AQ524" s="106"/>
      <c r="AR524" s="106"/>
      <c r="AS524" s="106"/>
      <c r="AT524" s="106"/>
      <c r="AU524" s="106"/>
      <c r="AV524" s="106"/>
      <c r="AW524" s="106"/>
      <c r="AX524" s="106"/>
      <c r="AY524">
        <f>$AY$521</f>
        <v>1</v>
      </c>
    </row>
    <row r="525" spans="1:51" ht="30"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302</v>
      </c>
      <c r="AD556" s="120"/>
      <c r="AE556" s="120"/>
      <c r="AF556" s="120"/>
      <c r="AG556" s="120"/>
      <c r="AH556" s="137" t="s">
        <v>322</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302</v>
      </c>
      <c r="AD589" s="120"/>
      <c r="AE589" s="120"/>
      <c r="AF589" s="120"/>
      <c r="AG589" s="120"/>
      <c r="AH589" s="137" t="s">
        <v>322</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4" t="s">
        <v>654</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304</v>
      </c>
      <c r="AM620" s="128"/>
      <c r="AN620" s="1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298</v>
      </c>
      <c r="AQ623" s="123"/>
      <c r="AR623" s="123"/>
      <c r="AS623" s="123"/>
      <c r="AT623" s="123"/>
      <c r="AU623" s="123"/>
      <c r="AV623" s="123"/>
      <c r="AW623" s="123"/>
      <c r="AX623" s="123"/>
    </row>
    <row r="624" spans="1:51" ht="277.89999999999998" customHeight="1" x14ac:dyDescent="0.15">
      <c r="A624" s="110">
        <v>1</v>
      </c>
      <c r="B624" s="110">
        <v>1</v>
      </c>
      <c r="C624" s="111" t="s">
        <v>852</v>
      </c>
      <c r="D624" s="111"/>
      <c r="E624" s="112" t="s">
        <v>853</v>
      </c>
      <c r="F624" s="112"/>
      <c r="G624" s="112"/>
      <c r="H624" s="112"/>
      <c r="I624" s="112"/>
      <c r="J624" s="113" t="s">
        <v>359</v>
      </c>
      <c r="K624" s="114"/>
      <c r="L624" s="114"/>
      <c r="M624" s="114"/>
      <c r="N624" s="114"/>
      <c r="O624" s="114"/>
      <c r="P624" s="115" t="s">
        <v>819</v>
      </c>
      <c r="Q624" s="115"/>
      <c r="R624" s="115"/>
      <c r="S624" s="115"/>
      <c r="T624" s="115"/>
      <c r="U624" s="115"/>
      <c r="V624" s="115"/>
      <c r="W624" s="115"/>
      <c r="X624" s="115"/>
      <c r="Y624" s="116">
        <v>81714</v>
      </c>
      <c r="Z624" s="117"/>
      <c r="AA624" s="117"/>
      <c r="AB624" s="118"/>
      <c r="AC624" s="99" t="s">
        <v>334</v>
      </c>
      <c r="AD624" s="100"/>
      <c r="AE624" s="100"/>
      <c r="AF624" s="100"/>
      <c r="AG624" s="100"/>
      <c r="AH624" s="101" t="s">
        <v>691</v>
      </c>
      <c r="AI624" s="102"/>
      <c r="AJ624" s="102"/>
      <c r="AK624" s="102"/>
      <c r="AL624" s="103" t="s">
        <v>691</v>
      </c>
      <c r="AM624" s="104"/>
      <c r="AN624" s="104"/>
      <c r="AO624" s="105"/>
      <c r="AP624" s="106" t="s">
        <v>820</v>
      </c>
      <c r="AQ624" s="106"/>
      <c r="AR624" s="106"/>
      <c r="AS624" s="106"/>
      <c r="AT624" s="106"/>
      <c r="AU624" s="106"/>
      <c r="AV624" s="106"/>
      <c r="AW624" s="106"/>
      <c r="AX624" s="106"/>
    </row>
    <row r="625" spans="1:51" ht="271.14999999999998" customHeight="1" x14ac:dyDescent="0.15">
      <c r="A625" s="110">
        <v>2</v>
      </c>
      <c r="B625" s="110">
        <v>1</v>
      </c>
      <c r="C625" s="111" t="s">
        <v>852</v>
      </c>
      <c r="D625" s="111"/>
      <c r="E625" s="112" t="s">
        <v>854</v>
      </c>
      <c r="F625" s="112"/>
      <c r="G625" s="112"/>
      <c r="H625" s="112"/>
      <c r="I625" s="112"/>
      <c r="J625" s="113" t="s">
        <v>359</v>
      </c>
      <c r="K625" s="114"/>
      <c r="L625" s="114"/>
      <c r="M625" s="114"/>
      <c r="N625" s="114"/>
      <c r="O625" s="114"/>
      <c r="P625" s="115" t="s">
        <v>822</v>
      </c>
      <c r="Q625" s="115"/>
      <c r="R625" s="115"/>
      <c r="S625" s="115"/>
      <c r="T625" s="115"/>
      <c r="U625" s="115"/>
      <c r="V625" s="115"/>
      <c r="W625" s="115"/>
      <c r="X625" s="115"/>
      <c r="Y625" s="116">
        <v>78528</v>
      </c>
      <c r="Z625" s="117"/>
      <c r="AA625" s="117"/>
      <c r="AB625" s="118"/>
      <c r="AC625" s="99" t="s">
        <v>334</v>
      </c>
      <c r="AD625" s="100"/>
      <c r="AE625" s="100"/>
      <c r="AF625" s="100"/>
      <c r="AG625" s="100"/>
      <c r="AH625" s="101" t="s">
        <v>691</v>
      </c>
      <c r="AI625" s="102"/>
      <c r="AJ625" s="102"/>
      <c r="AK625" s="102"/>
      <c r="AL625" s="103" t="s">
        <v>691</v>
      </c>
      <c r="AM625" s="104"/>
      <c r="AN625" s="104"/>
      <c r="AO625" s="105"/>
      <c r="AP625" s="106" t="s">
        <v>820</v>
      </c>
      <c r="AQ625" s="106"/>
      <c r="AR625" s="106"/>
      <c r="AS625" s="106"/>
      <c r="AT625" s="106"/>
      <c r="AU625" s="106"/>
      <c r="AV625" s="106"/>
      <c r="AW625" s="106"/>
      <c r="AX625" s="106"/>
      <c r="AY625">
        <f>COUNTA($E$625)</f>
        <v>1</v>
      </c>
    </row>
    <row r="626" spans="1:51" ht="283.89999999999998" customHeight="1" x14ac:dyDescent="0.15">
      <c r="A626" s="110">
        <v>3</v>
      </c>
      <c r="B626" s="110">
        <v>1</v>
      </c>
      <c r="C626" s="111" t="s">
        <v>852</v>
      </c>
      <c r="D626" s="111"/>
      <c r="E626" s="112" t="s">
        <v>855</v>
      </c>
      <c r="F626" s="112"/>
      <c r="G626" s="112"/>
      <c r="H626" s="112"/>
      <c r="I626" s="112"/>
      <c r="J626" s="113" t="s">
        <v>359</v>
      </c>
      <c r="K626" s="114"/>
      <c r="L626" s="114"/>
      <c r="M626" s="114"/>
      <c r="N626" s="114"/>
      <c r="O626" s="114"/>
      <c r="P626" s="115" t="s">
        <v>830</v>
      </c>
      <c r="Q626" s="115"/>
      <c r="R626" s="115"/>
      <c r="S626" s="115"/>
      <c r="T626" s="115"/>
      <c r="U626" s="115"/>
      <c r="V626" s="115"/>
      <c r="W626" s="115"/>
      <c r="X626" s="115"/>
      <c r="Y626" s="116">
        <v>13042</v>
      </c>
      <c r="Z626" s="117"/>
      <c r="AA626" s="117"/>
      <c r="AB626" s="118"/>
      <c r="AC626" s="99" t="s">
        <v>334</v>
      </c>
      <c r="AD626" s="100"/>
      <c r="AE626" s="100"/>
      <c r="AF626" s="100"/>
      <c r="AG626" s="100"/>
      <c r="AH626" s="101" t="s">
        <v>691</v>
      </c>
      <c r="AI626" s="102"/>
      <c r="AJ626" s="102"/>
      <c r="AK626" s="102"/>
      <c r="AL626" s="103" t="s">
        <v>691</v>
      </c>
      <c r="AM626" s="104"/>
      <c r="AN626" s="104"/>
      <c r="AO626" s="105"/>
      <c r="AP626" s="106" t="s">
        <v>820</v>
      </c>
      <c r="AQ626" s="106"/>
      <c r="AR626" s="106"/>
      <c r="AS626" s="106"/>
      <c r="AT626" s="106"/>
      <c r="AU626" s="106"/>
      <c r="AV626" s="106"/>
      <c r="AW626" s="106"/>
      <c r="AX626" s="106"/>
      <c r="AY626">
        <f>COUNTA($E$626)</f>
        <v>1</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50" man="1"/>
    <brk id="240" max="50" man="1"/>
    <brk id="261" max="50" man="1"/>
    <brk id="300" max="50" man="1"/>
    <brk id="389"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493</v>
      </c>
      <c r="AA1" s="29" t="s">
        <v>74</v>
      </c>
      <c r="AB1" s="29" t="s">
        <v>494</v>
      </c>
      <c r="AC1" s="29" t="s">
        <v>31</v>
      </c>
      <c r="AD1" s="28"/>
      <c r="AE1" s="29" t="s">
        <v>43</v>
      </c>
      <c r="AF1" s="30"/>
      <c r="AG1" s="51" t="s">
        <v>225</v>
      </c>
      <c r="AI1" s="51" t="s">
        <v>228</v>
      </c>
      <c r="AK1" s="51" t="s">
        <v>233</v>
      </c>
      <c r="AM1" s="77"/>
      <c r="AN1" s="77"/>
      <c r="AP1" s="28" t="s">
        <v>314</v>
      </c>
    </row>
    <row r="2" spans="1:42" ht="13.5" customHeight="1" x14ac:dyDescent="0.15">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362</v>
      </c>
      <c r="AB2" s="86" t="s">
        <v>588</v>
      </c>
      <c r="AC2" s="87" t="s">
        <v>126</v>
      </c>
      <c r="AD2" s="28"/>
      <c r="AE2" s="43" t="s">
        <v>161</v>
      </c>
      <c r="AF2" s="30"/>
      <c r="AG2" s="53" t="s">
        <v>327</v>
      </c>
      <c r="AI2" s="51" t="s">
        <v>359</v>
      </c>
      <c r="AK2" s="51" t="s">
        <v>234</v>
      </c>
      <c r="AM2" s="77"/>
      <c r="AN2" s="77"/>
      <c r="AP2" s="53" t="s">
        <v>327</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t="s">
        <v>685</v>
      </c>
      <c r="R3" s="13" t="str">
        <f t="shared" ref="R3:R8" si="3">IF(Q3="","",P3)</f>
        <v>委託・請負</v>
      </c>
      <c r="S3" s="13" t="str">
        <f t="shared" ref="S3:S8" si="4">IF(R3="",S2,IF(S2&lt;&gt;"",CONCATENATE(S2,"、",R3),R3))</f>
        <v>委託・請負</v>
      </c>
      <c r="T3" s="13"/>
      <c r="U3" s="32" t="s">
        <v>619</v>
      </c>
      <c r="W3" s="32" t="s">
        <v>137</v>
      </c>
      <c r="Y3" s="32" t="s">
        <v>61</v>
      </c>
      <c r="Z3" s="32" t="s">
        <v>495</v>
      </c>
      <c r="AA3" s="86" t="s">
        <v>461</v>
      </c>
      <c r="AB3" s="86" t="s">
        <v>589</v>
      </c>
      <c r="AC3" s="87" t="s">
        <v>127</v>
      </c>
      <c r="AD3" s="28"/>
      <c r="AE3" s="43" t="s">
        <v>162</v>
      </c>
      <c r="AF3" s="30"/>
      <c r="AG3" s="53" t="s">
        <v>328</v>
      </c>
      <c r="AI3" s="51" t="s">
        <v>227</v>
      </c>
      <c r="AK3" s="51" t="str">
        <f>CHAR(CODE(AK2)+1)</f>
        <v>B</v>
      </c>
      <c r="AM3" s="77"/>
      <c r="AN3" s="77"/>
      <c r="AP3" s="53" t="s">
        <v>328</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675</v>
      </c>
      <c r="W4" s="32" t="s">
        <v>138</v>
      </c>
      <c r="Y4" s="32" t="s">
        <v>368</v>
      </c>
      <c r="Z4" s="32" t="s">
        <v>496</v>
      </c>
      <c r="AA4" s="86" t="s">
        <v>462</v>
      </c>
      <c r="AB4" s="86" t="s">
        <v>590</v>
      </c>
      <c r="AC4" s="86" t="s">
        <v>128</v>
      </c>
      <c r="AD4" s="28"/>
      <c r="AE4" s="43" t="s">
        <v>163</v>
      </c>
      <c r="AF4" s="30"/>
      <c r="AG4" s="53" t="s">
        <v>329</v>
      </c>
      <c r="AI4" s="51" t="s">
        <v>229</v>
      </c>
      <c r="AK4" s="51" t="str">
        <f t="shared" ref="AK4:AK49" si="7">CHAR(CODE(AK3)+1)</f>
        <v>C</v>
      </c>
      <c r="AM4" s="77"/>
      <c r="AN4" s="77"/>
      <c r="AP4" s="53" t="s">
        <v>329</v>
      </c>
    </row>
    <row r="5" spans="1:42" ht="13.5" customHeight="1" x14ac:dyDescent="0.15">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委託・請負</v>
      </c>
      <c r="T5" s="13"/>
      <c r="W5" s="32" t="s">
        <v>643</v>
      </c>
      <c r="Y5" s="32" t="s">
        <v>369</v>
      </c>
      <c r="Z5" s="32" t="s">
        <v>497</v>
      </c>
      <c r="AA5" s="86" t="s">
        <v>463</v>
      </c>
      <c r="AB5" s="86" t="s">
        <v>591</v>
      </c>
      <c r="AC5" s="86" t="s">
        <v>164</v>
      </c>
      <c r="AD5" s="31"/>
      <c r="AE5" s="43" t="s">
        <v>340</v>
      </c>
      <c r="AF5" s="30"/>
      <c r="AG5" s="53" t="s">
        <v>330</v>
      </c>
      <c r="AI5" s="51" t="s">
        <v>366</v>
      </c>
      <c r="AK5" s="51" t="str">
        <f t="shared" si="7"/>
        <v>D</v>
      </c>
      <c r="AP5" s="53" t="s">
        <v>330</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委託・請負</v>
      </c>
      <c r="T6" s="13"/>
      <c r="U6" s="32" t="s">
        <v>342</v>
      </c>
      <c r="W6" s="32" t="s">
        <v>645</v>
      </c>
      <c r="Y6" s="32" t="s">
        <v>370</v>
      </c>
      <c r="Z6" s="32" t="s">
        <v>498</v>
      </c>
      <c r="AA6" s="86" t="s">
        <v>464</v>
      </c>
      <c r="AB6" s="86" t="s">
        <v>592</v>
      </c>
      <c r="AC6" s="86" t="s">
        <v>129</v>
      </c>
      <c r="AD6" s="31"/>
      <c r="AE6" s="43" t="s">
        <v>337</v>
      </c>
      <c r="AF6" s="30"/>
      <c r="AG6" s="53" t="s">
        <v>331</v>
      </c>
      <c r="AI6" s="51" t="s">
        <v>367</v>
      </c>
      <c r="AK6" s="51" t="str">
        <f>CHAR(CODE(AK5)+1)</f>
        <v>E</v>
      </c>
      <c r="AP6" s="53" t="s">
        <v>331</v>
      </c>
    </row>
    <row r="7" spans="1:42" ht="13.5" customHeight="1" x14ac:dyDescent="0.15">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委託・請負</v>
      </c>
      <c r="T7" s="13"/>
      <c r="U7" s="32"/>
      <c r="W7" s="32" t="s">
        <v>139</v>
      </c>
      <c r="Y7" s="32" t="s">
        <v>371</v>
      </c>
      <c r="Z7" s="32" t="s">
        <v>499</v>
      </c>
      <c r="AA7" s="86" t="s">
        <v>465</v>
      </c>
      <c r="AB7" s="86" t="s">
        <v>593</v>
      </c>
      <c r="AC7" s="31"/>
      <c r="AD7" s="31"/>
      <c r="AE7" s="32" t="s">
        <v>129</v>
      </c>
      <c r="AF7" s="30"/>
      <c r="AG7" s="53" t="s">
        <v>332</v>
      </c>
      <c r="AH7" s="80"/>
      <c r="AI7" s="53" t="s">
        <v>355</v>
      </c>
      <c r="AK7" s="51" t="str">
        <f>CHAR(CODE(AK6)+1)</f>
        <v>F</v>
      </c>
      <c r="AP7" s="53" t="s">
        <v>332</v>
      </c>
    </row>
    <row r="8" spans="1:42" ht="13.5" customHeight="1" x14ac:dyDescent="0.15">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委託・請負</v>
      </c>
      <c r="T8" s="13"/>
      <c r="U8" s="32" t="s">
        <v>364</v>
      </c>
      <c r="W8" s="32" t="s">
        <v>140</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15">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365</v>
      </c>
      <c r="W9" s="32" t="s">
        <v>141</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15">
      <c r="A10" s="14" t="s">
        <v>296</v>
      </c>
      <c r="B10" s="15"/>
      <c r="C10" s="13" t="str">
        <f t="shared" si="0"/>
        <v/>
      </c>
      <c r="D10" s="13" t="str">
        <f t="shared" si="8"/>
        <v/>
      </c>
      <c r="F10" s="18" t="s">
        <v>108</v>
      </c>
      <c r="G10" s="17"/>
      <c r="H10" s="13" t="str">
        <f t="shared" si="1"/>
        <v/>
      </c>
      <c r="I10" s="13" t="str">
        <f t="shared" si="5"/>
        <v/>
      </c>
      <c r="K10" s="14" t="s">
        <v>299</v>
      </c>
      <c r="L10" s="15"/>
      <c r="M10" s="13" t="str">
        <f t="shared" si="2"/>
        <v/>
      </c>
      <c r="N10" s="13" t="str">
        <f t="shared" si="6"/>
        <v/>
      </c>
      <c r="O10" s="13"/>
      <c r="P10" s="13" t="str">
        <f>S8</f>
        <v>委託・請負</v>
      </c>
      <c r="Q10" s="19"/>
      <c r="T10" s="13"/>
      <c r="W10" s="32" t="s">
        <v>142</v>
      </c>
      <c r="Y10" s="32" t="s">
        <v>374</v>
      </c>
      <c r="Z10" s="32" t="s">
        <v>502</v>
      </c>
      <c r="AA10" s="86" t="s">
        <v>468</v>
      </c>
      <c r="AB10" s="86" t="s">
        <v>596</v>
      </c>
      <c r="AC10" s="31"/>
      <c r="AD10" s="31"/>
      <c r="AE10" s="31"/>
      <c r="AF10" s="30"/>
      <c r="AG10" s="53" t="s">
        <v>317</v>
      </c>
      <c r="AK10" s="51" t="str">
        <f t="shared" si="7"/>
        <v>I</v>
      </c>
      <c r="AP10" s="51" t="s">
        <v>315</v>
      </c>
    </row>
    <row r="11" spans="1:42" ht="13.5" customHeight="1" x14ac:dyDescent="0.15">
      <c r="A11" s="14" t="s">
        <v>85</v>
      </c>
      <c r="B11" s="15"/>
      <c r="C11" s="13" t="str">
        <f t="shared" si="0"/>
        <v/>
      </c>
      <c r="D11" s="13" t="str">
        <f t="shared" si="8"/>
        <v/>
      </c>
      <c r="F11" s="18" t="s">
        <v>109</v>
      </c>
      <c r="G11" s="17"/>
      <c r="H11" s="13" t="str">
        <f t="shared" si="1"/>
        <v/>
      </c>
      <c r="I11" s="13" t="str">
        <f t="shared" si="5"/>
        <v/>
      </c>
      <c r="K11" s="14" t="s">
        <v>102</v>
      </c>
      <c r="L11" s="15" t="s">
        <v>685</v>
      </c>
      <c r="M11" s="13" t="str">
        <f t="shared" si="2"/>
        <v>その他の事項経費</v>
      </c>
      <c r="N11" s="13" t="str">
        <f t="shared" si="6"/>
        <v>その他の事項経費</v>
      </c>
      <c r="O11" s="13"/>
      <c r="P11" s="13"/>
      <c r="Q11" s="19"/>
      <c r="T11" s="13"/>
      <c r="W11" s="32" t="s">
        <v>672</v>
      </c>
      <c r="Y11" s="32" t="s">
        <v>375</v>
      </c>
      <c r="Z11" s="32" t="s">
        <v>503</v>
      </c>
      <c r="AA11" s="86" t="s">
        <v>469</v>
      </c>
      <c r="AB11" s="86" t="s">
        <v>597</v>
      </c>
      <c r="AC11" s="31"/>
      <c r="AD11" s="31"/>
      <c r="AE11" s="31"/>
      <c r="AF11" s="30"/>
      <c r="AG11" s="51" t="s">
        <v>320</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620</v>
      </c>
      <c r="W12" s="32" t="s">
        <v>143</v>
      </c>
      <c r="Y12" s="32" t="s">
        <v>376</v>
      </c>
      <c r="Z12" s="32" t="s">
        <v>504</v>
      </c>
      <c r="AA12" s="86" t="s">
        <v>470</v>
      </c>
      <c r="AB12" s="86" t="s">
        <v>598</v>
      </c>
      <c r="AC12" s="31"/>
      <c r="AD12" s="31"/>
      <c r="AE12" s="31"/>
      <c r="AF12" s="30"/>
      <c r="AG12" s="51" t="s">
        <v>318</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
      </c>
      <c r="K13" s="13" t="str">
        <f>N11</f>
        <v>その他の事項経費</v>
      </c>
      <c r="L13" s="13"/>
      <c r="O13" s="13"/>
      <c r="P13" s="13"/>
      <c r="Q13" s="19"/>
      <c r="T13" s="13"/>
      <c r="U13" s="32" t="s">
        <v>165</v>
      </c>
      <c r="W13" s="32" t="s">
        <v>144</v>
      </c>
      <c r="Y13" s="32" t="s">
        <v>377</v>
      </c>
      <c r="Z13" s="32" t="s">
        <v>505</v>
      </c>
      <c r="AA13" s="86" t="s">
        <v>471</v>
      </c>
      <c r="AB13" s="86" t="s">
        <v>599</v>
      </c>
      <c r="AC13" s="31"/>
      <c r="AD13" s="31"/>
      <c r="AE13" s="31"/>
      <c r="AF13" s="30"/>
      <c r="AG13" s="51" t="s">
        <v>319</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621</v>
      </c>
      <c r="W14" s="32" t="s">
        <v>145</v>
      </c>
      <c r="Y14" s="32" t="s">
        <v>378</v>
      </c>
      <c r="Z14" s="32" t="s">
        <v>506</v>
      </c>
      <c r="AA14" s="86" t="s">
        <v>472</v>
      </c>
      <c r="AB14" s="86" t="s">
        <v>600</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622</v>
      </c>
      <c r="W15" s="32" t="s">
        <v>146</v>
      </c>
      <c r="Y15" s="32" t="s">
        <v>379</v>
      </c>
      <c r="Z15" s="32" t="s">
        <v>507</v>
      </c>
      <c r="AA15" s="86" t="s">
        <v>473</v>
      </c>
      <c r="AB15" s="86" t="s">
        <v>601</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623</v>
      </c>
      <c r="W16" s="32" t="s">
        <v>147</v>
      </c>
      <c r="Y16" s="32" t="s">
        <v>380</v>
      </c>
      <c r="Z16" s="32" t="s">
        <v>508</v>
      </c>
      <c r="AA16" s="86" t="s">
        <v>474</v>
      </c>
      <c r="AB16" s="86" t="s">
        <v>602</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641</v>
      </c>
      <c r="W17" s="32" t="s">
        <v>148</v>
      </c>
      <c r="Y17" s="32" t="s">
        <v>381</v>
      </c>
      <c r="Z17" s="32" t="s">
        <v>509</v>
      </c>
      <c r="AA17" s="86" t="s">
        <v>475</v>
      </c>
      <c r="AB17" s="86" t="s">
        <v>603</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624</v>
      </c>
      <c r="W18" s="32" t="s">
        <v>149</v>
      </c>
      <c r="Y18" s="32" t="s">
        <v>382</v>
      </c>
      <c r="Z18" s="32" t="s">
        <v>510</v>
      </c>
      <c r="AA18" s="86" t="s">
        <v>476</v>
      </c>
      <c r="AB18" s="86" t="s">
        <v>604</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625</v>
      </c>
      <c r="W19" s="32" t="s">
        <v>150</v>
      </c>
      <c r="Y19" s="32" t="s">
        <v>383</v>
      </c>
      <c r="Z19" s="32" t="s">
        <v>511</v>
      </c>
      <c r="AA19" s="86" t="s">
        <v>477</v>
      </c>
      <c r="AB19" s="86" t="s">
        <v>605</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626</v>
      </c>
      <c r="W20" s="32" t="s">
        <v>151</v>
      </c>
      <c r="Y20" s="32" t="s">
        <v>384</v>
      </c>
      <c r="Z20" s="32" t="s">
        <v>512</v>
      </c>
      <c r="AA20" s="86" t="s">
        <v>478</v>
      </c>
      <c r="AB20" s="86" t="s">
        <v>606</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627</v>
      </c>
      <c r="W21" s="32" t="s">
        <v>152</v>
      </c>
      <c r="Y21" s="32" t="s">
        <v>385</v>
      </c>
      <c r="Z21" s="32" t="s">
        <v>513</v>
      </c>
      <c r="AA21" s="86" t="s">
        <v>479</v>
      </c>
      <c r="AB21" s="86" t="s">
        <v>607</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674</v>
      </c>
      <c r="W22" s="32" t="s">
        <v>153</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628</v>
      </c>
      <c r="W23" s="32" t="s">
        <v>154</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
      </c>
      <c r="K24" s="13"/>
      <c r="L24" s="13"/>
      <c r="O24" s="13"/>
      <c r="P24" s="13"/>
      <c r="Q24" s="19"/>
      <c r="T24" s="13"/>
      <c r="U24" s="32" t="s">
        <v>629</v>
      </c>
      <c r="W24" s="32" t="s">
        <v>155</v>
      </c>
      <c r="Y24" s="32" t="s">
        <v>388</v>
      </c>
      <c r="Z24" s="32" t="s">
        <v>516</v>
      </c>
      <c r="AA24" s="86" t="s">
        <v>482</v>
      </c>
      <c r="AB24" s="86" t="s">
        <v>610</v>
      </c>
      <c r="AC24" s="31"/>
      <c r="AD24" s="31"/>
      <c r="AE24" s="31"/>
      <c r="AF24" s="30"/>
      <c r="AK24" s="51" t="str">
        <f>CHAR(CODE(AK23)+1)</f>
        <v>W</v>
      </c>
    </row>
    <row r="25" spans="1:37" ht="13.5" customHeight="1" x14ac:dyDescent="0.15">
      <c r="A25" s="82"/>
      <c r="B25" s="81"/>
      <c r="F25" s="18" t="s">
        <v>121</v>
      </c>
      <c r="G25" s="17"/>
      <c r="H25" s="13" t="str">
        <f t="shared" si="1"/>
        <v/>
      </c>
      <c r="I25" s="13" t="str">
        <f t="shared" si="5"/>
        <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122</v>
      </c>
      <c r="G26" s="17"/>
      <c r="H26" s="13" t="str">
        <f t="shared" si="1"/>
        <v/>
      </c>
      <c r="I26" s="13" t="str">
        <f t="shared" si="5"/>
        <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124</v>
      </c>
      <c r="G28" s="17"/>
      <c r="H28" s="13" t="str">
        <f t="shared" si="1"/>
        <v/>
      </c>
      <c r="I28" s="13" t="str">
        <f t="shared" si="5"/>
        <v/>
      </c>
      <c r="K28" s="13"/>
      <c r="L28" s="13"/>
      <c r="O28" s="13"/>
      <c r="P28" s="13"/>
      <c r="Q28" s="19"/>
      <c r="T28" s="13"/>
      <c r="U28" s="32" t="s">
        <v>633</v>
      </c>
      <c r="Y28" s="32" t="s">
        <v>392</v>
      </c>
      <c r="Z28" s="32" t="s">
        <v>520</v>
      </c>
      <c r="AA28" s="86" t="s">
        <v>486</v>
      </c>
      <c r="AB28" s="86" t="s">
        <v>614</v>
      </c>
      <c r="AC28" s="31"/>
      <c r="AD28" s="31"/>
      <c r="AE28" s="31"/>
      <c r="AF28" s="30"/>
      <c r="AK28" s="51" t="s">
        <v>235</v>
      </c>
    </row>
    <row r="29" spans="1:37" ht="13.5" customHeight="1" x14ac:dyDescent="0.15">
      <c r="A29" s="13"/>
      <c r="B29" s="13"/>
      <c r="F29" s="18" t="s">
        <v>275</v>
      </c>
      <c r="G29" s="17"/>
      <c r="H29" s="13" t="str">
        <f t="shared" si="1"/>
        <v/>
      </c>
      <c r="I29" s="13" t="str">
        <f t="shared" si="5"/>
        <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276</v>
      </c>
      <c r="G30" s="17"/>
      <c r="H30" s="13" t="str">
        <f t="shared" si="1"/>
        <v/>
      </c>
      <c r="I30" s="13" t="str">
        <f t="shared" si="5"/>
        <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277</v>
      </c>
      <c r="G31" s="17"/>
      <c r="H31" s="13" t="str">
        <f t="shared" si="1"/>
        <v/>
      </c>
      <c r="I31" s="13" t="str">
        <f t="shared" si="5"/>
        <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278</v>
      </c>
      <c r="G32" s="17"/>
      <c r="H32" s="13" t="str">
        <f t="shared" si="1"/>
        <v/>
      </c>
      <c r="I32" s="13" t="str">
        <f t="shared" si="5"/>
        <v/>
      </c>
      <c r="K32" s="13"/>
      <c r="L32" s="13"/>
      <c r="O32" s="13"/>
      <c r="P32" s="13"/>
      <c r="Q32" s="19"/>
      <c r="T32" s="13"/>
      <c r="U32" s="32" t="s">
        <v>637</v>
      </c>
      <c r="Y32" s="32" t="s">
        <v>396</v>
      </c>
      <c r="Z32" s="32" t="s">
        <v>524</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282</v>
      </c>
      <c r="G36" s="17" t="s">
        <v>685</v>
      </c>
      <c r="H36" s="13" t="str">
        <f t="shared" si="1"/>
        <v>東日本大震災復興特別会計</v>
      </c>
      <c r="I36" s="13" t="str">
        <f t="shared" si="5"/>
        <v>東日本大震災復興特別会計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東日本大震災復興特別会計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157</v>
      </c>
      <c r="Y45" s="32" t="s">
        <v>409</v>
      </c>
      <c r="Z45" s="32" t="s">
        <v>537</v>
      </c>
      <c r="AF45" s="30"/>
      <c r="AK45" s="51" t="str">
        <f t="shared" si="7"/>
        <v>r</v>
      </c>
    </row>
    <row r="46" spans="1:37" x14ac:dyDescent="0.15">
      <c r="A46" s="13"/>
      <c r="B46" s="13"/>
      <c r="F46" s="13"/>
      <c r="G46" s="19"/>
      <c r="K46" s="13"/>
      <c r="L46" s="13"/>
      <c r="O46" s="13"/>
      <c r="P46" s="13"/>
      <c r="Q46" s="19"/>
      <c r="T46" s="13"/>
      <c r="U46" s="93" t="s">
        <v>673</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63</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676</v>
      </c>
      <c r="Z100" s="32" t="s">
        <v>592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308</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4"/>
      <c r="Z2" s="148"/>
      <c r="AA2" s="149"/>
      <c r="AB2" s="938" t="s">
        <v>11</v>
      </c>
      <c r="AC2" s="939"/>
      <c r="AD2" s="940"/>
      <c r="AE2" s="942" t="s">
        <v>363</v>
      </c>
      <c r="AF2" s="942"/>
      <c r="AG2" s="942"/>
      <c r="AH2" s="528"/>
      <c r="AI2" s="942" t="s">
        <v>459</v>
      </c>
      <c r="AJ2" s="942"/>
      <c r="AK2" s="942"/>
      <c r="AL2" s="528"/>
      <c r="AM2" s="942" t="s">
        <v>460</v>
      </c>
      <c r="AN2" s="942"/>
      <c r="AO2" s="942"/>
      <c r="AP2" s="528"/>
      <c r="AQ2" s="418" t="s">
        <v>219</v>
      </c>
      <c r="AR2" s="414"/>
      <c r="AS2" s="414"/>
      <c r="AT2" s="415"/>
      <c r="AU2" s="575" t="s">
        <v>125</v>
      </c>
      <c r="AV2" s="575"/>
      <c r="AW2" s="575"/>
      <c r="AX2" s="576"/>
      <c r="AY2" s="34">
        <f>COUNTA($G$4)</f>
        <v>0</v>
      </c>
    </row>
    <row r="3" spans="1:51" ht="18.75" customHeight="1" x14ac:dyDescent="0.15">
      <c r="A3" s="733"/>
      <c r="B3" s="734"/>
      <c r="C3" s="734"/>
      <c r="D3" s="734"/>
      <c r="E3" s="734"/>
      <c r="F3" s="735"/>
      <c r="G3" s="524"/>
      <c r="H3" s="430"/>
      <c r="I3" s="430"/>
      <c r="J3" s="430"/>
      <c r="K3" s="430"/>
      <c r="L3" s="430"/>
      <c r="M3" s="430"/>
      <c r="N3" s="430"/>
      <c r="O3" s="431"/>
      <c r="P3" s="429"/>
      <c r="Q3" s="430"/>
      <c r="R3" s="430"/>
      <c r="S3" s="430"/>
      <c r="T3" s="430"/>
      <c r="U3" s="430"/>
      <c r="V3" s="430"/>
      <c r="W3" s="430"/>
      <c r="X3" s="431"/>
      <c r="Y3" s="935"/>
      <c r="Z3" s="936"/>
      <c r="AA3" s="937"/>
      <c r="AB3" s="941"/>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15">
      <c r="A4" s="736"/>
      <c r="B4" s="734"/>
      <c r="C4" s="734"/>
      <c r="D4" s="734"/>
      <c r="E4" s="734"/>
      <c r="F4" s="735"/>
      <c r="G4" s="646"/>
      <c r="H4" s="916"/>
      <c r="I4" s="916"/>
      <c r="J4" s="916"/>
      <c r="K4" s="916"/>
      <c r="L4" s="916"/>
      <c r="M4" s="916"/>
      <c r="N4" s="916"/>
      <c r="O4" s="917"/>
      <c r="P4" s="252"/>
      <c r="Q4" s="664"/>
      <c r="R4" s="664"/>
      <c r="S4" s="664"/>
      <c r="T4" s="664"/>
      <c r="U4" s="664"/>
      <c r="V4" s="664"/>
      <c r="W4" s="664"/>
      <c r="X4" s="665"/>
      <c r="Y4" s="930" t="s">
        <v>12</v>
      </c>
      <c r="Z4" s="931"/>
      <c r="AA4" s="932"/>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7"/>
      <c r="B5" s="738"/>
      <c r="C5" s="738"/>
      <c r="D5" s="738"/>
      <c r="E5" s="738"/>
      <c r="F5" s="739"/>
      <c r="G5" s="918"/>
      <c r="H5" s="919"/>
      <c r="I5" s="919"/>
      <c r="J5" s="919"/>
      <c r="K5" s="919"/>
      <c r="L5" s="919"/>
      <c r="M5" s="919"/>
      <c r="N5" s="919"/>
      <c r="O5" s="920"/>
      <c r="P5" s="924"/>
      <c r="Q5" s="924"/>
      <c r="R5" s="924"/>
      <c r="S5" s="924"/>
      <c r="T5" s="924"/>
      <c r="U5" s="924"/>
      <c r="V5" s="924"/>
      <c r="W5" s="924"/>
      <c r="X5" s="925"/>
      <c r="Y5" s="606" t="s">
        <v>48</v>
      </c>
      <c r="Z5" s="927"/>
      <c r="AA5" s="928"/>
      <c r="AB5" s="557"/>
      <c r="AC5" s="933"/>
      <c r="AD5" s="933"/>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7"/>
      <c r="B6" s="738"/>
      <c r="C6" s="738"/>
      <c r="D6" s="738"/>
      <c r="E6" s="738"/>
      <c r="F6" s="739"/>
      <c r="G6" s="921"/>
      <c r="H6" s="922"/>
      <c r="I6" s="922"/>
      <c r="J6" s="922"/>
      <c r="K6" s="922"/>
      <c r="L6" s="922"/>
      <c r="M6" s="922"/>
      <c r="N6" s="922"/>
      <c r="O6" s="923"/>
      <c r="P6" s="667"/>
      <c r="Q6" s="667"/>
      <c r="R6" s="667"/>
      <c r="S6" s="667"/>
      <c r="T6" s="667"/>
      <c r="U6" s="667"/>
      <c r="V6" s="667"/>
      <c r="W6" s="667"/>
      <c r="X6" s="668"/>
      <c r="Y6" s="926" t="s">
        <v>13</v>
      </c>
      <c r="Z6" s="927"/>
      <c r="AA6" s="928"/>
      <c r="AB6" s="574" t="s">
        <v>167</v>
      </c>
      <c r="AC6" s="929"/>
      <c r="AD6" s="929"/>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4" t="s">
        <v>335</v>
      </c>
      <c r="B7" s="905"/>
      <c r="C7" s="905"/>
      <c r="D7" s="905"/>
      <c r="E7" s="905"/>
      <c r="F7" s="906"/>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7"/>
      <c r="B8" s="908"/>
      <c r="C8" s="908"/>
      <c r="D8" s="908"/>
      <c r="E8" s="908"/>
      <c r="F8" s="909"/>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3" t="s">
        <v>308</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4"/>
      <c r="Z9" s="148"/>
      <c r="AA9" s="149"/>
      <c r="AB9" s="938" t="s">
        <v>11</v>
      </c>
      <c r="AC9" s="939"/>
      <c r="AD9" s="940"/>
      <c r="AE9" s="942" t="s">
        <v>363</v>
      </c>
      <c r="AF9" s="942"/>
      <c r="AG9" s="942"/>
      <c r="AH9" s="528"/>
      <c r="AI9" s="942" t="s">
        <v>459</v>
      </c>
      <c r="AJ9" s="942"/>
      <c r="AK9" s="942"/>
      <c r="AL9" s="528"/>
      <c r="AM9" s="942" t="s">
        <v>460</v>
      </c>
      <c r="AN9" s="942"/>
      <c r="AO9" s="942"/>
      <c r="AP9" s="528"/>
      <c r="AQ9" s="418" t="s">
        <v>219</v>
      </c>
      <c r="AR9" s="414"/>
      <c r="AS9" s="414"/>
      <c r="AT9" s="415"/>
      <c r="AU9" s="575" t="s">
        <v>125</v>
      </c>
      <c r="AV9" s="575"/>
      <c r="AW9" s="575"/>
      <c r="AX9" s="576"/>
      <c r="AY9" s="34">
        <f>COUNTA($G$11)</f>
        <v>0</v>
      </c>
    </row>
    <row r="10" spans="1:51" ht="18.75" customHeight="1" x14ac:dyDescent="0.15">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5"/>
      <c r="Z10" s="936"/>
      <c r="AA10" s="937"/>
      <c r="AB10" s="941"/>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15">
      <c r="A11" s="736"/>
      <c r="B11" s="734"/>
      <c r="C11" s="734"/>
      <c r="D11" s="734"/>
      <c r="E11" s="734"/>
      <c r="F11" s="735"/>
      <c r="G11" s="646"/>
      <c r="H11" s="916"/>
      <c r="I11" s="916"/>
      <c r="J11" s="916"/>
      <c r="K11" s="916"/>
      <c r="L11" s="916"/>
      <c r="M11" s="916"/>
      <c r="N11" s="916"/>
      <c r="O11" s="917"/>
      <c r="P11" s="252"/>
      <c r="Q11" s="664"/>
      <c r="R11" s="664"/>
      <c r="S11" s="664"/>
      <c r="T11" s="664"/>
      <c r="U11" s="664"/>
      <c r="V11" s="664"/>
      <c r="W11" s="664"/>
      <c r="X11" s="665"/>
      <c r="Y11" s="930" t="s">
        <v>12</v>
      </c>
      <c r="Z11" s="931"/>
      <c r="AA11" s="932"/>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7"/>
      <c r="B12" s="738"/>
      <c r="C12" s="738"/>
      <c r="D12" s="738"/>
      <c r="E12" s="738"/>
      <c r="F12" s="739"/>
      <c r="G12" s="918"/>
      <c r="H12" s="919"/>
      <c r="I12" s="919"/>
      <c r="J12" s="919"/>
      <c r="K12" s="919"/>
      <c r="L12" s="919"/>
      <c r="M12" s="919"/>
      <c r="N12" s="919"/>
      <c r="O12" s="920"/>
      <c r="P12" s="924"/>
      <c r="Q12" s="924"/>
      <c r="R12" s="924"/>
      <c r="S12" s="924"/>
      <c r="T12" s="924"/>
      <c r="U12" s="924"/>
      <c r="V12" s="924"/>
      <c r="W12" s="924"/>
      <c r="X12" s="925"/>
      <c r="Y12" s="606" t="s">
        <v>48</v>
      </c>
      <c r="Z12" s="927"/>
      <c r="AA12" s="928"/>
      <c r="AB12" s="557"/>
      <c r="AC12" s="933"/>
      <c r="AD12" s="933"/>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3"/>
      <c r="B13" s="914"/>
      <c r="C13" s="914"/>
      <c r="D13" s="914"/>
      <c r="E13" s="914"/>
      <c r="F13" s="915"/>
      <c r="G13" s="921"/>
      <c r="H13" s="922"/>
      <c r="I13" s="922"/>
      <c r="J13" s="922"/>
      <c r="K13" s="922"/>
      <c r="L13" s="922"/>
      <c r="M13" s="922"/>
      <c r="N13" s="922"/>
      <c r="O13" s="923"/>
      <c r="P13" s="667"/>
      <c r="Q13" s="667"/>
      <c r="R13" s="667"/>
      <c r="S13" s="667"/>
      <c r="T13" s="667"/>
      <c r="U13" s="667"/>
      <c r="V13" s="667"/>
      <c r="W13" s="667"/>
      <c r="X13" s="668"/>
      <c r="Y13" s="926" t="s">
        <v>13</v>
      </c>
      <c r="Z13" s="927"/>
      <c r="AA13" s="928"/>
      <c r="AB13" s="574" t="s">
        <v>167</v>
      </c>
      <c r="AC13" s="929"/>
      <c r="AD13" s="929"/>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4" t="s">
        <v>335</v>
      </c>
      <c r="B14" s="905"/>
      <c r="C14" s="905"/>
      <c r="D14" s="905"/>
      <c r="E14" s="905"/>
      <c r="F14" s="906"/>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7"/>
      <c r="B15" s="908"/>
      <c r="C15" s="908"/>
      <c r="D15" s="908"/>
      <c r="E15" s="908"/>
      <c r="F15" s="909"/>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3" t="s">
        <v>308</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4"/>
      <c r="Z16" s="148"/>
      <c r="AA16" s="149"/>
      <c r="AB16" s="938" t="s">
        <v>11</v>
      </c>
      <c r="AC16" s="939"/>
      <c r="AD16" s="940"/>
      <c r="AE16" s="942" t="s">
        <v>363</v>
      </c>
      <c r="AF16" s="942"/>
      <c r="AG16" s="942"/>
      <c r="AH16" s="528"/>
      <c r="AI16" s="942" t="s">
        <v>459</v>
      </c>
      <c r="AJ16" s="942"/>
      <c r="AK16" s="942"/>
      <c r="AL16" s="528"/>
      <c r="AM16" s="942" t="s">
        <v>460</v>
      </c>
      <c r="AN16" s="942"/>
      <c r="AO16" s="942"/>
      <c r="AP16" s="528"/>
      <c r="AQ16" s="418" t="s">
        <v>219</v>
      </c>
      <c r="AR16" s="414"/>
      <c r="AS16" s="414"/>
      <c r="AT16" s="415"/>
      <c r="AU16" s="575" t="s">
        <v>125</v>
      </c>
      <c r="AV16" s="575"/>
      <c r="AW16" s="575"/>
      <c r="AX16" s="576"/>
      <c r="AY16" s="34">
        <f>COUNTA($G$18)</f>
        <v>0</v>
      </c>
    </row>
    <row r="17" spans="1:51" ht="18.75" customHeight="1" x14ac:dyDescent="0.15">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5"/>
      <c r="Z17" s="936"/>
      <c r="AA17" s="937"/>
      <c r="AB17" s="941"/>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15">
      <c r="A18" s="736"/>
      <c r="B18" s="734"/>
      <c r="C18" s="734"/>
      <c r="D18" s="734"/>
      <c r="E18" s="734"/>
      <c r="F18" s="735"/>
      <c r="G18" s="646"/>
      <c r="H18" s="916"/>
      <c r="I18" s="916"/>
      <c r="J18" s="916"/>
      <c r="K18" s="916"/>
      <c r="L18" s="916"/>
      <c r="M18" s="916"/>
      <c r="N18" s="916"/>
      <c r="O18" s="917"/>
      <c r="P18" s="252"/>
      <c r="Q18" s="664"/>
      <c r="R18" s="664"/>
      <c r="S18" s="664"/>
      <c r="T18" s="664"/>
      <c r="U18" s="664"/>
      <c r="V18" s="664"/>
      <c r="W18" s="664"/>
      <c r="X18" s="665"/>
      <c r="Y18" s="930" t="s">
        <v>12</v>
      </c>
      <c r="Z18" s="931"/>
      <c r="AA18" s="932"/>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7"/>
      <c r="B19" s="738"/>
      <c r="C19" s="738"/>
      <c r="D19" s="738"/>
      <c r="E19" s="738"/>
      <c r="F19" s="739"/>
      <c r="G19" s="918"/>
      <c r="H19" s="919"/>
      <c r="I19" s="919"/>
      <c r="J19" s="919"/>
      <c r="K19" s="919"/>
      <c r="L19" s="919"/>
      <c r="M19" s="919"/>
      <c r="N19" s="919"/>
      <c r="O19" s="920"/>
      <c r="P19" s="924"/>
      <c r="Q19" s="924"/>
      <c r="R19" s="924"/>
      <c r="S19" s="924"/>
      <c r="T19" s="924"/>
      <c r="U19" s="924"/>
      <c r="V19" s="924"/>
      <c r="W19" s="924"/>
      <c r="X19" s="925"/>
      <c r="Y19" s="606" t="s">
        <v>48</v>
      </c>
      <c r="Z19" s="927"/>
      <c r="AA19" s="928"/>
      <c r="AB19" s="557"/>
      <c r="AC19" s="933"/>
      <c r="AD19" s="933"/>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3"/>
      <c r="B20" s="914"/>
      <c r="C20" s="914"/>
      <c r="D20" s="914"/>
      <c r="E20" s="914"/>
      <c r="F20" s="915"/>
      <c r="G20" s="921"/>
      <c r="H20" s="922"/>
      <c r="I20" s="922"/>
      <c r="J20" s="922"/>
      <c r="K20" s="922"/>
      <c r="L20" s="922"/>
      <c r="M20" s="922"/>
      <c r="N20" s="922"/>
      <c r="O20" s="923"/>
      <c r="P20" s="667"/>
      <c r="Q20" s="667"/>
      <c r="R20" s="667"/>
      <c r="S20" s="667"/>
      <c r="T20" s="667"/>
      <c r="U20" s="667"/>
      <c r="V20" s="667"/>
      <c r="W20" s="667"/>
      <c r="X20" s="668"/>
      <c r="Y20" s="926" t="s">
        <v>13</v>
      </c>
      <c r="Z20" s="927"/>
      <c r="AA20" s="928"/>
      <c r="AB20" s="574" t="s">
        <v>167</v>
      </c>
      <c r="AC20" s="929"/>
      <c r="AD20" s="929"/>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4" t="s">
        <v>335</v>
      </c>
      <c r="B21" s="905"/>
      <c r="C21" s="905"/>
      <c r="D21" s="905"/>
      <c r="E21" s="905"/>
      <c r="F21" s="906"/>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7"/>
      <c r="B22" s="908"/>
      <c r="C22" s="908"/>
      <c r="D22" s="908"/>
      <c r="E22" s="908"/>
      <c r="F22" s="909"/>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3" t="s">
        <v>308</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4"/>
      <c r="Z23" s="148"/>
      <c r="AA23" s="149"/>
      <c r="AB23" s="938" t="s">
        <v>11</v>
      </c>
      <c r="AC23" s="939"/>
      <c r="AD23" s="940"/>
      <c r="AE23" s="942" t="s">
        <v>363</v>
      </c>
      <c r="AF23" s="942"/>
      <c r="AG23" s="942"/>
      <c r="AH23" s="528"/>
      <c r="AI23" s="942" t="s">
        <v>459</v>
      </c>
      <c r="AJ23" s="942"/>
      <c r="AK23" s="942"/>
      <c r="AL23" s="528"/>
      <c r="AM23" s="942" t="s">
        <v>460</v>
      </c>
      <c r="AN23" s="942"/>
      <c r="AO23" s="942"/>
      <c r="AP23" s="528"/>
      <c r="AQ23" s="418" t="s">
        <v>219</v>
      </c>
      <c r="AR23" s="414"/>
      <c r="AS23" s="414"/>
      <c r="AT23" s="415"/>
      <c r="AU23" s="575" t="s">
        <v>125</v>
      </c>
      <c r="AV23" s="575"/>
      <c r="AW23" s="575"/>
      <c r="AX23" s="576"/>
      <c r="AY23" s="34">
        <f>COUNTA($G$25)</f>
        <v>0</v>
      </c>
    </row>
    <row r="24" spans="1:51" ht="18.75" customHeight="1" x14ac:dyDescent="0.15">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5"/>
      <c r="Z24" s="936"/>
      <c r="AA24" s="937"/>
      <c r="AB24" s="941"/>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15">
      <c r="A25" s="736"/>
      <c r="B25" s="734"/>
      <c r="C25" s="734"/>
      <c r="D25" s="734"/>
      <c r="E25" s="734"/>
      <c r="F25" s="735"/>
      <c r="G25" s="646"/>
      <c r="H25" s="916"/>
      <c r="I25" s="916"/>
      <c r="J25" s="916"/>
      <c r="K25" s="916"/>
      <c r="L25" s="916"/>
      <c r="M25" s="916"/>
      <c r="N25" s="916"/>
      <c r="O25" s="917"/>
      <c r="P25" s="252"/>
      <c r="Q25" s="664"/>
      <c r="R25" s="664"/>
      <c r="S25" s="664"/>
      <c r="T25" s="664"/>
      <c r="U25" s="664"/>
      <c r="V25" s="664"/>
      <c r="W25" s="664"/>
      <c r="X25" s="665"/>
      <c r="Y25" s="930" t="s">
        <v>12</v>
      </c>
      <c r="Z25" s="931"/>
      <c r="AA25" s="932"/>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7"/>
      <c r="B26" s="738"/>
      <c r="C26" s="738"/>
      <c r="D26" s="738"/>
      <c r="E26" s="738"/>
      <c r="F26" s="739"/>
      <c r="G26" s="918"/>
      <c r="H26" s="919"/>
      <c r="I26" s="919"/>
      <c r="J26" s="919"/>
      <c r="K26" s="919"/>
      <c r="L26" s="919"/>
      <c r="M26" s="919"/>
      <c r="N26" s="919"/>
      <c r="O26" s="920"/>
      <c r="P26" s="924"/>
      <c r="Q26" s="924"/>
      <c r="R26" s="924"/>
      <c r="S26" s="924"/>
      <c r="T26" s="924"/>
      <c r="U26" s="924"/>
      <c r="V26" s="924"/>
      <c r="W26" s="924"/>
      <c r="X26" s="925"/>
      <c r="Y26" s="606" t="s">
        <v>48</v>
      </c>
      <c r="Z26" s="927"/>
      <c r="AA26" s="928"/>
      <c r="AB26" s="557"/>
      <c r="AC26" s="933"/>
      <c r="AD26" s="933"/>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3"/>
      <c r="B27" s="914"/>
      <c r="C27" s="914"/>
      <c r="D27" s="914"/>
      <c r="E27" s="914"/>
      <c r="F27" s="915"/>
      <c r="G27" s="921"/>
      <c r="H27" s="922"/>
      <c r="I27" s="922"/>
      <c r="J27" s="922"/>
      <c r="K27" s="922"/>
      <c r="L27" s="922"/>
      <c r="M27" s="922"/>
      <c r="N27" s="922"/>
      <c r="O27" s="923"/>
      <c r="P27" s="667"/>
      <c r="Q27" s="667"/>
      <c r="R27" s="667"/>
      <c r="S27" s="667"/>
      <c r="T27" s="667"/>
      <c r="U27" s="667"/>
      <c r="V27" s="667"/>
      <c r="W27" s="667"/>
      <c r="X27" s="668"/>
      <c r="Y27" s="926" t="s">
        <v>13</v>
      </c>
      <c r="Z27" s="927"/>
      <c r="AA27" s="928"/>
      <c r="AB27" s="574" t="s">
        <v>167</v>
      </c>
      <c r="AC27" s="929"/>
      <c r="AD27" s="929"/>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4" t="s">
        <v>335</v>
      </c>
      <c r="B28" s="905"/>
      <c r="C28" s="905"/>
      <c r="D28" s="905"/>
      <c r="E28" s="905"/>
      <c r="F28" s="906"/>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7"/>
      <c r="B29" s="908"/>
      <c r="C29" s="908"/>
      <c r="D29" s="908"/>
      <c r="E29" s="908"/>
      <c r="F29" s="909"/>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3" t="s">
        <v>308</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4"/>
      <c r="Z30" s="148"/>
      <c r="AA30" s="149"/>
      <c r="AB30" s="938" t="s">
        <v>11</v>
      </c>
      <c r="AC30" s="939"/>
      <c r="AD30" s="940"/>
      <c r="AE30" s="942" t="s">
        <v>363</v>
      </c>
      <c r="AF30" s="942"/>
      <c r="AG30" s="942"/>
      <c r="AH30" s="528"/>
      <c r="AI30" s="942" t="s">
        <v>459</v>
      </c>
      <c r="AJ30" s="942"/>
      <c r="AK30" s="942"/>
      <c r="AL30" s="528"/>
      <c r="AM30" s="942" t="s">
        <v>460</v>
      </c>
      <c r="AN30" s="942"/>
      <c r="AO30" s="942"/>
      <c r="AP30" s="528"/>
      <c r="AQ30" s="418" t="s">
        <v>219</v>
      </c>
      <c r="AR30" s="414"/>
      <c r="AS30" s="414"/>
      <c r="AT30" s="415"/>
      <c r="AU30" s="575" t="s">
        <v>125</v>
      </c>
      <c r="AV30" s="575"/>
      <c r="AW30" s="575"/>
      <c r="AX30" s="576"/>
      <c r="AY30" s="34">
        <f>COUNTA($G$32)</f>
        <v>0</v>
      </c>
    </row>
    <row r="31" spans="1:51" ht="18.75" customHeight="1" x14ac:dyDescent="0.15">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5"/>
      <c r="Z31" s="936"/>
      <c r="AA31" s="937"/>
      <c r="AB31" s="941"/>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15">
      <c r="A32" s="736"/>
      <c r="B32" s="734"/>
      <c r="C32" s="734"/>
      <c r="D32" s="734"/>
      <c r="E32" s="734"/>
      <c r="F32" s="735"/>
      <c r="G32" s="646"/>
      <c r="H32" s="916"/>
      <c r="I32" s="916"/>
      <c r="J32" s="916"/>
      <c r="K32" s="916"/>
      <c r="L32" s="916"/>
      <c r="M32" s="916"/>
      <c r="N32" s="916"/>
      <c r="O32" s="917"/>
      <c r="P32" s="252"/>
      <c r="Q32" s="664"/>
      <c r="R32" s="664"/>
      <c r="S32" s="664"/>
      <c r="T32" s="664"/>
      <c r="U32" s="664"/>
      <c r="V32" s="664"/>
      <c r="W32" s="664"/>
      <c r="X32" s="665"/>
      <c r="Y32" s="930" t="s">
        <v>12</v>
      </c>
      <c r="Z32" s="931"/>
      <c r="AA32" s="932"/>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7"/>
      <c r="B33" s="738"/>
      <c r="C33" s="738"/>
      <c r="D33" s="738"/>
      <c r="E33" s="738"/>
      <c r="F33" s="739"/>
      <c r="G33" s="918"/>
      <c r="H33" s="919"/>
      <c r="I33" s="919"/>
      <c r="J33" s="919"/>
      <c r="K33" s="919"/>
      <c r="L33" s="919"/>
      <c r="M33" s="919"/>
      <c r="N33" s="919"/>
      <c r="O33" s="920"/>
      <c r="P33" s="924"/>
      <c r="Q33" s="924"/>
      <c r="R33" s="924"/>
      <c r="S33" s="924"/>
      <c r="T33" s="924"/>
      <c r="U33" s="924"/>
      <c r="V33" s="924"/>
      <c r="W33" s="924"/>
      <c r="X33" s="925"/>
      <c r="Y33" s="606" t="s">
        <v>48</v>
      </c>
      <c r="Z33" s="927"/>
      <c r="AA33" s="928"/>
      <c r="AB33" s="557"/>
      <c r="AC33" s="933"/>
      <c r="AD33" s="933"/>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3"/>
      <c r="B34" s="914"/>
      <c r="C34" s="914"/>
      <c r="D34" s="914"/>
      <c r="E34" s="914"/>
      <c r="F34" s="915"/>
      <c r="G34" s="921"/>
      <c r="H34" s="922"/>
      <c r="I34" s="922"/>
      <c r="J34" s="922"/>
      <c r="K34" s="922"/>
      <c r="L34" s="922"/>
      <c r="M34" s="922"/>
      <c r="N34" s="922"/>
      <c r="O34" s="923"/>
      <c r="P34" s="667"/>
      <c r="Q34" s="667"/>
      <c r="R34" s="667"/>
      <c r="S34" s="667"/>
      <c r="T34" s="667"/>
      <c r="U34" s="667"/>
      <c r="V34" s="667"/>
      <c r="W34" s="667"/>
      <c r="X34" s="668"/>
      <c r="Y34" s="926" t="s">
        <v>13</v>
      </c>
      <c r="Z34" s="927"/>
      <c r="AA34" s="928"/>
      <c r="AB34" s="574" t="s">
        <v>167</v>
      </c>
      <c r="AC34" s="929"/>
      <c r="AD34" s="929"/>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4" t="s">
        <v>335</v>
      </c>
      <c r="B35" s="905"/>
      <c r="C35" s="905"/>
      <c r="D35" s="905"/>
      <c r="E35" s="905"/>
      <c r="F35" s="906"/>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7"/>
      <c r="B36" s="908"/>
      <c r="C36" s="908"/>
      <c r="D36" s="908"/>
      <c r="E36" s="908"/>
      <c r="F36" s="909"/>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3" t="s">
        <v>308</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4"/>
      <c r="Z37" s="148"/>
      <c r="AA37" s="149"/>
      <c r="AB37" s="938" t="s">
        <v>11</v>
      </c>
      <c r="AC37" s="939"/>
      <c r="AD37" s="940"/>
      <c r="AE37" s="942" t="s">
        <v>363</v>
      </c>
      <c r="AF37" s="942"/>
      <c r="AG37" s="942"/>
      <c r="AH37" s="528"/>
      <c r="AI37" s="942" t="s">
        <v>459</v>
      </c>
      <c r="AJ37" s="942"/>
      <c r="AK37" s="942"/>
      <c r="AL37" s="528"/>
      <c r="AM37" s="942" t="s">
        <v>460</v>
      </c>
      <c r="AN37" s="942"/>
      <c r="AO37" s="942"/>
      <c r="AP37" s="528"/>
      <c r="AQ37" s="418" t="s">
        <v>219</v>
      </c>
      <c r="AR37" s="414"/>
      <c r="AS37" s="414"/>
      <c r="AT37" s="415"/>
      <c r="AU37" s="575" t="s">
        <v>125</v>
      </c>
      <c r="AV37" s="575"/>
      <c r="AW37" s="575"/>
      <c r="AX37" s="576"/>
      <c r="AY37" s="34">
        <f>COUNTA($G$39)</f>
        <v>0</v>
      </c>
    </row>
    <row r="38" spans="1:51" ht="18.75" customHeight="1" x14ac:dyDescent="0.15">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5"/>
      <c r="Z38" s="936"/>
      <c r="AA38" s="937"/>
      <c r="AB38" s="941"/>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15">
      <c r="A39" s="736"/>
      <c r="B39" s="734"/>
      <c r="C39" s="734"/>
      <c r="D39" s="734"/>
      <c r="E39" s="734"/>
      <c r="F39" s="735"/>
      <c r="G39" s="646"/>
      <c r="H39" s="916"/>
      <c r="I39" s="916"/>
      <c r="J39" s="916"/>
      <c r="K39" s="916"/>
      <c r="L39" s="916"/>
      <c r="M39" s="916"/>
      <c r="N39" s="916"/>
      <c r="O39" s="917"/>
      <c r="P39" s="252"/>
      <c r="Q39" s="664"/>
      <c r="R39" s="664"/>
      <c r="S39" s="664"/>
      <c r="T39" s="664"/>
      <c r="U39" s="664"/>
      <c r="V39" s="664"/>
      <c r="W39" s="664"/>
      <c r="X39" s="665"/>
      <c r="Y39" s="930" t="s">
        <v>12</v>
      </c>
      <c r="Z39" s="931"/>
      <c r="AA39" s="932"/>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7"/>
      <c r="B40" s="738"/>
      <c r="C40" s="738"/>
      <c r="D40" s="738"/>
      <c r="E40" s="738"/>
      <c r="F40" s="739"/>
      <c r="G40" s="918"/>
      <c r="H40" s="919"/>
      <c r="I40" s="919"/>
      <c r="J40" s="919"/>
      <c r="K40" s="919"/>
      <c r="L40" s="919"/>
      <c r="M40" s="919"/>
      <c r="N40" s="919"/>
      <c r="O40" s="920"/>
      <c r="P40" s="924"/>
      <c r="Q40" s="924"/>
      <c r="R40" s="924"/>
      <c r="S40" s="924"/>
      <c r="T40" s="924"/>
      <c r="U40" s="924"/>
      <c r="V40" s="924"/>
      <c r="W40" s="924"/>
      <c r="X40" s="925"/>
      <c r="Y40" s="606" t="s">
        <v>48</v>
      </c>
      <c r="Z40" s="927"/>
      <c r="AA40" s="928"/>
      <c r="AB40" s="557"/>
      <c r="AC40" s="933"/>
      <c r="AD40" s="933"/>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3"/>
      <c r="B41" s="914"/>
      <c r="C41" s="914"/>
      <c r="D41" s="914"/>
      <c r="E41" s="914"/>
      <c r="F41" s="915"/>
      <c r="G41" s="921"/>
      <c r="H41" s="922"/>
      <c r="I41" s="922"/>
      <c r="J41" s="922"/>
      <c r="K41" s="922"/>
      <c r="L41" s="922"/>
      <c r="M41" s="922"/>
      <c r="N41" s="922"/>
      <c r="O41" s="923"/>
      <c r="P41" s="667"/>
      <c r="Q41" s="667"/>
      <c r="R41" s="667"/>
      <c r="S41" s="667"/>
      <c r="T41" s="667"/>
      <c r="U41" s="667"/>
      <c r="V41" s="667"/>
      <c r="W41" s="667"/>
      <c r="X41" s="668"/>
      <c r="Y41" s="926" t="s">
        <v>13</v>
      </c>
      <c r="Z41" s="927"/>
      <c r="AA41" s="928"/>
      <c r="AB41" s="574" t="s">
        <v>167</v>
      </c>
      <c r="AC41" s="929"/>
      <c r="AD41" s="929"/>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4" t="s">
        <v>335</v>
      </c>
      <c r="B42" s="905"/>
      <c r="C42" s="905"/>
      <c r="D42" s="905"/>
      <c r="E42" s="905"/>
      <c r="F42" s="906"/>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7"/>
      <c r="B43" s="908"/>
      <c r="C43" s="908"/>
      <c r="D43" s="908"/>
      <c r="E43" s="908"/>
      <c r="F43" s="909"/>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3" t="s">
        <v>308</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4"/>
      <c r="Z44" s="148"/>
      <c r="AA44" s="149"/>
      <c r="AB44" s="938" t="s">
        <v>11</v>
      </c>
      <c r="AC44" s="939"/>
      <c r="AD44" s="940"/>
      <c r="AE44" s="942" t="s">
        <v>363</v>
      </c>
      <c r="AF44" s="942"/>
      <c r="AG44" s="942"/>
      <c r="AH44" s="528"/>
      <c r="AI44" s="942" t="s">
        <v>459</v>
      </c>
      <c r="AJ44" s="942"/>
      <c r="AK44" s="942"/>
      <c r="AL44" s="528"/>
      <c r="AM44" s="942" t="s">
        <v>460</v>
      </c>
      <c r="AN44" s="942"/>
      <c r="AO44" s="942"/>
      <c r="AP44" s="528"/>
      <c r="AQ44" s="418" t="s">
        <v>219</v>
      </c>
      <c r="AR44" s="414"/>
      <c r="AS44" s="414"/>
      <c r="AT44" s="415"/>
      <c r="AU44" s="575" t="s">
        <v>125</v>
      </c>
      <c r="AV44" s="575"/>
      <c r="AW44" s="575"/>
      <c r="AX44" s="576"/>
      <c r="AY44" s="34">
        <f>COUNTA($G$46)</f>
        <v>0</v>
      </c>
    </row>
    <row r="45" spans="1:51" ht="18.75" customHeight="1" x14ac:dyDescent="0.15">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5"/>
      <c r="Z45" s="936"/>
      <c r="AA45" s="937"/>
      <c r="AB45" s="941"/>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15">
      <c r="A46" s="736"/>
      <c r="B46" s="734"/>
      <c r="C46" s="734"/>
      <c r="D46" s="734"/>
      <c r="E46" s="734"/>
      <c r="F46" s="735"/>
      <c r="G46" s="646"/>
      <c r="H46" s="916"/>
      <c r="I46" s="916"/>
      <c r="J46" s="916"/>
      <c r="K46" s="916"/>
      <c r="L46" s="916"/>
      <c r="M46" s="916"/>
      <c r="N46" s="916"/>
      <c r="O46" s="917"/>
      <c r="P46" s="252"/>
      <c r="Q46" s="664"/>
      <c r="R46" s="664"/>
      <c r="S46" s="664"/>
      <c r="T46" s="664"/>
      <c r="U46" s="664"/>
      <c r="V46" s="664"/>
      <c r="W46" s="664"/>
      <c r="X46" s="665"/>
      <c r="Y46" s="930" t="s">
        <v>12</v>
      </c>
      <c r="Z46" s="931"/>
      <c r="AA46" s="932"/>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7"/>
      <c r="B47" s="738"/>
      <c r="C47" s="738"/>
      <c r="D47" s="738"/>
      <c r="E47" s="738"/>
      <c r="F47" s="739"/>
      <c r="G47" s="918"/>
      <c r="H47" s="919"/>
      <c r="I47" s="919"/>
      <c r="J47" s="919"/>
      <c r="K47" s="919"/>
      <c r="L47" s="919"/>
      <c r="M47" s="919"/>
      <c r="N47" s="919"/>
      <c r="O47" s="920"/>
      <c r="P47" s="924"/>
      <c r="Q47" s="924"/>
      <c r="R47" s="924"/>
      <c r="S47" s="924"/>
      <c r="T47" s="924"/>
      <c r="U47" s="924"/>
      <c r="V47" s="924"/>
      <c r="W47" s="924"/>
      <c r="X47" s="925"/>
      <c r="Y47" s="606" t="s">
        <v>48</v>
      </c>
      <c r="Z47" s="927"/>
      <c r="AA47" s="928"/>
      <c r="AB47" s="557"/>
      <c r="AC47" s="933"/>
      <c r="AD47" s="933"/>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3"/>
      <c r="B48" s="914"/>
      <c r="C48" s="914"/>
      <c r="D48" s="914"/>
      <c r="E48" s="914"/>
      <c r="F48" s="915"/>
      <c r="G48" s="921"/>
      <c r="H48" s="922"/>
      <c r="I48" s="922"/>
      <c r="J48" s="922"/>
      <c r="K48" s="922"/>
      <c r="L48" s="922"/>
      <c r="M48" s="922"/>
      <c r="N48" s="922"/>
      <c r="O48" s="923"/>
      <c r="P48" s="667"/>
      <c r="Q48" s="667"/>
      <c r="R48" s="667"/>
      <c r="S48" s="667"/>
      <c r="T48" s="667"/>
      <c r="U48" s="667"/>
      <c r="V48" s="667"/>
      <c r="W48" s="667"/>
      <c r="X48" s="668"/>
      <c r="Y48" s="926" t="s">
        <v>13</v>
      </c>
      <c r="Z48" s="927"/>
      <c r="AA48" s="928"/>
      <c r="AB48" s="574" t="s">
        <v>167</v>
      </c>
      <c r="AC48" s="929"/>
      <c r="AD48" s="929"/>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4" t="s">
        <v>335</v>
      </c>
      <c r="B49" s="905"/>
      <c r="C49" s="905"/>
      <c r="D49" s="905"/>
      <c r="E49" s="905"/>
      <c r="F49" s="906"/>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7"/>
      <c r="B50" s="908"/>
      <c r="C50" s="908"/>
      <c r="D50" s="908"/>
      <c r="E50" s="908"/>
      <c r="F50" s="909"/>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3" t="s">
        <v>308</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4"/>
      <c r="Z51" s="148"/>
      <c r="AA51" s="149"/>
      <c r="AB51" s="528" t="s">
        <v>11</v>
      </c>
      <c r="AC51" s="939"/>
      <c r="AD51" s="940"/>
      <c r="AE51" s="942" t="s">
        <v>363</v>
      </c>
      <c r="AF51" s="942"/>
      <c r="AG51" s="942"/>
      <c r="AH51" s="528"/>
      <c r="AI51" s="942" t="s">
        <v>459</v>
      </c>
      <c r="AJ51" s="942"/>
      <c r="AK51" s="942"/>
      <c r="AL51" s="528"/>
      <c r="AM51" s="942" t="s">
        <v>460</v>
      </c>
      <c r="AN51" s="942"/>
      <c r="AO51" s="942"/>
      <c r="AP51" s="528"/>
      <c r="AQ51" s="418" t="s">
        <v>219</v>
      </c>
      <c r="AR51" s="414"/>
      <c r="AS51" s="414"/>
      <c r="AT51" s="415"/>
      <c r="AU51" s="575" t="s">
        <v>125</v>
      </c>
      <c r="AV51" s="575"/>
      <c r="AW51" s="575"/>
      <c r="AX51" s="576"/>
      <c r="AY51" s="34">
        <f>COUNTA($G$53)</f>
        <v>0</v>
      </c>
    </row>
    <row r="52" spans="1:51" ht="18.75" customHeight="1" x14ac:dyDescent="0.15">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5"/>
      <c r="Z52" s="936"/>
      <c r="AA52" s="937"/>
      <c r="AB52" s="941"/>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15">
      <c r="A53" s="736"/>
      <c r="B53" s="734"/>
      <c r="C53" s="734"/>
      <c r="D53" s="734"/>
      <c r="E53" s="734"/>
      <c r="F53" s="735"/>
      <c r="G53" s="646"/>
      <c r="H53" s="916"/>
      <c r="I53" s="916"/>
      <c r="J53" s="916"/>
      <c r="K53" s="916"/>
      <c r="L53" s="916"/>
      <c r="M53" s="916"/>
      <c r="N53" s="916"/>
      <c r="O53" s="917"/>
      <c r="P53" s="252"/>
      <c r="Q53" s="664"/>
      <c r="R53" s="664"/>
      <c r="S53" s="664"/>
      <c r="T53" s="664"/>
      <c r="U53" s="664"/>
      <c r="V53" s="664"/>
      <c r="W53" s="664"/>
      <c r="X53" s="665"/>
      <c r="Y53" s="930" t="s">
        <v>12</v>
      </c>
      <c r="Z53" s="931"/>
      <c r="AA53" s="932"/>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7"/>
      <c r="B54" s="738"/>
      <c r="C54" s="738"/>
      <c r="D54" s="738"/>
      <c r="E54" s="738"/>
      <c r="F54" s="739"/>
      <c r="G54" s="918"/>
      <c r="H54" s="919"/>
      <c r="I54" s="919"/>
      <c r="J54" s="919"/>
      <c r="K54" s="919"/>
      <c r="L54" s="919"/>
      <c r="M54" s="919"/>
      <c r="N54" s="919"/>
      <c r="O54" s="920"/>
      <c r="P54" s="924"/>
      <c r="Q54" s="924"/>
      <c r="R54" s="924"/>
      <c r="S54" s="924"/>
      <c r="T54" s="924"/>
      <c r="U54" s="924"/>
      <c r="V54" s="924"/>
      <c r="W54" s="924"/>
      <c r="X54" s="925"/>
      <c r="Y54" s="606" t="s">
        <v>48</v>
      </c>
      <c r="Z54" s="927"/>
      <c r="AA54" s="928"/>
      <c r="AB54" s="557"/>
      <c r="AC54" s="933"/>
      <c r="AD54" s="933"/>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3"/>
      <c r="B55" s="914"/>
      <c r="C55" s="914"/>
      <c r="D55" s="914"/>
      <c r="E55" s="914"/>
      <c r="F55" s="915"/>
      <c r="G55" s="921"/>
      <c r="H55" s="922"/>
      <c r="I55" s="922"/>
      <c r="J55" s="922"/>
      <c r="K55" s="922"/>
      <c r="L55" s="922"/>
      <c r="M55" s="922"/>
      <c r="N55" s="922"/>
      <c r="O55" s="923"/>
      <c r="P55" s="667"/>
      <c r="Q55" s="667"/>
      <c r="R55" s="667"/>
      <c r="S55" s="667"/>
      <c r="T55" s="667"/>
      <c r="U55" s="667"/>
      <c r="V55" s="667"/>
      <c r="W55" s="667"/>
      <c r="X55" s="668"/>
      <c r="Y55" s="926" t="s">
        <v>13</v>
      </c>
      <c r="Z55" s="927"/>
      <c r="AA55" s="928"/>
      <c r="AB55" s="574" t="s">
        <v>167</v>
      </c>
      <c r="AC55" s="929"/>
      <c r="AD55" s="929"/>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4" t="s">
        <v>335</v>
      </c>
      <c r="B56" s="905"/>
      <c r="C56" s="905"/>
      <c r="D56" s="905"/>
      <c r="E56" s="905"/>
      <c r="F56" s="906"/>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7"/>
      <c r="B57" s="908"/>
      <c r="C57" s="908"/>
      <c r="D57" s="908"/>
      <c r="E57" s="908"/>
      <c r="F57" s="909"/>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3" t="s">
        <v>308</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4"/>
      <c r="Z58" s="148"/>
      <c r="AA58" s="149"/>
      <c r="AB58" s="938" t="s">
        <v>11</v>
      </c>
      <c r="AC58" s="939"/>
      <c r="AD58" s="940"/>
      <c r="AE58" s="942" t="s">
        <v>363</v>
      </c>
      <c r="AF58" s="942"/>
      <c r="AG58" s="942"/>
      <c r="AH58" s="528"/>
      <c r="AI58" s="942" t="s">
        <v>459</v>
      </c>
      <c r="AJ58" s="942"/>
      <c r="AK58" s="942"/>
      <c r="AL58" s="528"/>
      <c r="AM58" s="942" t="s">
        <v>460</v>
      </c>
      <c r="AN58" s="942"/>
      <c r="AO58" s="942"/>
      <c r="AP58" s="528"/>
      <c r="AQ58" s="418" t="s">
        <v>219</v>
      </c>
      <c r="AR58" s="414"/>
      <c r="AS58" s="414"/>
      <c r="AT58" s="415"/>
      <c r="AU58" s="575" t="s">
        <v>125</v>
      </c>
      <c r="AV58" s="575"/>
      <c r="AW58" s="575"/>
      <c r="AX58" s="576"/>
      <c r="AY58" s="34">
        <f>COUNTA($G$60)</f>
        <v>0</v>
      </c>
    </row>
    <row r="59" spans="1:51" ht="18.75" customHeight="1" x14ac:dyDescent="0.15">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5"/>
      <c r="Z59" s="936"/>
      <c r="AA59" s="937"/>
      <c r="AB59" s="941"/>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15">
      <c r="A60" s="736"/>
      <c r="B60" s="734"/>
      <c r="C60" s="734"/>
      <c r="D60" s="734"/>
      <c r="E60" s="734"/>
      <c r="F60" s="735"/>
      <c r="G60" s="646"/>
      <c r="H60" s="916"/>
      <c r="I60" s="916"/>
      <c r="J60" s="916"/>
      <c r="K60" s="916"/>
      <c r="L60" s="916"/>
      <c r="M60" s="916"/>
      <c r="N60" s="916"/>
      <c r="O60" s="917"/>
      <c r="P60" s="252"/>
      <c r="Q60" s="664"/>
      <c r="R60" s="664"/>
      <c r="S60" s="664"/>
      <c r="T60" s="664"/>
      <c r="U60" s="664"/>
      <c r="V60" s="664"/>
      <c r="W60" s="664"/>
      <c r="X60" s="665"/>
      <c r="Y60" s="930" t="s">
        <v>12</v>
      </c>
      <c r="Z60" s="931"/>
      <c r="AA60" s="932"/>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7"/>
      <c r="B61" s="738"/>
      <c r="C61" s="738"/>
      <c r="D61" s="738"/>
      <c r="E61" s="738"/>
      <c r="F61" s="739"/>
      <c r="G61" s="918"/>
      <c r="H61" s="919"/>
      <c r="I61" s="919"/>
      <c r="J61" s="919"/>
      <c r="K61" s="919"/>
      <c r="L61" s="919"/>
      <c r="M61" s="919"/>
      <c r="N61" s="919"/>
      <c r="O61" s="920"/>
      <c r="P61" s="924"/>
      <c r="Q61" s="924"/>
      <c r="R61" s="924"/>
      <c r="S61" s="924"/>
      <c r="T61" s="924"/>
      <c r="U61" s="924"/>
      <c r="V61" s="924"/>
      <c r="W61" s="924"/>
      <c r="X61" s="925"/>
      <c r="Y61" s="606" t="s">
        <v>48</v>
      </c>
      <c r="Z61" s="927"/>
      <c r="AA61" s="928"/>
      <c r="AB61" s="557"/>
      <c r="AC61" s="933"/>
      <c r="AD61" s="933"/>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3"/>
      <c r="B62" s="914"/>
      <c r="C62" s="914"/>
      <c r="D62" s="914"/>
      <c r="E62" s="914"/>
      <c r="F62" s="915"/>
      <c r="G62" s="921"/>
      <c r="H62" s="922"/>
      <c r="I62" s="922"/>
      <c r="J62" s="922"/>
      <c r="K62" s="922"/>
      <c r="L62" s="922"/>
      <c r="M62" s="922"/>
      <c r="N62" s="922"/>
      <c r="O62" s="923"/>
      <c r="P62" s="667"/>
      <c r="Q62" s="667"/>
      <c r="R62" s="667"/>
      <c r="S62" s="667"/>
      <c r="T62" s="667"/>
      <c r="U62" s="667"/>
      <c r="V62" s="667"/>
      <c r="W62" s="667"/>
      <c r="X62" s="668"/>
      <c r="Y62" s="926" t="s">
        <v>13</v>
      </c>
      <c r="Z62" s="927"/>
      <c r="AA62" s="928"/>
      <c r="AB62" s="574" t="s">
        <v>167</v>
      </c>
      <c r="AC62" s="929"/>
      <c r="AD62" s="929"/>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4" t="s">
        <v>335</v>
      </c>
      <c r="B63" s="905"/>
      <c r="C63" s="905"/>
      <c r="D63" s="905"/>
      <c r="E63" s="905"/>
      <c r="F63" s="906"/>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7"/>
      <c r="B64" s="908"/>
      <c r="C64" s="908"/>
      <c r="D64" s="908"/>
      <c r="E64" s="908"/>
      <c r="F64" s="909"/>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3" t="s">
        <v>308</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4"/>
      <c r="Z65" s="148"/>
      <c r="AA65" s="149"/>
      <c r="AB65" s="938" t="s">
        <v>11</v>
      </c>
      <c r="AC65" s="939"/>
      <c r="AD65" s="940"/>
      <c r="AE65" s="942" t="s">
        <v>363</v>
      </c>
      <c r="AF65" s="942"/>
      <c r="AG65" s="942"/>
      <c r="AH65" s="528"/>
      <c r="AI65" s="942" t="s">
        <v>459</v>
      </c>
      <c r="AJ65" s="942"/>
      <c r="AK65" s="942"/>
      <c r="AL65" s="528"/>
      <c r="AM65" s="942" t="s">
        <v>460</v>
      </c>
      <c r="AN65" s="942"/>
      <c r="AO65" s="942"/>
      <c r="AP65" s="528"/>
      <c r="AQ65" s="418" t="s">
        <v>219</v>
      </c>
      <c r="AR65" s="414"/>
      <c r="AS65" s="414"/>
      <c r="AT65" s="415"/>
      <c r="AU65" s="575" t="s">
        <v>125</v>
      </c>
      <c r="AV65" s="575"/>
      <c r="AW65" s="575"/>
      <c r="AX65" s="576"/>
      <c r="AY65" s="34">
        <f>COUNTA($G$67)</f>
        <v>0</v>
      </c>
    </row>
    <row r="66" spans="1:51" ht="18.75" customHeight="1" x14ac:dyDescent="0.15">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5"/>
      <c r="Z66" s="936"/>
      <c r="AA66" s="937"/>
      <c r="AB66" s="941"/>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15">
      <c r="A67" s="736"/>
      <c r="B67" s="734"/>
      <c r="C67" s="734"/>
      <c r="D67" s="734"/>
      <c r="E67" s="734"/>
      <c r="F67" s="735"/>
      <c r="G67" s="646"/>
      <c r="H67" s="916"/>
      <c r="I67" s="916"/>
      <c r="J67" s="916"/>
      <c r="K67" s="916"/>
      <c r="L67" s="916"/>
      <c r="M67" s="916"/>
      <c r="N67" s="916"/>
      <c r="O67" s="917"/>
      <c r="P67" s="252"/>
      <c r="Q67" s="664"/>
      <c r="R67" s="664"/>
      <c r="S67" s="664"/>
      <c r="T67" s="664"/>
      <c r="U67" s="664"/>
      <c r="V67" s="664"/>
      <c r="W67" s="664"/>
      <c r="X67" s="665"/>
      <c r="Y67" s="930" t="s">
        <v>12</v>
      </c>
      <c r="Z67" s="931"/>
      <c r="AA67" s="932"/>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7"/>
      <c r="B68" s="738"/>
      <c r="C68" s="738"/>
      <c r="D68" s="738"/>
      <c r="E68" s="738"/>
      <c r="F68" s="739"/>
      <c r="G68" s="918"/>
      <c r="H68" s="919"/>
      <c r="I68" s="919"/>
      <c r="J68" s="919"/>
      <c r="K68" s="919"/>
      <c r="L68" s="919"/>
      <c r="M68" s="919"/>
      <c r="N68" s="919"/>
      <c r="O68" s="920"/>
      <c r="P68" s="924"/>
      <c r="Q68" s="924"/>
      <c r="R68" s="924"/>
      <c r="S68" s="924"/>
      <c r="T68" s="924"/>
      <c r="U68" s="924"/>
      <c r="V68" s="924"/>
      <c r="W68" s="924"/>
      <c r="X68" s="925"/>
      <c r="Y68" s="606" t="s">
        <v>48</v>
      </c>
      <c r="Z68" s="927"/>
      <c r="AA68" s="928"/>
      <c r="AB68" s="557"/>
      <c r="AC68" s="933"/>
      <c r="AD68" s="933"/>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3"/>
      <c r="B69" s="914"/>
      <c r="C69" s="914"/>
      <c r="D69" s="914"/>
      <c r="E69" s="914"/>
      <c r="F69" s="915"/>
      <c r="G69" s="921"/>
      <c r="H69" s="922"/>
      <c r="I69" s="922"/>
      <c r="J69" s="922"/>
      <c r="K69" s="922"/>
      <c r="L69" s="922"/>
      <c r="M69" s="922"/>
      <c r="N69" s="922"/>
      <c r="O69" s="923"/>
      <c r="P69" s="667"/>
      <c r="Q69" s="667"/>
      <c r="R69" s="667"/>
      <c r="S69" s="667"/>
      <c r="T69" s="667"/>
      <c r="U69" s="667"/>
      <c r="V69" s="667"/>
      <c r="W69" s="667"/>
      <c r="X69" s="668"/>
      <c r="Y69" s="606" t="s">
        <v>13</v>
      </c>
      <c r="Z69" s="927"/>
      <c r="AA69" s="928"/>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4" t="s">
        <v>335</v>
      </c>
      <c r="B70" s="905"/>
      <c r="C70" s="905"/>
      <c r="D70" s="905"/>
      <c r="E70" s="905"/>
      <c r="F70" s="906"/>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174" t="s">
        <v>321</v>
      </c>
      <c r="H2" s="175"/>
      <c r="I2" s="175"/>
      <c r="J2" s="175"/>
      <c r="K2" s="175"/>
      <c r="L2" s="175"/>
      <c r="M2" s="175"/>
      <c r="N2" s="175"/>
      <c r="O2" s="175"/>
      <c r="P2" s="175"/>
      <c r="Q2" s="175"/>
      <c r="R2" s="175"/>
      <c r="S2" s="175"/>
      <c r="T2" s="175"/>
      <c r="U2" s="175"/>
      <c r="V2" s="175"/>
      <c r="W2" s="175"/>
      <c r="X2" s="175"/>
      <c r="Y2" s="175"/>
      <c r="Z2" s="175"/>
      <c r="AA2" s="175"/>
      <c r="AB2" s="176"/>
      <c r="AC2" s="174" t="s">
        <v>323</v>
      </c>
      <c r="AD2" s="964"/>
      <c r="AE2" s="964"/>
      <c r="AF2" s="964"/>
      <c r="AG2" s="964"/>
      <c r="AH2" s="964"/>
      <c r="AI2" s="964"/>
      <c r="AJ2" s="964"/>
      <c r="AK2" s="964"/>
      <c r="AL2" s="964"/>
      <c r="AM2" s="964"/>
      <c r="AN2" s="964"/>
      <c r="AO2" s="964"/>
      <c r="AP2" s="964"/>
      <c r="AQ2" s="964"/>
      <c r="AR2" s="964"/>
      <c r="AS2" s="964"/>
      <c r="AT2" s="964"/>
      <c r="AU2" s="964"/>
      <c r="AV2" s="964"/>
      <c r="AW2" s="964"/>
      <c r="AX2" s="965"/>
      <c r="AY2">
        <f>COUNTA($G$4,$AC$4)</f>
        <v>0</v>
      </c>
    </row>
    <row r="3" spans="1:51" ht="24.75" customHeight="1" x14ac:dyDescent="0.15">
      <c r="A3" s="955"/>
      <c r="B3" s="956"/>
      <c r="C3" s="956"/>
      <c r="D3" s="956"/>
      <c r="E3" s="956"/>
      <c r="F3" s="957"/>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5"/>
      <c r="B4" s="956"/>
      <c r="C4" s="956"/>
      <c r="D4" s="956"/>
      <c r="E4" s="956"/>
      <c r="F4" s="957"/>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5"/>
      <c r="B5" s="956"/>
      <c r="C5" s="956"/>
      <c r="D5" s="956"/>
      <c r="E5" s="956"/>
      <c r="F5" s="957"/>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5"/>
      <c r="B6" s="956"/>
      <c r="C6" s="956"/>
      <c r="D6" s="956"/>
      <c r="E6" s="956"/>
      <c r="F6" s="957"/>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5"/>
      <c r="B7" s="956"/>
      <c r="C7" s="956"/>
      <c r="D7" s="956"/>
      <c r="E7" s="956"/>
      <c r="F7" s="957"/>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5"/>
      <c r="B8" s="956"/>
      <c r="C8" s="956"/>
      <c r="D8" s="956"/>
      <c r="E8" s="956"/>
      <c r="F8" s="957"/>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5"/>
      <c r="B9" s="956"/>
      <c r="C9" s="956"/>
      <c r="D9" s="956"/>
      <c r="E9" s="956"/>
      <c r="F9" s="957"/>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5"/>
      <c r="B10" s="956"/>
      <c r="C10" s="956"/>
      <c r="D10" s="956"/>
      <c r="E10" s="956"/>
      <c r="F10" s="957"/>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5"/>
      <c r="B11" s="956"/>
      <c r="C11" s="956"/>
      <c r="D11" s="956"/>
      <c r="E11" s="956"/>
      <c r="F11" s="957"/>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5"/>
      <c r="B12" s="956"/>
      <c r="C12" s="956"/>
      <c r="D12" s="956"/>
      <c r="E12" s="956"/>
      <c r="F12" s="957"/>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5"/>
      <c r="B13" s="956"/>
      <c r="C13" s="956"/>
      <c r="D13" s="956"/>
      <c r="E13" s="956"/>
      <c r="F13" s="957"/>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5"/>
      <c r="B14" s="956"/>
      <c r="C14" s="956"/>
      <c r="D14" s="956"/>
      <c r="E14" s="956"/>
      <c r="F14" s="957"/>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5"/>
      <c r="B15" s="956"/>
      <c r="C15" s="956"/>
      <c r="D15" s="956"/>
      <c r="E15" s="956"/>
      <c r="F15" s="957"/>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5"/>
      <c r="B16" s="956"/>
      <c r="C16" s="956"/>
      <c r="D16" s="956"/>
      <c r="E16" s="956"/>
      <c r="F16" s="957"/>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5"/>
      <c r="B17" s="956"/>
      <c r="C17" s="956"/>
      <c r="D17" s="956"/>
      <c r="E17" s="956"/>
      <c r="F17" s="957"/>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5"/>
      <c r="B18" s="956"/>
      <c r="C18" s="956"/>
      <c r="D18" s="956"/>
      <c r="E18" s="956"/>
      <c r="F18" s="957"/>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5"/>
      <c r="B19" s="956"/>
      <c r="C19" s="956"/>
      <c r="D19" s="956"/>
      <c r="E19" s="956"/>
      <c r="F19" s="957"/>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5"/>
      <c r="B20" s="956"/>
      <c r="C20" s="956"/>
      <c r="D20" s="956"/>
      <c r="E20" s="956"/>
      <c r="F20" s="957"/>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5"/>
      <c r="B21" s="956"/>
      <c r="C21" s="956"/>
      <c r="D21" s="956"/>
      <c r="E21" s="956"/>
      <c r="F21" s="957"/>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5"/>
      <c r="B22" s="956"/>
      <c r="C22" s="956"/>
      <c r="D22" s="956"/>
      <c r="E22" s="956"/>
      <c r="F22" s="957"/>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5"/>
      <c r="B23" s="956"/>
      <c r="C23" s="956"/>
      <c r="D23" s="956"/>
      <c r="E23" s="956"/>
      <c r="F23" s="957"/>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5"/>
      <c r="B24" s="956"/>
      <c r="C24" s="956"/>
      <c r="D24" s="956"/>
      <c r="E24" s="956"/>
      <c r="F24" s="957"/>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5"/>
      <c r="B25" s="956"/>
      <c r="C25" s="956"/>
      <c r="D25" s="956"/>
      <c r="E25" s="956"/>
      <c r="F25" s="957"/>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5"/>
      <c r="B26" s="956"/>
      <c r="C26" s="956"/>
      <c r="D26" s="956"/>
      <c r="E26" s="956"/>
      <c r="F26" s="957"/>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5"/>
      <c r="B27" s="956"/>
      <c r="C27" s="956"/>
      <c r="D27" s="956"/>
      <c r="E27" s="956"/>
      <c r="F27" s="957"/>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5"/>
      <c r="B28" s="956"/>
      <c r="C28" s="956"/>
      <c r="D28" s="956"/>
      <c r="E28" s="956"/>
      <c r="F28" s="957"/>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5"/>
      <c r="B29" s="956"/>
      <c r="C29" s="956"/>
      <c r="D29" s="956"/>
      <c r="E29" s="956"/>
      <c r="F29" s="957"/>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5"/>
      <c r="B30" s="956"/>
      <c r="C30" s="956"/>
      <c r="D30" s="956"/>
      <c r="E30" s="956"/>
      <c r="F30" s="957"/>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5"/>
      <c r="B31" s="956"/>
      <c r="C31" s="956"/>
      <c r="D31" s="956"/>
      <c r="E31" s="956"/>
      <c r="F31" s="957"/>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5"/>
      <c r="B32" s="956"/>
      <c r="C32" s="956"/>
      <c r="D32" s="956"/>
      <c r="E32" s="956"/>
      <c r="F32" s="957"/>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5"/>
      <c r="B33" s="956"/>
      <c r="C33" s="956"/>
      <c r="D33" s="956"/>
      <c r="E33" s="956"/>
      <c r="F33" s="957"/>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5"/>
      <c r="B34" s="956"/>
      <c r="C34" s="956"/>
      <c r="D34" s="956"/>
      <c r="E34" s="956"/>
      <c r="F34" s="957"/>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5"/>
      <c r="B35" s="956"/>
      <c r="C35" s="956"/>
      <c r="D35" s="956"/>
      <c r="E35" s="956"/>
      <c r="F35" s="957"/>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5"/>
      <c r="B36" s="956"/>
      <c r="C36" s="956"/>
      <c r="D36" s="956"/>
      <c r="E36" s="956"/>
      <c r="F36" s="957"/>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5"/>
      <c r="B37" s="956"/>
      <c r="C37" s="956"/>
      <c r="D37" s="956"/>
      <c r="E37" s="956"/>
      <c r="F37" s="957"/>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5"/>
      <c r="B38" s="956"/>
      <c r="C38" s="956"/>
      <c r="D38" s="956"/>
      <c r="E38" s="956"/>
      <c r="F38" s="957"/>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5"/>
      <c r="B39" s="956"/>
      <c r="C39" s="956"/>
      <c r="D39" s="956"/>
      <c r="E39" s="956"/>
      <c r="F39" s="957"/>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5"/>
      <c r="B40" s="956"/>
      <c r="C40" s="956"/>
      <c r="D40" s="956"/>
      <c r="E40" s="956"/>
      <c r="F40" s="957"/>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5"/>
      <c r="B41" s="956"/>
      <c r="C41" s="956"/>
      <c r="D41" s="956"/>
      <c r="E41" s="956"/>
      <c r="F41" s="957"/>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5"/>
      <c r="B42" s="956"/>
      <c r="C42" s="956"/>
      <c r="D42" s="956"/>
      <c r="E42" s="956"/>
      <c r="F42" s="957"/>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5"/>
      <c r="B43" s="956"/>
      <c r="C43" s="956"/>
      <c r="D43" s="956"/>
      <c r="E43" s="956"/>
      <c r="F43" s="957"/>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5"/>
      <c r="B44" s="956"/>
      <c r="C44" s="956"/>
      <c r="D44" s="956"/>
      <c r="E44" s="956"/>
      <c r="F44" s="957"/>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5"/>
      <c r="B45" s="956"/>
      <c r="C45" s="956"/>
      <c r="D45" s="956"/>
      <c r="E45" s="956"/>
      <c r="F45" s="957"/>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5"/>
      <c r="B46" s="956"/>
      <c r="C46" s="956"/>
      <c r="D46" s="956"/>
      <c r="E46" s="956"/>
      <c r="F46" s="957"/>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5"/>
      <c r="B47" s="956"/>
      <c r="C47" s="956"/>
      <c r="D47" s="956"/>
      <c r="E47" s="956"/>
      <c r="F47" s="957"/>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5"/>
      <c r="B48" s="956"/>
      <c r="C48" s="956"/>
      <c r="D48" s="956"/>
      <c r="E48" s="956"/>
      <c r="F48" s="957"/>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5"/>
      <c r="B49" s="956"/>
      <c r="C49" s="956"/>
      <c r="D49" s="956"/>
      <c r="E49" s="956"/>
      <c r="F49" s="957"/>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5"/>
      <c r="B50" s="956"/>
      <c r="C50" s="956"/>
      <c r="D50" s="956"/>
      <c r="E50" s="956"/>
      <c r="F50" s="957"/>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5"/>
      <c r="B51" s="956"/>
      <c r="C51" s="956"/>
      <c r="D51" s="956"/>
      <c r="E51" s="956"/>
      <c r="F51" s="957"/>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5"/>
      <c r="B52" s="956"/>
      <c r="C52" s="956"/>
      <c r="D52" s="956"/>
      <c r="E52" s="956"/>
      <c r="F52" s="957"/>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8"/>
      <c r="B53" s="959"/>
      <c r="C53" s="959"/>
      <c r="D53" s="959"/>
      <c r="E53" s="959"/>
      <c r="F53" s="960"/>
      <c r="G53" s="943" t="s">
        <v>18</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18</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4">
        <f t="shared" si="3"/>
        <v>0</v>
      </c>
    </row>
    <row r="54" spans="1:51" s="37" customFormat="1" ht="24.75" customHeight="1" thickBot="1" x14ac:dyDescent="0.2"/>
    <row r="55" spans="1:51" ht="30" customHeight="1" x14ac:dyDescent="0.15">
      <c r="A55" s="961" t="s">
        <v>26</v>
      </c>
      <c r="B55" s="962"/>
      <c r="C55" s="962"/>
      <c r="D55" s="962"/>
      <c r="E55" s="962"/>
      <c r="F55" s="963"/>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5"/>
      <c r="B56" s="956"/>
      <c r="C56" s="956"/>
      <c r="D56" s="956"/>
      <c r="E56" s="956"/>
      <c r="F56" s="957"/>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5"/>
      <c r="B57" s="956"/>
      <c r="C57" s="956"/>
      <c r="D57" s="956"/>
      <c r="E57" s="956"/>
      <c r="F57" s="957"/>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5"/>
      <c r="B58" s="956"/>
      <c r="C58" s="956"/>
      <c r="D58" s="956"/>
      <c r="E58" s="956"/>
      <c r="F58" s="957"/>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5"/>
      <c r="B59" s="956"/>
      <c r="C59" s="956"/>
      <c r="D59" s="956"/>
      <c r="E59" s="956"/>
      <c r="F59" s="957"/>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5"/>
      <c r="B60" s="956"/>
      <c r="C60" s="956"/>
      <c r="D60" s="956"/>
      <c r="E60" s="956"/>
      <c r="F60" s="957"/>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5"/>
      <c r="B61" s="956"/>
      <c r="C61" s="956"/>
      <c r="D61" s="956"/>
      <c r="E61" s="956"/>
      <c r="F61" s="957"/>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5"/>
      <c r="B62" s="956"/>
      <c r="C62" s="956"/>
      <c r="D62" s="956"/>
      <c r="E62" s="956"/>
      <c r="F62" s="957"/>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5"/>
      <c r="B63" s="956"/>
      <c r="C63" s="956"/>
      <c r="D63" s="956"/>
      <c r="E63" s="956"/>
      <c r="F63" s="957"/>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5"/>
      <c r="B64" s="956"/>
      <c r="C64" s="956"/>
      <c r="D64" s="956"/>
      <c r="E64" s="956"/>
      <c r="F64" s="957"/>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5"/>
      <c r="B65" s="956"/>
      <c r="C65" s="956"/>
      <c r="D65" s="956"/>
      <c r="E65" s="956"/>
      <c r="F65" s="957"/>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5"/>
      <c r="B66" s="956"/>
      <c r="C66" s="956"/>
      <c r="D66" s="956"/>
      <c r="E66" s="956"/>
      <c r="F66" s="957"/>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5"/>
      <c r="B67" s="956"/>
      <c r="C67" s="956"/>
      <c r="D67" s="956"/>
      <c r="E67" s="956"/>
      <c r="F67" s="957"/>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5"/>
      <c r="B68" s="956"/>
      <c r="C68" s="956"/>
      <c r="D68" s="956"/>
      <c r="E68" s="956"/>
      <c r="F68" s="957"/>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5"/>
      <c r="B69" s="956"/>
      <c r="C69" s="956"/>
      <c r="D69" s="956"/>
      <c r="E69" s="956"/>
      <c r="F69" s="957"/>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5"/>
      <c r="B70" s="956"/>
      <c r="C70" s="956"/>
      <c r="D70" s="956"/>
      <c r="E70" s="956"/>
      <c r="F70" s="957"/>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5"/>
      <c r="B71" s="956"/>
      <c r="C71" s="956"/>
      <c r="D71" s="956"/>
      <c r="E71" s="956"/>
      <c r="F71" s="957"/>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5"/>
      <c r="B72" s="956"/>
      <c r="C72" s="956"/>
      <c r="D72" s="956"/>
      <c r="E72" s="956"/>
      <c r="F72" s="957"/>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5"/>
      <c r="B73" s="956"/>
      <c r="C73" s="956"/>
      <c r="D73" s="956"/>
      <c r="E73" s="956"/>
      <c r="F73" s="957"/>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5"/>
      <c r="B74" s="956"/>
      <c r="C74" s="956"/>
      <c r="D74" s="956"/>
      <c r="E74" s="956"/>
      <c r="F74" s="957"/>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5"/>
      <c r="B75" s="956"/>
      <c r="C75" s="956"/>
      <c r="D75" s="956"/>
      <c r="E75" s="956"/>
      <c r="F75" s="957"/>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5"/>
      <c r="B76" s="956"/>
      <c r="C76" s="956"/>
      <c r="D76" s="956"/>
      <c r="E76" s="956"/>
      <c r="F76" s="957"/>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5"/>
      <c r="B77" s="956"/>
      <c r="C77" s="956"/>
      <c r="D77" s="956"/>
      <c r="E77" s="956"/>
      <c r="F77" s="957"/>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5"/>
      <c r="B78" s="956"/>
      <c r="C78" s="956"/>
      <c r="D78" s="956"/>
      <c r="E78" s="956"/>
      <c r="F78" s="957"/>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5"/>
      <c r="B79" s="956"/>
      <c r="C79" s="956"/>
      <c r="D79" s="956"/>
      <c r="E79" s="956"/>
      <c r="F79" s="957"/>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5"/>
      <c r="B80" s="956"/>
      <c r="C80" s="956"/>
      <c r="D80" s="956"/>
      <c r="E80" s="956"/>
      <c r="F80" s="957"/>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5"/>
      <c r="B81" s="956"/>
      <c r="C81" s="956"/>
      <c r="D81" s="956"/>
      <c r="E81" s="956"/>
      <c r="F81" s="957"/>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5"/>
      <c r="B82" s="956"/>
      <c r="C82" s="956"/>
      <c r="D82" s="956"/>
      <c r="E82" s="956"/>
      <c r="F82" s="957"/>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5"/>
      <c r="B83" s="956"/>
      <c r="C83" s="956"/>
      <c r="D83" s="956"/>
      <c r="E83" s="956"/>
      <c r="F83" s="957"/>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5"/>
      <c r="B84" s="956"/>
      <c r="C84" s="956"/>
      <c r="D84" s="956"/>
      <c r="E84" s="956"/>
      <c r="F84" s="957"/>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5"/>
      <c r="B85" s="956"/>
      <c r="C85" s="956"/>
      <c r="D85" s="956"/>
      <c r="E85" s="956"/>
      <c r="F85" s="957"/>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5"/>
      <c r="B86" s="956"/>
      <c r="C86" s="956"/>
      <c r="D86" s="956"/>
      <c r="E86" s="956"/>
      <c r="F86" s="957"/>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5"/>
      <c r="B87" s="956"/>
      <c r="C87" s="956"/>
      <c r="D87" s="956"/>
      <c r="E87" s="956"/>
      <c r="F87" s="957"/>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5"/>
      <c r="B88" s="956"/>
      <c r="C88" s="956"/>
      <c r="D88" s="956"/>
      <c r="E88" s="956"/>
      <c r="F88" s="957"/>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5"/>
      <c r="B89" s="956"/>
      <c r="C89" s="956"/>
      <c r="D89" s="956"/>
      <c r="E89" s="956"/>
      <c r="F89" s="957"/>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5"/>
      <c r="B90" s="956"/>
      <c r="C90" s="956"/>
      <c r="D90" s="956"/>
      <c r="E90" s="956"/>
      <c r="F90" s="957"/>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5"/>
      <c r="B91" s="956"/>
      <c r="C91" s="956"/>
      <c r="D91" s="956"/>
      <c r="E91" s="956"/>
      <c r="F91" s="957"/>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5"/>
      <c r="B92" s="956"/>
      <c r="C92" s="956"/>
      <c r="D92" s="956"/>
      <c r="E92" s="956"/>
      <c r="F92" s="957"/>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5"/>
      <c r="B93" s="956"/>
      <c r="C93" s="956"/>
      <c r="D93" s="956"/>
      <c r="E93" s="956"/>
      <c r="F93" s="957"/>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5"/>
      <c r="B94" s="956"/>
      <c r="C94" s="956"/>
      <c r="D94" s="956"/>
      <c r="E94" s="956"/>
      <c r="F94" s="957"/>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5"/>
      <c r="B95" s="956"/>
      <c r="C95" s="956"/>
      <c r="D95" s="956"/>
      <c r="E95" s="956"/>
      <c r="F95" s="957"/>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5"/>
      <c r="B96" s="956"/>
      <c r="C96" s="956"/>
      <c r="D96" s="956"/>
      <c r="E96" s="956"/>
      <c r="F96" s="957"/>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5"/>
      <c r="B97" s="956"/>
      <c r="C97" s="956"/>
      <c r="D97" s="956"/>
      <c r="E97" s="956"/>
      <c r="F97" s="957"/>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5"/>
      <c r="B98" s="956"/>
      <c r="C98" s="956"/>
      <c r="D98" s="956"/>
      <c r="E98" s="956"/>
      <c r="F98" s="957"/>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5"/>
      <c r="B99" s="956"/>
      <c r="C99" s="956"/>
      <c r="D99" s="956"/>
      <c r="E99" s="956"/>
      <c r="F99" s="957"/>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5"/>
      <c r="B100" s="956"/>
      <c r="C100" s="956"/>
      <c r="D100" s="956"/>
      <c r="E100" s="956"/>
      <c r="F100" s="957"/>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5"/>
      <c r="B101" s="956"/>
      <c r="C101" s="956"/>
      <c r="D101" s="956"/>
      <c r="E101" s="956"/>
      <c r="F101" s="957"/>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5"/>
      <c r="B102" s="956"/>
      <c r="C102" s="956"/>
      <c r="D102" s="956"/>
      <c r="E102" s="956"/>
      <c r="F102" s="957"/>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5"/>
      <c r="B103" s="956"/>
      <c r="C103" s="956"/>
      <c r="D103" s="956"/>
      <c r="E103" s="956"/>
      <c r="F103" s="957"/>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5"/>
      <c r="B104" s="956"/>
      <c r="C104" s="956"/>
      <c r="D104" s="956"/>
      <c r="E104" s="956"/>
      <c r="F104" s="957"/>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5"/>
      <c r="B105" s="956"/>
      <c r="C105" s="956"/>
      <c r="D105" s="956"/>
      <c r="E105" s="956"/>
      <c r="F105" s="957"/>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8"/>
      <c r="B106" s="959"/>
      <c r="C106" s="959"/>
      <c r="D106" s="959"/>
      <c r="E106" s="959"/>
      <c r="F106" s="960"/>
      <c r="G106" s="943" t="s">
        <v>18</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18</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4">
        <f t="shared" si="7"/>
        <v>0</v>
      </c>
    </row>
    <row r="107" spans="1:51" s="37" customFormat="1" ht="24.75" customHeight="1" thickBot="1" x14ac:dyDescent="0.2"/>
    <row r="108" spans="1:51" ht="30" customHeight="1" x14ac:dyDescent="0.15">
      <c r="A108" s="961" t="s">
        <v>26</v>
      </c>
      <c r="B108" s="962"/>
      <c r="C108" s="962"/>
      <c r="D108" s="962"/>
      <c r="E108" s="962"/>
      <c r="F108" s="963"/>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5"/>
      <c r="B109" s="956"/>
      <c r="C109" s="956"/>
      <c r="D109" s="956"/>
      <c r="E109" s="956"/>
      <c r="F109" s="957"/>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5"/>
      <c r="B110" s="956"/>
      <c r="C110" s="956"/>
      <c r="D110" s="956"/>
      <c r="E110" s="956"/>
      <c r="F110" s="957"/>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5"/>
      <c r="B111" s="956"/>
      <c r="C111" s="956"/>
      <c r="D111" s="956"/>
      <c r="E111" s="956"/>
      <c r="F111" s="957"/>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5"/>
      <c r="B112" s="956"/>
      <c r="C112" s="956"/>
      <c r="D112" s="956"/>
      <c r="E112" s="956"/>
      <c r="F112" s="957"/>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5"/>
      <c r="B113" s="956"/>
      <c r="C113" s="956"/>
      <c r="D113" s="956"/>
      <c r="E113" s="956"/>
      <c r="F113" s="957"/>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5"/>
      <c r="B114" s="956"/>
      <c r="C114" s="956"/>
      <c r="D114" s="956"/>
      <c r="E114" s="956"/>
      <c r="F114" s="957"/>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5"/>
      <c r="B115" s="956"/>
      <c r="C115" s="956"/>
      <c r="D115" s="956"/>
      <c r="E115" s="956"/>
      <c r="F115" s="957"/>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5"/>
      <c r="B116" s="956"/>
      <c r="C116" s="956"/>
      <c r="D116" s="956"/>
      <c r="E116" s="956"/>
      <c r="F116" s="957"/>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5"/>
      <c r="B117" s="956"/>
      <c r="C117" s="956"/>
      <c r="D117" s="956"/>
      <c r="E117" s="956"/>
      <c r="F117" s="957"/>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5"/>
      <c r="B118" s="956"/>
      <c r="C118" s="956"/>
      <c r="D118" s="956"/>
      <c r="E118" s="956"/>
      <c r="F118" s="957"/>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5"/>
      <c r="B119" s="956"/>
      <c r="C119" s="956"/>
      <c r="D119" s="956"/>
      <c r="E119" s="956"/>
      <c r="F119" s="957"/>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5"/>
      <c r="B120" s="956"/>
      <c r="C120" s="956"/>
      <c r="D120" s="956"/>
      <c r="E120" s="956"/>
      <c r="F120" s="957"/>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5"/>
      <c r="B121" s="956"/>
      <c r="C121" s="956"/>
      <c r="D121" s="956"/>
      <c r="E121" s="956"/>
      <c r="F121" s="957"/>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5"/>
      <c r="B122" s="956"/>
      <c r="C122" s="956"/>
      <c r="D122" s="956"/>
      <c r="E122" s="956"/>
      <c r="F122" s="957"/>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5"/>
      <c r="B123" s="956"/>
      <c r="C123" s="956"/>
      <c r="D123" s="956"/>
      <c r="E123" s="956"/>
      <c r="F123" s="957"/>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5"/>
      <c r="B124" s="956"/>
      <c r="C124" s="956"/>
      <c r="D124" s="956"/>
      <c r="E124" s="956"/>
      <c r="F124" s="957"/>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5"/>
      <c r="B125" s="956"/>
      <c r="C125" s="956"/>
      <c r="D125" s="956"/>
      <c r="E125" s="956"/>
      <c r="F125" s="957"/>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5"/>
      <c r="B126" s="956"/>
      <c r="C126" s="956"/>
      <c r="D126" s="956"/>
      <c r="E126" s="956"/>
      <c r="F126" s="957"/>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5"/>
      <c r="B127" s="956"/>
      <c r="C127" s="956"/>
      <c r="D127" s="956"/>
      <c r="E127" s="956"/>
      <c r="F127" s="957"/>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5"/>
      <c r="B128" s="956"/>
      <c r="C128" s="956"/>
      <c r="D128" s="956"/>
      <c r="E128" s="956"/>
      <c r="F128" s="957"/>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5"/>
      <c r="B129" s="956"/>
      <c r="C129" s="956"/>
      <c r="D129" s="956"/>
      <c r="E129" s="956"/>
      <c r="F129" s="957"/>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5"/>
      <c r="B130" s="956"/>
      <c r="C130" s="956"/>
      <c r="D130" s="956"/>
      <c r="E130" s="956"/>
      <c r="F130" s="957"/>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5"/>
      <c r="B131" s="956"/>
      <c r="C131" s="956"/>
      <c r="D131" s="956"/>
      <c r="E131" s="956"/>
      <c r="F131" s="957"/>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5"/>
      <c r="B132" s="956"/>
      <c r="C132" s="956"/>
      <c r="D132" s="956"/>
      <c r="E132" s="956"/>
      <c r="F132" s="957"/>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5"/>
      <c r="B133" s="956"/>
      <c r="C133" s="956"/>
      <c r="D133" s="956"/>
      <c r="E133" s="956"/>
      <c r="F133" s="957"/>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5"/>
      <c r="B134" s="956"/>
      <c r="C134" s="956"/>
      <c r="D134" s="956"/>
      <c r="E134" s="956"/>
      <c r="F134" s="957"/>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5"/>
      <c r="B135" s="956"/>
      <c r="C135" s="956"/>
      <c r="D135" s="956"/>
      <c r="E135" s="956"/>
      <c r="F135" s="957"/>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5"/>
      <c r="B136" s="956"/>
      <c r="C136" s="956"/>
      <c r="D136" s="956"/>
      <c r="E136" s="956"/>
      <c r="F136" s="957"/>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5"/>
      <c r="B137" s="956"/>
      <c r="C137" s="956"/>
      <c r="D137" s="956"/>
      <c r="E137" s="956"/>
      <c r="F137" s="957"/>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5"/>
      <c r="B138" s="956"/>
      <c r="C138" s="956"/>
      <c r="D138" s="956"/>
      <c r="E138" s="956"/>
      <c r="F138" s="957"/>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5"/>
      <c r="B139" s="956"/>
      <c r="C139" s="956"/>
      <c r="D139" s="956"/>
      <c r="E139" s="956"/>
      <c r="F139" s="957"/>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5"/>
      <c r="B140" s="956"/>
      <c r="C140" s="956"/>
      <c r="D140" s="956"/>
      <c r="E140" s="956"/>
      <c r="F140" s="957"/>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5"/>
      <c r="B141" s="956"/>
      <c r="C141" s="956"/>
      <c r="D141" s="956"/>
      <c r="E141" s="956"/>
      <c r="F141" s="957"/>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5"/>
      <c r="B142" s="956"/>
      <c r="C142" s="956"/>
      <c r="D142" s="956"/>
      <c r="E142" s="956"/>
      <c r="F142" s="957"/>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5"/>
      <c r="B143" s="956"/>
      <c r="C143" s="956"/>
      <c r="D143" s="956"/>
      <c r="E143" s="956"/>
      <c r="F143" s="957"/>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5"/>
      <c r="B144" s="956"/>
      <c r="C144" s="956"/>
      <c r="D144" s="956"/>
      <c r="E144" s="956"/>
      <c r="F144" s="957"/>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5"/>
      <c r="B145" s="956"/>
      <c r="C145" s="956"/>
      <c r="D145" s="956"/>
      <c r="E145" s="956"/>
      <c r="F145" s="957"/>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5"/>
      <c r="B146" s="956"/>
      <c r="C146" s="956"/>
      <c r="D146" s="956"/>
      <c r="E146" s="956"/>
      <c r="F146" s="957"/>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5"/>
      <c r="B147" s="956"/>
      <c r="C147" s="956"/>
      <c r="D147" s="956"/>
      <c r="E147" s="956"/>
      <c r="F147" s="957"/>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5"/>
      <c r="B148" s="956"/>
      <c r="C148" s="956"/>
      <c r="D148" s="956"/>
      <c r="E148" s="956"/>
      <c r="F148" s="957"/>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5"/>
      <c r="B149" s="956"/>
      <c r="C149" s="956"/>
      <c r="D149" s="956"/>
      <c r="E149" s="956"/>
      <c r="F149" s="957"/>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5"/>
      <c r="B150" s="956"/>
      <c r="C150" s="956"/>
      <c r="D150" s="956"/>
      <c r="E150" s="956"/>
      <c r="F150" s="957"/>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5"/>
      <c r="B151" s="956"/>
      <c r="C151" s="956"/>
      <c r="D151" s="956"/>
      <c r="E151" s="956"/>
      <c r="F151" s="957"/>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5"/>
      <c r="B152" s="956"/>
      <c r="C152" s="956"/>
      <c r="D152" s="956"/>
      <c r="E152" s="956"/>
      <c r="F152" s="957"/>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5"/>
      <c r="B153" s="956"/>
      <c r="C153" s="956"/>
      <c r="D153" s="956"/>
      <c r="E153" s="956"/>
      <c r="F153" s="957"/>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5"/>
      <c r="B154" s="956"/>
      <c r="C154" s="956"/>
      <c r="D154" s="956"/>
      <c r="E154" s="956"/>
      <c r="F154" s="957"/>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5"/>
      <c r="B155" s="956"/>
      <c r="C155" s="956"/>
      <c r="D155" s="956"/>
      <c r="E155" s="956"/>
      <c r="F155" s="957"/>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5"/>
      <c r="B156" s="956"/>
      <c r="C156" s="956"/>
      <c r="D156" s="956"/>
      <c r="E156" s="956"/>
      <c r="F156" s="957"/>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5"/>
      <c r="B157" s="956"/>
      <c r="C157" s="956"/>
      <c r="D157" s="956"/>
      <c r="E157" s="956"/>
      <c r="F157" s="957"/>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5"/>
      <c r="B158" s="956"/>
      <c r="C158" s="956"/>
      <c r="D158" s="956"/>
      <c r="E158" s="956"/>
      <c r="F158" s="957"/>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8"/>
      <c r="B159" s="959"/>
      <c r="C159" s="959"/>
      <c r="D159" s="959"/>
      <c r="E159" s="959"/>
      <c r="F159" s="960"/>
      <c r="G159" s="943" t="s">
        <v>18</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18</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4">
        <f t="shared" si="11"/>
        <v>0</v>
      </c>
    </row>
    <row r="160" spans="1:51" s="37" customFormat="1" ht="24.75" customHeight="1" thickBot="1" x14ac:dyDescent="0.2"/>
    <row r="161" spans="1:51" ht="30" customHeight="1" x14ac:dyDescent="0.15">
      <c r="A161" s="961" t="s">
        <v>26</v>
      </c>
      <c r="B161" s="962"/>
      <c r="C161" s="962"/>
      <c r="D161" s="962"/>
      <c r="E161" s="962"/>
      <c r="F161" s="963"/>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5"/>
      <c r="B162" s="956"/>
      <c r="C162" s="956"/>
      <c r="D162" s="956"/>
      <c r="E162" s="956"/>
      <c r="F162" s="957"/>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5"/>
      <c r="B163" s="956"/>
      <c r="C163" s="956"/>
      <c r="D163" s="956"/>
      <c r="E163" s="956"/>
      <c r="F163" s="957"/>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5"/>
      <c r="B164" s="956"/>
      <c r="C164" s="956"/>
      <c r="D164" s="956"/>
      <c r="E164" s="956"/>
      <c r="F164" s="957"/>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5"/>
      <c r="B165" s="956"/>
      <c r="C165" s="956"/>
      <c r="D165" s="956"/>
      <c r="E165" s="956"/>
      <c r="F165" s="957"/>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5"/>
      <c r="B166" s="956"/>
      <c r="C166" s="956"/>
      <c r="D166" s="956"/>
      <c r="E166" s="956"/>
      <c r="F166" s="957"/>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5"/>
      <c r="B167" s="956"/>
      <c r="C167" s="956"/>
      <c r="D167" s="956"/>
      <c r="E167" s="956"/>
      <c r="F167" s="957"/>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5"/>
      <c r="B168" s="956"/>
      <c r="C168" s="956"/>
      <c r="D168" s="956"/>
      <c r="E168" s="956"/>
      <c r="F168" s="957"/>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5"/>
      <c r="B169" s="956"/>
      <c r="C169" s="956"/>
      <c r="D169" s="956"/>
      <c r="E169" s="956"/>
      <c r="F169" s="957"/>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5"/>
      <c r="B170" s="956"/>
      <c r="C170" s="956"/>
      <c r="D170" s="956"/>
      <c r="E170" s="956"/>
      <c r="F170" s="957"/>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5"/>
      <c r="B171" s="956"/>
      <c r="C171" s="956"/>
      <c r="D171" s="956"/>
      <c r="E171" s="956"/>
      <c r="F171" s="957"/>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5"/>
      <c r="B172" s="956"/>
      <c r="C172" s="956"/>
      <c r="D172" s="956"/>
      <c r="E172" s="956"/>
      <c r="F172" s="957"/>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5"/>
      <c r="B173" s="956"/>
      <c r="C173" s="956"/>
      <c r="D173" s="956"/>
      <c r="E173" s="956"/>
      <c r="F173" s="957"/>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5"/>
      <c r="B174" s="956"/>
      <c r="C174" s="956"/>
      <c r="D174" s="956"/>
      <c r="E174" s="956"/>
      <c r="F174" s="957"/>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5"/>
      <c r="B175" s="956"/>
      <c r="C175" s="956"/>
      <c r="D175" s="956"/>
      <c r="E175" s="956"/>
      <c r="F175" s="957"/>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5"/>
      <c r="B176" s="956"/>
      <c r="C176" s="956"/>
      <c r="D176" s="956"/>
      <c r="E176" s="956"/>
      <c r="F176" s="957"/>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5"/>
      <c r="B177" s="956"/>
      <c r="C177" s="956"/>
      <c r="D177" s="956"/>
      <c r="E177" s="956"/>
      <c r="F177" s="957"/>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5"/>
      <c r="B178" s="956"/>
      <c r="C178" s="956"/>
      <c r="D178" s="956"/>
      <c r="E178" s="956"/>
      <c r="F178" s="957"/>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5"/>
      <c r="B179" s="956"/>
      <c r="C179" s="956"/>
      <c r="D179" s="956"/>
      <c r="E179" s="956"/>
      <c r="F179" s="957"/>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5"/>
      <c r="B180" s="956"/>
      <c r="C180" s="956"/>
      <c r="D180" s="956"/>
      <c r="E180" s="956"/>
      <c r="F180" s="957"/>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5"/>
      <c r="B181" s="956"/>
      <c r="C181" s="956"/>
      <c r="D181" s="956"/>
      <c r="E181" s="956"/>
      <c r="F181" s="957"/>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5"/>
      <c r="B182" s="956"/>
      <c r="C182" s="956"/>
      <c r="D182" s="956"/>
      <c r="E182" s="956"/>
      <c r="F182" s="957"/>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5"/>
      <c r="B183" s="956"/>
      <c r="C183" s="956"/>
      <c r="D183" s="956"/>
      <c r="E183" s="956"/>
      <c r="F183" s="957"/>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5"/>
      <c r="B184" s="956"/>
      <c r="C184" s="956"/>
      <c r="D184" s="956"/>
      <c r="E184" s="956"/>
      <c r="F184" s="957"/>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5"/>
      <c r="B185" s="956"/>
      <c r="C185" s="956"/>
      <c r="D185" s="956"/>
      <c r="E185" s="956"/>
      <c r="F185" s="957"/>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5"/>
      <c r="B186" s="956"/>
      <c r="C186" s="956"/>
      <c r="D186" s="956"/>
      <c r="E186" s="956"/>
      <c r="F186" s="957"/>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5"/>
      <c r="B187" s="956"/>
      <c r="C187" s="956"/>
      <c r="D187" s="956"/>
      <c r="E187" s="956"/>
      <c r="F187" s="957"/>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5"/>
      <c r="B188" s="956"/>
      <c r="C188" s="956"/>
      <c r="D188" s="956"/>
      <c r="E188" s="956"/>
      <c r="F188" s="957"/>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5"/>
      <c r="B189" s="956"/>
      <c r="C189" s="956"/>
      <c r="D189" s="956"/>
      <c r="E189" s="956"/>
      <c r="F189" s="957"/>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5"/>
      <c r="B190" s="956"/>
      <c r="C190" s="956"/>
      <c r="D190" s="956"/>
      <c r="E190" s="956"/>
      <c r="F190" s="957"/>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5"/>
      <c r="B191" s="956"/>
      <c r="C191" s="956"/>
      <c r="D191" s="956"/>
      <c r="E191" s="956"/>
      <c r="F191" s="957"/>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5"/>
      <c r="B192" s="956"/>
      <c r="C192" s="956"/>
      <c r="D192" s="956"/>
      <c r="E192" s="956"/>
      <c r="F192" s="957"/>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5"/>
      <c r="B193" s="956"/>
      <c r="C193" s="956"/>
      <c r="D193" s="956"/>
      <c r="E193" s="956"/>
      <c r="F193" s="957"/>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5"/>
      <c r="B194" s="956"/>
      <c r="C194" s="956"/>
      <c r="D194" s="956"/>
      <c r="E194" s="956"/>
      <c r="F194" s="957"/>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5"/>
      <c r="B195" s="956"/>
      <c r="C195" s="956"/>
      <c r="D195" s="956"/>
      <c r="E195" s="956"/>
      <c r="F195" s="957"/>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5"/>
      <c r="B196" s="956"/>
      <c r="C196" s="956"/>
      <c r="D196" s="956"/>
      <c r="E196" s="956"/>
      <c r="F196" s="957"/>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5"/>
      <c r="B197" s="956"/>
      <c r="C197" s="956"/>
      <c r="D197" s="956"/>
      <c r="E197" s="956"/>
      <c r="F197" s="957"/>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5"/>
      <c r="B198" s="956"/>
      <c r="C198" s="956"/>
      <c r="D198" s="956"/>
      <c r="E198" s="956"/>
      <c r="F198" s="957"/>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5"/>
      <c r="B199" s="956"/>
      <c r="C199" s="956"/>
      <c r="D199" s="956"/>
      <c r="E199" s="956"/>
      <c r="F199" s="957"/>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5"/>
      <c r="B200" s="956"/>
      <c r="C200" s="956"/>
      <c r="D200" s="956"/>
      <c r="E200" s="956"/>
      <c r="F200" s="957"/>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5"/>
      <c r="B201" s="956"/>
      <c r="C201" s="956"/>
      <c r="D201" s="956"/>
      <c r="E201" s="956"/>
      <c r="F201" s="957"/>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5"/>
      <c r="B202" s="956"/>
      <c r="C202" s="956"/>
      <c r="D202" s="956"/>
      <c r="E202" s="956"/>
      <c r="F202" s="957"/>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5"/>
      <c r="B203" s="956"/>
      <c r="C203" s="956"/>
      <c r="D203" s="956"/>
      <c r="E203" s="956"/>
      <c r="F203" s="957"/>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5"/>
      <c r="B204" s="956"/>
      <c r="C204" s="956"/>
      <c r="D204" s="956"/>
      <c r="E204" s="956"/>
      <c r="F204" s="957"/>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5"/>
      <c r="B205" s="956"/>
      <c r="C205" s="956"/>
      <c r="D205" s="956"/>
      <c r="E205" s="956"/>
      <c r="F205" s="957"/>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5"/>
      <c r="B206" s="956"/>
      <c r="C206" s="956"/>
      <c r="D206" s="956"/>
      <c r="E206" s="956"/>
      <c r="F206" s="957"/>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5"/>
      <c r="B207" s="956"/>
      <c r="C207" s="956"/>
      <c r="D207" s="956"/>
      <c r="E207" s="956"/>
      <c r="F207" s="957"/>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5"/>
      <c r="B208" s="956"/>
      <c r="C208" s="956"/>
      <c r="D208" s="956"/>
      <c r="E208" s="956"/>
      <c r="F208" s="957"/>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5"/>
      <c r="B209" s="956"/>
      <c r="C209" s="956"/>
      <c r="D209" s="956"/>
      <c r="E209" s="956"/>
      <c r="F209" s="957"/>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5"/>
      <c r="B210" s="956"/>
      <c r="C210" s="956"/>
      <c r="D210" s="956"/>
      <c r="E210" s="956"/>
      <c r="F210" s="957"/>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5"/>
      <c r="B211" s="956"/>
      <c r="C211" s="956"/>
      <c r="D211" s="956"/>
      <c r="E211" s="956"/>
      <c r="F211" s="957"/>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8"/>
      <c r="B212" s="959"/>
      <c r="C212" s="959"/>
      <c r="D212" s="959"/>
      <c r="E212" s="959"/>
      <c r="F212" s="960"/>
      <c r="G212" s="943" t="s">
        <v>18</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18</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4">
        <f t="shared" si="15"/>
        <v>0</v>
      </c>
    </row>
    <row r="213" spans="1:51" s="37" customFormat="1" ht="24.75" customHeight="1" thickBot="1" x14ac:dyDescent="0.2"/>
    <row r="214" spans="1:51" ht="30" customHeight="1" x14ac:dyDescent="0.15">
      <c r="A214" s="952" t="s">
        <v>26</v>
      </c>
      <c r="B214" s="953"/>
      <c r="C214" s="953"/>
      <c r="D214" s="953"/>
      <c r="E214" s="953"/>
      <c r="F214" s="954"/>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5"/>
      <c r="B215" s="956"/>
      <c r="C215" s="956"/>
      <c r="D215" s="956"/>
      <c r="E215" s="956"/>
      <c r="F215" s="957"/>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5"/>
      <c r="B216" s="956"/>
      <c r="C216" s="956"/>
      <c r="D216" s="956"/>
      <c r="E216" s="956"/>
      <c r="F216" s="957"/>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5"/>
      <c r="B217" s="956"/>
      <c r="C217" s="956"/>
      <c r="D217" s="956"/>
      <c r="E217" s="956"/>
      <c r="F217" s="957"/>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5"/>
      <c r="B218" s="956"/>
      <c r="C218" s="956"/>
      <c r="D218" s="956"/>
      <c r="E218" s="956"/>
      <c r="F218" s="957"/>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5"/>
      <c r="B219" s="956"/>
      <c r="C219" s="956"/>
      <c r="D219" s="956"/>
      <c r="E219" s="956"/>
      <c r="F219" s="957"/>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5"/>
      <c r="B220" s="956"/>
      <c r="C220" s="956"/>
      <c r="D220" s="956"/>
      <c r="E220" s="956"/>
      <c r="F220" s="957"/>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5"/>
      <c r="B221" s="956"/>
      <c r="C221" s="956"/>
      <c r="D221" s="956"/>
      <c r="E221" s="956"/>
      <c r="F221" s="957"/>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5"/>
      <c r="B222" s="956"/>
      <c r="C222" s="956"/>
      <c r="D222" s="956"/>
      <c r="E222" s="956"/>
      <c r="F222" s="957"/>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5"/>
      <c r="B223" s="956"/>
      <c r="C223" s="956"/>
      <c r="D223" s="956"/>
      <c r="E223" s="956"/>
      <c r="F223" s="957"/>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5"/>
      <c r="B224" s="956"/>
      <c r="C224" s="956"/>
      <c r="D224" s="956"/>
      <c r="E224" s="956"/>
      <c r="F224" s="957"/>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5"/>
      <c r="B225" s="956"/>
      <c r="C225" s="956"/>
      <c r="D225" s="956"/>
      <c r="E225" s="956"/>
      <c r="F225" s="957"/>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5"/>
      <c r="B226" s="956"/>
      <c r="C226" s="956"/>
      <c r="D226" s="956"/>
      <c r="E226" s="956"/>
      <c r="F226" s="957"/>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5"/>
      <c r="B227" s="956"/>
      <c r="C227" s="956"/>
      <c r="D227" s="956"/>
      <c r="E227" s="956"/>
      <c r="F227" s="957"/>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5"/>
      <c r="B228" s="956"/>
      <c r="C228" s="956"/>
      <c r="D228" s="956"/>
      <c r="E228" s="956"/>
      <c r="F228" s="957"/>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5"/>
      <c r="B229" s="956"/>
      <c r="C229" s="956"/>
      <c r="D229" s="956"/>
      <c r="E229" s="956"/>
      <c r="F229" s="957"/>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5"/>
      <c r="B230" s="956"/>
      <c r="C230" s="956"/>
      <c r="D230" s="956"/>
      <c r="E230" s="956"/>
      <c r="F230" s="957"/>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5"/>
      <c r="B231" s="956"/>
      <c r="C231" s="956"/>
      <c r="D231" s="956"/>
      <c r="E231" s="956"/>
      <c r="F231" s="957"/>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5"/>
      <c r="B232" s="956"/>
      <c r="C232" s="956"/>
      <c r="D232" s="956"/>
      <c r="E232" s="956"/>
      <c r="F232" s="957"/>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5"/>
      <c r="B233" s="956"/>
      <c r="C233" s="956"/>
      <c r="D233" s="956"/>
      <c r="E233" s="956"/>
      <c r="F233" s="957"/>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5"/>
      <c r="B234" s="956"/>
      <c r="C234" s="956"/>
      <c r="D234" s="956"/>
      <c r="E234" s="956"/>
      <c r="F234" s="957"/>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5"/>
      <c r="B235" s="956"/>
      <c r="C235" s="956"/>
      <c r="D235" s="956"/>
      <c r="E235" s="956"/>
      <c r="F235" s="957"/>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5"/>
      <c r="B236" s="956"/>
      <c r="C236" s="956"/>
      <c r="D236" s="956"/>
      <c r="E236" s="956"/>
      <c r="F236" s="957"/>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5"/>
      <c r="B237" s="956"/>
      <c r="C237" s="956"/>
      <c r="D237" s="956"/>
      <c r="E237" s="956"/>
      <c r="F237" s="957"/>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5"/>
      <c r="B238" s="956"/>
      <c r="C238" s="956"/>
      <c r="D238" s="956"/>
      <c r="E238" s="956"/>
      <c r="F238" s="957"/>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5"/>
      <c r="B239" s="956"/>
      <c r="C239" s="956"/>
      <c r="D239" s="956"/>
      <c r="E239" s="956"/>
      <c r="F239" s="957"/>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5"/>
      <c r="B240" s="956"/>
      <c r="C240" s="956"/>
      <c r="D240" s="956"/>
      <c r="E240" s="956"/>
      <c r="F240" s="957"/>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5"/>
      <c r="B241" s="956"/>
      <c r="C241" s="956"/>
      <c r="D241" s="956"/>
      <c r="E241" s="956"/>
      <c r="F241" s="957"/>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5"/>
      <c r="B242" s="956"/>
      <c r="C242" s="956"/>
      <c r="D242" s="956"/>
      <c r="E242" s="956"/>
      <c r="F242" s="957"/>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5"/>
      <c r="B243" s="956"/>
      <c r="C243" s="956"/>
      <c r="D243" s="956"/>
      <c r="E243" s="956"/>
      <c r="F243" s="957"/>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5"/>
      <c r="B244" s="956"/>
      <c r="C244" s="956"/>
      <c r="D244" s="956"/>
      <c r="E244" s="956"/>
      <c r="F244" s="957"/>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5"/>
      <c r="B245" s="956"/>
      <c r="C245" s="956"/>
      <c r="D245" s="956"/>
      <c r="E245" s="956"/>
      <c r="F245" s="957"/>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5"/>
      <c r="B246" s="956"/>
      <c r="C246" s="956"/>
      <c r="D246" s="956"/>
      <c r="E246" s="956"/>
      <c r="F246" s="957"/>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5"/>
      <c r="B247" s="956"/>
      <c r="C247" s="956"/>
      <c r="D247" s="956"/>
      <c r="E247" s="956"/>
      <c r="F247" s="957"/>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5"/>
      <c r="B248" s="956"/>
      <c r="C248" s="956"/>
      <c r="D248" s="956"/>
      <c r="E248" s="956"/>
      <c r="F248" s="957"/>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5"/>
      <c r="B249" s="956"/>
      <c r="C249" s="956"/>
      <c r="D249" s="956"/>
      <c r="E249" s="956"/>
      <c r="F249" s="957"/>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5"/>
      <c r="B250" s="956"/>
      <c r="C250" s="956"/>
      <c r="D250" s="956"/>
      <c r="E250" s="956"/>
      <c r="F250" s="957"/>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5"/>
      <c r="B251" s="956"/>
      <c r="C251" s="956"/>
      <c r="D251" s="956"/>
      <c r="E251" s="956"/>
      <c r="F251" s="957"/>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5"/>
      <c r="B252" s="956"/>
      <c r="C252" s="956"/>
      <c r="D252" s="956"/>
      <c r="E252" s="956"/>
      <c r="F252" s="957"/>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5"/>
      <c r="B253" s="956"/>
      <c r="C253" s="956"/>
      <c r="D253" s="956"/>
      <c r="E253" s="956"/>
      <c r="F253" s="957"/>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5"/>
      <c r="B254" s="956"/>
      <c r="C254" s="956"/>
      <c r="D254" s="956"/>
      <c r="E254" s="956"/>
      <c r="F254" s="957"/>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5"/>
      <c r="B255" s="956"/>
      <c r="C255" s="956"/>
      <c r="D255" s="956"/>
      <c r="E255" s="956"/>
      <c r="F255" s="957"/>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5"/>
      <c r="B256" s="956"/>
      <c r="C256" s="956"/>
      <c r="D256" s="956"/>
      <c r="E256" s="956"/>
      <c r="F256" s="957"/>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5"/>
      <c r="B257" s="956"/>
      <c r="C257" s="956"/>
      <c r="D257" s="956"/>
      <c r="E257" s="956"/>
      <c r="F257" s="957"/>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5"/>
      <c r="B258" s="956"/>
      <c r="C258" s="956"/>
      <c r="D258" s="956"/>
      <c r="E258" s="956"/>
      <c r="F258" s="957"/>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5"/>
      <c r="B259" s="956"/>
      <c r="C259" s="956"/>
      <c r="D259" s="956"/>
      <c r="E259" s="956"/>
      <c r="F259" s="957"/>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5"/>
      <c r="B260" s="956"/>
      <c r="C260" s="956"/>
      <c r="D260" s="956"/>
      <c r="E260" s="956"/>
      <c r="F260" s="957"/>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5"/>
      <c r="B261" s="956"/>
      <c r="C261" s="956"/>
      <c r="D261" s="956"/>
      <c r="E261" s="956"/>
      <c r="F261" s="957"/>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5"/>
      <c r="B262" s="956"/>
      <c r="C262" s="956"/>
      <c r="D262" s="956"/>
      <c r="E262" s="956"/>
      <c r="F262" s="957"/>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5"/>
      <c r="B263" s="956"/>
      <c r="C263" s="956"/>
      <c r="D263" s="956"/>
      <c r="E263" s="956"/>
      <c r="F263" s="957"/>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5"/>
      <c r="B264" s="956"/>
      <c r="C264" s="956"/>
      <c r="D264" s="956"/>
      <c r="E264" s="956"/>
      <c r="F264" s="957"/>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8"/>
      <c r="B265" s="959"/>
      <c r="C265" s="959"/>
      <c r="D265" s="959"/>
      <c r="E265" s="959"/>
      <c r="F265" s="960"/>
      <c r="G265" s="943" t="s">
        <v>18</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18</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8" t="s">
        <v>270</v>
      </c>
      <c r="K3" s="969"/>
      <c r="L3" s="969"/>
      <c r="M3" s="969"/>
      <c r="N3" s="969"/>
      <c r="O3" s="969"/>
      <c r="P3" s="136" t="s">
        <v>25</v>
      </c>
      <c r="Q3" s="136"/>
      <c r="R3" s="136"/>
      <c r="S3" s="136"/>
      <c r="T3" s="136"/>
      <c r="U3" s="136"/>
      <c r="V3" s="136"/>
      <c r="W3" s="136"/>
      <c r="X3" s="136"/>
      <c r="Y3" s="137" t="s">
        <v>311</v>
      </c>
      <c r="Z3" s="138"/>
      <c r="AA3" s="138"/>
      <c r="AB3" s="138"/>
      <c r="AC3" s="968" t="s">
        <v>302</v>
      </c>
      <c r="AD3" s="968"/>
      <c r="AE3" s="968"/>
      <c r="AF3" s="968"/>
      <c r="AG3" s="968"/>
      <c r="AH3" s="137" t="s">
        <v>232</v>
      </c>
      <c r="AI3" s="134"/>
      <c r="AJ3" s="134"/>
      <c r="AK3" s="134"/>
      <c r="AL3" s="134" t="s">
        <v>19</v>
      </c>
      <c r="AM3" s="134"/>
      <c r="AN3" s="134"/>
      <c r="AO3" s="139"/>
      <c r="AP3" s="970" t="s">
        <v>271</v>
      </c>
      <c r="AQ3" s="970"/>
      <c r="AR3" s="970"/>
      <c r="AS3" s="970"/>
      <c r="AT3" s="970"/>
      <c r="AU3" s="970"/>
      <c r="AV3" s="970"/>
      <c r="AW3" s="970"/>
      <c r="AX3" s="970"/>
      <c r="AY3">
        <f>$AY$2</f>
        <v>0</v>
      </c>
    </row>
    <row r="4" spans="1:51" ht="26.25" customHeight="1" x14ac:dyDescent="0.15">
      <c r="A4" s="966">
        <v>1</v>
      </c>
      <c r="B4" s="966">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7"/>
      <c r="AD4" s="967"/>
      <c r="AE4" s="967"/>
      <c r="AF4" s="967"/>
      <c r="AG4" s="967"/>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6">
        <v>2</v>
      </c>
      <c r="B5" s="966">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7"/>
      <c r="AD5" s="967"/>
      <c r="AE5" s="967"/>
      <c r="AF5" s="967"/>
      <c r="AG5" s="967"/>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6">
        <v>3</v>
      </c>
      <c r="B6" s="966">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7"/>
      <c r="AD6" s="967"/>
      <c r="AE6" s="967"/>
      <c r="AF6" s="967"/>
      <c r="AG6" s="967"/>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6">
        <v>4</v>
      </c>
      <c r="B7" s="966">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7"/>
      <c r="AD7" s="967"/>
      <c r="AE7" s="967"/>
      <c r="AF7" s="967"/>
      <c r="AG7" s="967"/>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6">
        <v>5</v>
      </c>
      <c r="B8" s="966">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7"/>
      <c r="AD8" s="967"/>
      <c r="AE8" s="967"/>
      <c r="AF8" s="967"/>
      <c r="AG8" s="967"/>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6">
        <v>6</v>
      </c>
      <c r="B9" s="966">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7"/>
      <c r="AD9" s="967"/>
      <c r="AE9" s="967"/>
      <c r="AF9" s="967"/>
      <c r="AG9" s="967"/>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6">
        <v>7</v>
      </c>
      <c r="B10" s="966">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7"/>
      <c r="AD10" s="967"/>
      <c r="AE10" s="967"/>
      <c r="AF10" s="967"/>
      <c r="AG10" s="967"/>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6">
        <v>8</v>
      </c>
      <c r="B11" s="966">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7"/>
      <c r="AD11" s="967"/>
      <c r="AE11" s="967"/>
      <c r="AF11" s="967"/>
      <c r="AG11" s="967"/>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6">
        <v>9</v>
      </c>
      <c r="B12" s="966">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7"/>
      <c r="AD12" s="967"/>
      <c r="AE12" s="967"/>
      <c r="AF12" s="967"/>
      <c r="AG12" s="967"/>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6">
        <v>10</v>
      </c>
      <c r="B13" s="966">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7"/>
      <c r="AD13" s="967"/>
      <c r="AE13" s="967"/>
      <c r="AF13" s="967"/>
      <c r="AG13" s="967"/>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6">
        <v>11</v>
      </c>
      <c r="B14" s="966">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7"/>
      <c r="AD14" s="967"/>
      <c r="AE14" s="967"/>
      <c r="AF14" s="967"/>
      <c r="AG14" s="967"/>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6">
        <v>12</v>
      </c>
      <c r="B15" s="966">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7"/>
      <c r="AD15" s="967"/>
      <c r="AE15" s="967"/>
      <c r="AF15" s="967"/>
      <c r="AG15" s="967"/>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6">
        <v>13</v>
      </c>
      <c r="B16" s="966">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7"/>
      <c r="AD16" s="967"/>
      <c r="AE16" s="967"/>
      <c r="AF16" s="967"/>
      <c r="AG16" s="967"/>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6">
        <v>14</v>
      </c>
      <c r="B17" s="966">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7"/>
      <c r="AD17" s="967"/>
      <c r="AE17" s="967"/>
      <c r="AF17" s="967"/>
      <c r="AG17" s="967"/>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6">
        <v>15</v>
      </c>
      <c r="B18" s="966">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7"/>
      <c r="AD18" s="967"/>
      <c r="AE18" s="967"/>
      <c r="AF18" s="967"/>
      <c r="AG18" s="967"/>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6">
        <v>16</v>
      </c>
      <c r="B19" s="966">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7"/>
      <c r="AD19" s="967"/>
      <c r="AE19" s="967"/>
      <c r="AF19" s="967"/>
      <c r="AG19" s="967"/>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6">
        <v>17</v>
      </c>
      <c r="B20" s="966">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7"/>
      <c r="AD20" s="967"/>
      <c r="AE20" s="967"/>
      <c r="AF20" s="967"/>
      <c r="AG20" s="967"/>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6">
        <v>18</v>
      </c>
      <c r="B21" s="966">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7"/>
      <c r="AD21" s="967"/>
      <c r="AE21" s="967"/>
      <c r="AF21" s="967"/>
      <c r="AG21" s="967"/>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6">
        <v>19</v>
      </c>
      <c r="B22" s="966">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7"/>
      <c r="AD22" s="967"/>
      <c r="AE22" s="967"/>
      <c r="AF22" s="967"/>
      <c r="AG22" s="967"/>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6">
        <v>20</v>
      </c>
      <c r="B23" s="966">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7"/>
      <c r="AD23" s="967"/>
      <c r="AE23" s="967"/>
      <c r="AF23" s="967"/>
      <c r="AG23" s="967"/>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6">
        <v>21</v>
      </c>
      <c r="B24" s="966">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7"/>
      <c r="AD24" s="967"/>
      <c r="AE24" s="967"/>
      <c r="AF24" s="967"/>
      <c r="AG24" s="967"/>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6">
        <v>22</v>
      </c>
      <c r="B25" s="966">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7"/>
      <c r="AD25" s="967"/>
      <c r="AE25" s="967"/>
      <c r="AF25" s="967"/>
      <c r="AG25" s="967"/>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6">
        <v>23</v>
      </c>
      <c r="B26" s="966">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7"/>
      <c r="AD26" s="967"/>
      <c r="AE26" s="967"/>
      <c r="AF26" s="967"/>
      <c r="AG26" s="967"/>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6">
        <v>24</v>
      </c>
      <c r="B27" s="966">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7"/>
      <c r="AD27" s="967"/>
      <c r="AE27" s="967"/>
      <c r="AF27" s="967"/>
      <c r="AG27" s="967"/>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6">
        <v>25</v>
      </c>
      <c r="B28" s="966">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7"/>
      <c r="AD28" s="967"/>
      <c r="AE28" s="967"/>
      <c r="AF28" s="967"/>
      <c r="AG28" s="967"/>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6">
        <v>26</v>
      </c>
      <c r="B29" s="966">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7"/>
      <c r="AD29" s="967"/>
      <c r="AE29" s="967"/>
      <c r="AF29" s="967"/>
      <c r="AG29" s="967"/>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6">
        <v>27</v>
      </c>
      <c r="B30" s="966">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7"/>
      <c r="AD30" s="967"/>
      <c r="AE30" s="967"/>
      <c r="AF30" s="967"/>
      <c r="AG30" s="967"/>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6">
        <v>28</v>
      </c>
      <c r="B31" s="966">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7"/>
      <c r="AD31" s="967"/>
      <c r="AE31" s="967"/>
      <c r="AF31" s="967"/>
      <c r="AG31" s="967"/>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6">
        <v>29</v>
      </c>
      <c r="B32" s="966">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7"/>
      <c r="AD32" s="967"/>
      <c r="AE32" s="967"/>
      <c r="AF32" s="967"/>
      <c r="AG32" s="967"/>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6">
        <v>30</v>
      </c>
      <c r="B33" s="966">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7"/>
      <c r="AD33" s="967"/>
      <c r="AE33" s="967"/>
      <c r="AF33" s="967"/>
      <c r="AG33" s="967"/>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8" t="s">
        <v>270</v>
      </c>
      <c r="K36" s="969"/>
      <c r="L36" s="969"/>
      <c r="M36" s="969"/>
      <c r="N36" s="969"/>
      <c r="O36" s="969"/>
      <c r="P36" s="136" t="s">
        <v>25</v>
      </c>
      <c r="Q36" s="136"/>
      <c r="R36" s="136"/>
      <c r="S36" s="136"/>
      <c r="T36" s="136"/>
      <c r="U36" s="136"/>
      <c r="V36" s="136"/>
      <c r="W36" s="136"/>
      <c r="X36" s="136"/>
      <c r="Y36" s="137" t="s">
        <v>311</v>
      </c>
      <c r="Z36" s="138"/>
      <c r="AA36" s="138"/>
      <c r="AB36" s="138"/>
      <c r="AC36" s="968" t="s">
        <v>302</v>
      </c>
      <c r="AD36" s="968"/>
      <c r="AE36" s="968"/>
      <c r="AF36" s="968"/>
      <c r="AG36" s="968"/>
      <c r="AH36" s="137" t="s">
        <v>232</v>
      </c>
      <c r="AI36" s="134"/>
      <c r="AJ36" s="134"/>
      <c r="AK36" s="134"/>
      <c r="AL36" s="134" t="s">
        <v>19</v>
      </c>
      <c r="AM36" s="134"/>
      <c r="AN36" s="134"/>
      <c r="AO36" s="139"/>
      <c r="AP36" s="970" t="s">
        <v>271</v>
      </c>
      <c r="AQ36" s="970"/>
      <c r="AR36" s="970"/>
      <c r="AS36" s="970"/>
      <c r="AT36" s="970"/>
      <c r="AU36" s="970"/>
      <c r="AV36" s="970"/>
      <c r="AW36" s="970"/>
      <c r="AX36" s="970"/>
      <c r="AY36">
        <f>$AY$34</f>
        <v>0</v>
      </c>
    </row>
    <row r="37" spans="1:51" ht="26.25" customHeight="1" x14ac:dyDescent="0.15">
      <c r="A37" s="966">
        <v>1</v>
      </c>
      <c r="B37" s="966">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7"/>
      <c r="AD37" s="967"/>
      <c r="AE37" s="967"/>
      <c r="AF37" s="967"/>
      <c r="AG37" s="967"/>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6">
        <v>2</v>
      </c>
      <c r="B38" s="966">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7"/>
      <c r="AD38" s="967"/>
      <c r="AE38" s="967"/>
      <c r="AF38" s="967"/>
      <c r="AG38" s="967"/>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6">
        <v>3</v>
      </c>
      <c r="B39" s="966">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7"/>
      <c r="AD39" s="967"/>
      <c r="AE39" s="967"/>
      <c r="AF39" s="967"/>
      <c r="AG39" s="967"/>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6">
        <v>4</v>
      </c>
      <c r="B40" s="966">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7"/>
      <c r="AD40" s="967"/>
      <c r="AE40" s="967"/>
      <c r="AF40" s="967"/>
      <c r="AG40" s="967"/>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6">
        <v>5</v>
      </c>
      <c r="B41" s="966">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7"/>
      <c r="AD41" s="967"/>
      <c r="AE41" s="967"/>
      <c r="AF41" s="967"/>
      <c r="AG41" s="967"/>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6">
        <v>6</v>
      </c>
      <c r="B42" s="966">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7"/>
      <c r="AD42" s="967"/>
      <c r="AE42" s="967"/>
      <c r="AF42" s="967"/>
      <c r="AG42" s="967"/>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6">
        <v>7</v>
      </c>
      <c r="B43" s="966">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7"/>
      <c r="AD43" s="967"/>
      <c r="AE43" s="967"/>
      <c r="AF43" s="967"/>
      <c r="AG43" s="967"/>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6">
        <v>8</v>
      </c>
      <c r="B44" s="966">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7"/>
      <c r="AD44" s="967"/>
      <c r="AE44" s="967"/>
      <c r="AF44" s="967"/>
      <c r="AG44" s="967"/>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6">
        <v>9</v>
      </c>
      <c r="B45" s="966">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7"/>
      <c r="AD45" s="967"/>
      <c r="AE45" s="967"/>
      <c r="AF45" s="967"/>
      <c r="AG45" s="967"/>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6">
        <v>10</v>
      </c>
      <c r="B46" s="966">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7"/>
      <c r="AD46" s="967"/>
      <c r="AE46" s="967"/>
      <c r="AF46" s="967"/>
      <c r="AG46" s="967"/>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6">
        <v>11</v>
      </c>
      <c r="B47" s="966">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7"/>
      <c r="AD47" s="967"/>
      <c r="AE47" s="967"/>
      <c r="AF47" s="967"/>
      <c r="AG47" s="967"/>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6">
        <v>12</v>
      </c>
      <c r="B48" s="966">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7"/>
      <c r="AD48" s="967"/>
      <c r="AE48" s="967"/>
      <c r="AF48" s="967"/>
      <c r="AG48" s="967"/>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6">
        <v>13</v>
      </c>
      <c r="B49" s="966">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7"/>
      <c r="AD49" s="967"/>
      <c r="AE49" s="967"/>
      <c r="AF49" s="967"/>
      <c r="AG49" s="967"/>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6">
        <v>14</v>
      </c>
      <c r="B50" s="966">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7"/>
      <c r="AD50" s="967"/>
      <c r="AE50" s="967"/>
      <c r="AF50" s="967"/>
      <c r="AG50" s="967"/>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6">
        <v>15</v>
      </c>
      <c r="B51" s="966">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7"/>
      <c r="AD51" s="967"/>
      <c r="AE51" s="967"/>
      <c r="AF51" s="967"/>
      <c r="AG51" s="967"/>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6">
        <v>16</v>
      </c>
      <c r="B52" s="966">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7"/>
      <c r="AD52" s="967"/>
      <c r="AE52" s="967"/>
      <c r="AF52" s="967"/>
      <c r="AG52" s="967"/>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6">
        <v>17</v>
      </c>
      <c r="B53" s="966">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7"/>
      <c r="AD53" s="967"/>
      <c r="AE53" s="967"/>
      <c r="AF53" s="967"/>
      <c r="AG53" s="967"/>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6">
        <v>18</v>
      </c>
      <c r="B54" s="966">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7"/>
      <c r="AD54" s="967"/>
      <c r="AE54" s="967"/>
      <c r="AF54" s="967"/>
      <c r="AG54" s="967"/>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6">
        <v>19</v>
      </c>
      <c r="B55" s="966">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7"/>
      <c r="AD55" s="967"/>
      <c r="AE55" s="967"/>
      <c r="AF55" s="967"/>
      <c r="AG55" s="967"/>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6">
        <v>20</v>
      </c>
      <c r="B56" s="966">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7"/>
      <c r="AD56" s="967"/>
      <c r="AE56" s="967"/>
      <c r="AF56" s="967"/>
      <c r="AG56" s="967"/>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6">
        <v>21</v>
      </c>
      <c r="B57" s="966">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7"/>
      <c r="AD57" s="967"/>
      <c r="AE57" s="967"/>
      <c r="AF57" s="967"/>
      <c r="AG57" s="967"/>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6">
        <v>22</v>
      </c>
      <c r="B58" s="966">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7"/>
      <c r="AD58" s="967"/>
      <c r="AE58" s="967"/>
      <c r="AF58" s="967"/>
      <c r="AG58" s="967"/>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6">
        <v>23</v>
      </c>
      <c r="B59" s="966">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7"/>
      <c r="AD59" s="967"/>
      <c r="AE59" s="967"/>
      <c r="AF59" s="967"/>
      <c r="AG59" s="967"/>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6">
        <v>24</v>
      </c>
      <c r="B60" s="966">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7"/>
      <c r="AD60" s="967"/>
      <c r="AE60" s="967"/>
      <c r="AF60" s="967"/>
      <c r="AG60" s="967"/>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6">
        <v>25</v>
      </c>
      <c r="B61" s="966">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7"/>
      <c r="AD61" s="967"/>
      <c r="AE61" s="967"/>
      <c r="AF61" s="967"/>
      <c r="AG61" s="967"/>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6">
        <v>26</v>
      </c>
      <c r="B62" s="966">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7"/>
      <c r="AD62" s="967"/>
      <c r="AE62" s="967"/>
      <c r="AF62" s="967"/>
      <c r="AG62" s="967"/>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6">
        <v>27</v>
      </c>
      <c r="B63" s="966">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7"/>
      <c r="AD63" s="967"/>
      <c r="AE63" s="967"/>
      <c r="AF63" s="967"/>
      <c r="AG63" s="967"/>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6">
        <v>28</v>
      </c>
      <c r="B64" s="966">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7"/>
      <c r="AD64" s="967"/>
      <c r="AE64" s="967"/>
      <c r="AF64" s="967"/>
      <c r="AG64" s="967"/>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6">
        <v>29</v>
      </c>
      <c r="B65" s="966">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7"/>
      <c r="AD65" s="967"/>
      <c r="AE65" s="967"/>
      <c r="AF65" s="967"/>
      <c r="AG65" s="967"/>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6">
        <v>30</v>
      </c>
      <c r="B66" s="966">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7"/>
      <c r="AD66" s="967"/>
      <c r="AE66" s="967"/>
      <c r="AF66" s="967"/>
      <c r="AG66" s="967"/>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8" t="s">
        <v>270</v>
      </c>
      <c r="K69" s="969"/>
      <c r="L69" s="969"/>
      <c r="M69" s="969"/>
      <c r="N69" s="969"/>
      <c r="O69" s="969"/>
      <c r="P69" s="136" t="s">
        <v>25</v>
      </c>
      <c r="Q69" s="136"/>
      <c r="R69" s="136"/>
      <c r="S69" s="136"/>
      <c r="T69" s="136"/>
      <c r="U69" s="136"/>
      <c r="V69" s="136"/>
      <c r="W69" s="136"/>
      <c r="X69" s="136"/>
      <c r="Y69" s="137" t="s">
        <v>311</v>
      </c>
      <c r="Z69" s="138"/>
      <c r="AA69" s="138"/>
      <c r="AB69" s="138"/>
      <c r="AC69" s="968" t="s">
        <v>302</v>
      </c>
      <c r="AD69" s="968"/>
      <c r="AE69" s="968"/>
      <c r="AF69" s="968"/>
      <c r="AG69" s="968"/>
      <c r="AH69" s="137" t="s">
        <v>232</v>
      </c>
      <c r="AI69" s="134"/>
      <c r="AJ69" s="134"/>
      <c r="AK69" s="134"/>
      <c r="AL69" s="134" t="s">
        <v>19</v>
      </c>
      <c r="AM69" s="134"/>
      <c r="AN69" s="134"/>
      <c r="AO69" s="139"/>
      <c r="AP69" s="970" t="s">
        <v>271</v>
      </c>
      <c r="AQ69" s="970"/>
      <c r="AR69" s="970"/>
      <c r="AS69" s="970"/>
      <c r="AT69" s="970"/>
      <c r="AU69" s="970"/>
      <c r="AV69" s="970"/>
      <c r="AW69" s="970"/>
      <c r="AX69" s="970"/>
      <c r="AY69" s="34">
        <f>$AY$67</f>
        <v>0</v>
      </c>
    </row>
    <row r="70" spans="1:51" ht="26.25" customHeight="1" x14ac:dyDescent="0.15">
      <c r="A70" s="966">
        <v>1</v>
      </c>
      <c r="B70" s="966">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7"/>
      <c r="AD70" s="967"/>
      <c r="AE70" s="967"/>
      <c r="AF70" s="967"/>
      <c r="AG70" s="967"/>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6">
        <v>2</v>
      </c>
      <c r="B71" s="966">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7"/>
      <c r="AD71" s="967"/>
      <c r="AE71" s="967"/>
      <c r="AF71" s="967"/>
      <c r="AG71" s="967"/>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6">
        <v>3</v>
      </c>
      <c r="B72" s="966">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7"/>
      <c r="AD72" s="967"/>
      <c r="AE72" s="967"/>
      <c r="AF72" s="967"/>
      <c r="AG72" s="967"/>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6">
        <v>4</v>
      </c>
      <c r="B73" s="966">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7"/>
      <c r="AD73" s="967"/>
      <c r="AE73" s="967"/>
      <c r="AF73" s="967"/>
      <c r="AG73" s="967"/>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6">
        <v>5</v>
      </c>
      <c r="B74" s="966">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7"/>
      <c r="AD74" s="967"/>
      <c r="AE74" s="967"/>
      <c r="AF74" s="967"/>
      <c r="AG74" s="967"/>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6">
        <v>6</v>
      </c>
      <c r="B75" s="966">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7"/>
      <c r="AD75" s="967"/>
      <c r="AE75" s="967"/>
      <c r="AF75" s="967"/>
      <c r="AG75" s="967"/>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6">
        <v>7</v>
      </c>
      <c r="B76" s="966">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7"/>
      <c r="AD76" s="967"/>
      <c r="AE76" s="967"/>
      <c r="AF76" s="967"/>
      <c r="AG76" s="967"/>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6">
        <v>8</v>
      </c>
      <c r="B77" s="966">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7"/>
      <c r="AD77" s="967"/>
      <c r="AE77" s="967"/>
      <c r="AF77" s="967"/>
      <c r="AG77" s="967"/>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6">
        <v>9</v>
      </c>
      <c r="B78" s="966">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7"/>
      <c r="AD78" s="967"/>
      <c r="AE78" s="967"/>
      <c r="AF78" s="967"/>
      <c r="AG78" s="967"/>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6">
        <v>10</v>
      </c>
      <c r="B79" s="966">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7"/>
      <c r="AD79" s="967"/>
      <c r="AE79" s="967"/>
      <c r="AF79" s="967"/>
      <c r="AG79" s="967"/>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6">
        <v>11</v>
      </c>
      <c r="B80" s="966">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7"/>
      <c r="AD80" s="967"/>
      <c r="AE80" s="967"/>
      <c r="AF80" s="967"/>
      <c r="AG80" s="967"/>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6">
        <v>12</v>
      </c>
      <c r="B81" s="966">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7"/>
      <c r="AD81" s="967"/>
      <c r="AE81" s="967"/>
      <c r="AF81" s="967"/>
      <c r="AG81" s="967"/>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6">
        <v>13</v>
      </c>
      <c r="B82" s="966">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7"/>
      <c r="AD82" s="967"/>
      <c r="AE82" s="967"/>
      <c r="AF82" s="967"/>
      <c r="AG82" s="967"/>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6">
        <v>14</v>
      </c>
      <c r="B83" s="966">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7"/>
      <c r="AD83" s="967"/>
      <c r="AE83" s="967"/>
      <c r="AF83" s="967"/>
      <c r="AG83" s="967"/>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6">
        <v>15</v>
      </c>
      <c r="B84" s="966">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7"/>
      <c r="AD84" s="967"/>
      <c r="AE84" s="967"/>
      <c r="AF84" s="967"/>
      <c r="AG84" s="967"/>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6">
        <v>16</v>
      </c>
      <c r="B85" s="966">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7"/>
      <c r="AD85" s="967"/>
      <c r="AE85" s="967"/>
      <c r="AF85" s="967"/>
      <c r="AG85" s="967"/>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6">
        <v>17</v>
      </c>
      <c r="B86" s="966">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7"/>
      <c r="AD86" s="967"/>
      <c r="AE86" s="967"/>
      <c r="AF86" s="967"/>
      <c r="AG86" s="967"/>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6">
        <v>18</v>
      </c>
      <c r="B87" s="966">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7"/>
      <c r="AD87" s="967"/>
      <c r="AE87" s="967"/>
      <c r="AF87" s="967"/>
      <c r="AG87" s="967"/>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6">
        <v>19</v>
      </c>
      <c r="B88" s="966">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7"/>
      <c r="AD88" s="967"/>
      <c r="AE88" s="967"/>
      <c r="AF88" s="967"/>
      <c r="AG88" s="967"/>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6">
        <v>20</v>
      </c>
      <c r="B89" s="966">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7"/>
      <c r="AD89" s="967"/>
      <c r="AE89" s="967"/>
      <c r="AF89" s="967"/>
      <c r="AG89" s="967"/>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6">
        <v>21</v>
      </c>
      <c r="B90" s="966">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7"/>
      <c r="AD90" s="967"/>
      <c r="AE90" s="967"/>
      <c r="AF90" s="967"/>
      <c r="AG90" s="967"/>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6">
        <v>22</v>
      </c>
      <c r="B91" s="966">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7"/>
      <c r="AD91" s="967"/>
      <c r="AE91" s="967"/>
      <c r="AF91" s="967"/>
      <c r="AG91" s="967"/>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6">
        <v>23</v>
      </c>
      <c r="B92" s="966">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7"/>
      <c r="AD92" s="967"/>
      <c r="AE92" s="967"/>
      <c r="AF92" s="967"/>
      <c r="AG92" s="967"/>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6">
        <v>24</v>
      </c>
      <c r="B93" s="966">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7"/>
      <c r="AD93" s="967"/>
      <c r="AE93" s="967"/>
      <c r="AF93" s="967"/>
      <c r="AG93" s="967"/>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6">
        <v>25</v>
      </c>
      <c r="B94" s="966">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7"/>
      <c r="AD94" s="967"/>
      <c r="AE94" s="967"/>
      <c r="AF94" s="967"/>
      <c r="AG94" s="967"/>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6">
        <v>26</v>
      </c>
      <c r="B95" s="966">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7"/>
      <c r="AD95" s="967"/>
      <c r="AE95" s="967"/>
      <c r="AF95" s="967"/>
      <c r="AG95" s="967"/>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6">
        <v>27</v>
      </c>
      <c r="B96" s="966">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7"/>
      <c r="AD96" s="967"/>
      <c r="AE96" s="967"/>
      <c r="AF96" s="967"/>
      <c r="AG96" s="967"/>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6">
        <v>28</v>
      </c>
      <c r="B97" s="966">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7"/>
      <c r="AD97" s="967"/>
      <c r="AE97" s="967"/>
      <c r="AF97" s="967"/>
      <c r="AG97" s="967"/>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6">
        <v>29</v>
      </c>
      <c r="B98" s="966">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7"/>
      <c r="AD98" s="967"/>
      <c r="AE98" s="967"/>
      <c r="AF98" s="967"/>
      <c r="AG98" s="967"/>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6">
        <v>30</v>
      </c>
      <c r="B99" s="966">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7"/>
      <c r="AD99" s="967"/>
      <c r="AE99" s="967"/>
      <c r="AF99" s="967"/>
      <c r="AG99" s="967"/>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8" t="s">
        <v>270</v>
      </c>
      <c r="K102" s="969"/>
      <c r="L102" s="969"/>
      <c r="M102" s="969"/>
      <c r="N102" s="969"/>
      <c r="O102" s="969"/>
      <c r="P102" s="136" t="s">
        <v>25</v>
      </c>
      <c r="Q102" s="136"/>
      <c r="R102" s="136"/>
      <c r="S102" s="136"/>
      <c r="T102" s="136"/>
      <c r="U102" s="136"/>
      <c r="V102" s="136"/>
      <c r="W102" s="136"/>
      <c r="X102" s="136"/>
      <c r="Y102" s="137" t="s">
        <v>311</v>
      </c>
      <c r="Z102" s="138"/>
      <c r="AA102" s="138"/>
      <c r="AB102" s="138"/>
      <c r="AC102" s="968" t="s">
        <v>302</v>
      </c>
      <c r="AD102" s="968"/>
      <c r="AE102" s="968"/>
      <c r="AF102" s="968"/>
      <c r="AG102" s="968"/>
      <c r="AH102" s="137" t="s">
        <v>232</v>
      </c>
      <c r="AI102" s="134"/>
      <c r="AJ102" s="134"/>
      <c r="AK102" s="134"/>
      <c r="AL102" s="134" t="s">
        <v>19</v>
      </c>
      <c r="AM102" s="134"/>
      <c r="AN102" s="134"/>
      <c r="AO102" s="139"/>
      <c r="AP102" s="970" t="s">
        <v>271</v>
      </c>
      <c r="AQ102" s="970"/>
      <c r="AR102" s="970"/>
      <c r="AS102" s="970"/>
      <c r="AT102" s="970"/>
      <c r="AU102" s="970"/>
      <c r="AV102" s="970"/>
      <c r="AW102" s="970"/>
      <c r="AX102" s="970"/>
      <c r="AY102" s="34">
        <f>$AY$100</f>
        <v>0</v>
      </c>
    </row>
    <row r="103" spans="1:51" ht="26.25" customHeight="1" x14ac:dyDescent="0.15">
      <c r="A103" s="966">
        <v>1</v>
      </c>
      <c r="B103" s="966">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7"/>
      <c r="AD103" s="967"/>
      <c r="AE103" s="967"/>
      <c r="AF103" s="967"/>
      <c r="AG103" s="967"/>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6">
        <v>2</v>
      </c>
      <c r="B104" s="966">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7"/>
      <c r="AD104" s="967"/>
      <c r="AE104" s="967"/>
      <c r="AF104" s="967"/>
      <c r="AG104" s="967"/>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6">
        <v>3</v>
      </c>
      <c r="B105" s="966">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7"/>
      <c r="AD105" s="967"/>
      <c r="AE105" s="967"/>
      <c r="AF105" s="967"/>
      <c r="AG105" s="967"/>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6">
        <v>4</v>
      </c>
      <c r="B106" s="966">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7"/>
      <c r="AD106" s="967"/>
      <c r="AE106" s="967"/>
      <c r="AF106" s="967"/>
      <c r="AG106" s="967"/>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6">
        <v>5</v>
      </c>
      <c r="B107" s="966">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7"/>
      <c r="AD107" s="967"/>
      <c r="AE107" s="967"/>
      <c r="AF107" s="967"/>
      <c r="AG107" s="967"/>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6">
        <v>6</v>
      </c>
      <c r="B108" s="966">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7"/>
      <c r="AD108" s="967"/>
      <c r="AE108" s="967"/>
      <c r="AF108" s="967"/>
      <c r="AG108" s="967"/>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6">
        <v>7</v>
      </c>
      <c r="B109" s="966">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7"/>
      <c r="AD109" s="967"/>
      <c r="AE109" s="967"/>
      <c r="AF109" s="967"/>
      <c r="AG109" s="967"/>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6">
        <v>8</v>
      </c>
      <c r="B110" s="966">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7"/>
      <c r="AD110" s="967"/>
      <c r="AE110" s="967"/>
      <c r="AF110" s="967"/>
      <c r="AG110" s="967"/>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6">
        <v>9</v>
      </c>
      <c r="B111" s="966">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7"/>
      <c r="AD111" s="967"/>
      <c r="AE111" s="967"/>
      <c r="AF111" s="967"/>
      <c r="AG111" s="967"/>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6">
        <v>10</v>
      </c>
      <c r="B112" s="966">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7"/>
      <c r="AD112" s="967"/>
      <c r="AE112" s="967"/>
      <c r="AF112" s="967"/>
      <c r="AG112" s="967"/>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6">
        <v>11</v>
      </c>
      <c r="B113" s="966">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7"/>
      <c r="AD113" s="967"/>
      <c r="AE113" s="967"/>
      <c r="AF113" s="967"/>
      <c r="AG113" s="967"/>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6">
        <v>12</v>
      </c>
      <c r="B114" s="966">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7"/>
      <c r="AD114" s="967"/>
      <c r="AE114" s="967"/>
      <c r="AF114" s="967"/>
      <c r="AG114" s="967"/>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6">
        <v>13</v>
      </c>
      <c r="B115" s="966">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7"/>
      <c r="AD115" s="967"/>
      <c r="AE115" s="967"/>
      <c r="AF115" s="967"/>
      <c r="AG115" s="967"/>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6">
        <v>14</v>
      </c>
      <c r="B116" s="966">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7"/>
      <c r="AD116" s="967"/>
      <c r="AE116" s="967"/>
      <c r="AF116" s="967"/>
      <c r="AG116" s="967"/>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6">
        <v>15</v>
      </c>
      <c r="B117" s="966">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7"/>
      <c r="AD117" s="967"/>
      <c r="AE117" s="967"/>
      <c r="AF117" s="967"/>
      <c r="AG117" s="967"/>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6">
        <v>16</v>
      </c>
      <c r="B118" s="966">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7"/>
      <c r="AD118" s="967"/>
      <c r="AE118" s="967"/>
      <c r="AF118" s="967"/>
      <c r="AG118" s="967"/>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6">
        <v>17</v>
      </c>
      <c r="B119" s="966">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7"/>
      <c r="AD119" s="967"/>
      <c r="AE119" s="967"/>
      <c r="AF119" s="967"/>
      <c r="AG119" s="967"/>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6">
        <v>18</v>
      </c>
      <c r="B120" s="966">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7"/>
      <c r="AD120" s="967"/>
      <c r="AE120" s="967"/>
      <c r="AF120" s="967"/>
      <c r="AG120" s="967"/>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6">
        <v>19</v>
      </c>
      <c r="B121" s="966">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7"/>
      <c r="AD121" s="967"/>
      <c r="AE121" s="967"/>
      <c r="AF121" s="967"/>
      <c r="AG121" s="967"/>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6">
        <v>20</v>
      </c>
      <c r="B122" s="966">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7"/>
      <c r="AD122" s="967"/>
      <c r="AE122" s="967"/>
      <c r="AF122" s="967"/>
      <c r="AG122" s="967"/>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6">
        <v>21</v>
      </c>
      <c r="B123" s="966">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7"/>
      <c r="AD123" s="967"/>
      <c r="AE123" s="967"/>
      <c r="AF123" s="967"/>
      <c r="AG123" s="967"/>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6">
        <v>22</v>
      </c>
      <c r="B124" s="966">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7"/>
      <c r="AD124" s="967"/>
      <c r="AE124" s="967"/>
      <c r="AF124" s="967"/>
      <c r="AG124" s="967"/>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6">
        <v>23</v>
      </c>
      <c r="B125" s="966">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7"/>
      <c r="AD125" s="967"/>
      <c r="AE125" s="967"/>
      <c r="AF125" s="967"/>
      <c r="AG125" s="967"/>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6">
        <v>24</v>
      </c>
      <c r="B126" s="966">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7"/>
      <c r="AD126" s="967"/>
      <c r="AE126" s="967"/>
      <c r="AF126" s="967"/>
      <c r="AG126" s="967"/>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6">
        <v>25</v>
      </c>
      <c r="B127" s="966">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7"/>
      <c r="AD127" s="967"/>
      <c r="AE127" s="967"/>
      <c r="AF127" s="967"/>
      <c r="AG127" s="967"/>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6">
        <v>26</v>
      </c>
      <c r="B128" s="966">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7"/>
      <c r="AD128" s="967"/>
      <c r="AE128" s="967"/>
      <c r="AF128" s="967"/>
      <c r="AG128" s="967"/>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6">
        <v>27</v>
      </c>
      <c r="B129" s="966">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7"/>
      <c r="AD129" s="967"/>
      <c r="AE129" s="967"/>
      <c r="AF129" s="967"/>
      <c r="AG129" s="967"/>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6">
        <v>28</v>
      </c>
      <c r="B130" s="966">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7"/>
      <c r="AD130" s="967"/>
      <c r="AE130" s="967"/>
      <c r="AF130" s="967"/>
      <c r="AG130" s="967"/>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6">
        <v>29</v>
      </c>
      <c r="B131" s="966">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7"/>
      <c r="AD131" s="967"/>
      <c r="AE131" s="967"/>
      <c r="AF131" s="967"/>
      <c r="AG131" s="967"/>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6">
        <v>30</v>
      </c>
      <c r="B132" s="966">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7"/>
      <c r="AD132" s="967"/>
      <c r="AE132" s="967"/>
      <c r="AF132" s="967"/>
      <c r="AG132" s="967"/>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8" t="s">
        <v>270</v>
      </c>
      <c r="K135" s="969"/>
      <c r="L135" s="969"/>
      <c r="M135" s="969"/>
      <c r="N135" s="969"/>
      <c r="O135" s="969"/>
      <c r="P135" s="136" t="s">
        <v>25</v>
      </c>
      <c r="Q135" s="136"/>
      <c r="R135" s="136"/>
      <c r="S135" s="136"/>
      <c r="T135" s="136"/>
      <c r="U135" s="136"/>
      <c r="V135" s="136"/>
      <c r="W135" s="136"/>
      <c r="X135" s="136"/>
      <c r="Y135" s="137" t="s">
        <v>311</v>
      </c>
      <c r="Z135" s="138"/>
      <c r="AA135" s="138"/>
      <c r="AB135" s="138"/>
      <c r="AC135" s="968" t="s">
        <v>302</v>
      </c>
      <c r="AD135" s="968"/>
      <c r="AE135" s="968"/>
      <c r="AF135" s="968"/>
      <c r="AG135" s="968"/>
      <c r="AH135" s="137" t="s">
        <v>232</v>
      </c>
      <c r="AI135" s="134"/>
      <c r="AJ135" s="134"/>
      <c r="AK135" s="134"/>
      <c r="AL135" s="134" t="s">
        <v>19</v>
      </c>
      <c r="AM135" s="134"/>
      <c r="AN135" s="134"/>
      <c r="AO135" s="139"/>
      <c r="AP135" s="970" t="s">
        <v>271</v>
      </c>
      <c r="AQ135" s="970"/>
      <c r="AR135" s="970"/>
      <c r="AS135" s="970"/>
      <c r="AT135" s="970"/>
      <c r="AU135" s="970"/>
      <c r="AV135" s="970"/>
      <c r="AW135" s="970"/>
      <c r="AX135" s="970"/>
      <c r="AY135" s="34">
        <f>$AY$133</f>
        <v>0</v>
      </c>
    </row>
    <row r="136" spans="1:51" ht="26.25" customHeight="1" x14ac:dyDescent="0.15">
      <c r="A136" s="966">
        <v>1</v>
      </c>
      <c r="B136" s="966">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7"/>
      <c r="AD136" s="967"/>
      <c r="AE136" s="967"/>
      <c r="AF136" s="967"/>
      <c r="AG136" s="967"/>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6">
        <v>2</v>
      </c>
      <c r="B137" s="966">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7"/>
      <c r="AD137" s="967"/>
      <c r="AE137" s="967"/>
      <c r="AF137" s="967"/>
      <c r="AG137" s="967"/>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6">
        <v>3</v>
      </c>
      <c r="B138" s="966">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7"/>
      <c r="AD138" s="967"/>
      <c r="AE138" s="967"/>
      <c r="AF138" s="967"/>
      <c r="AG138" s="967"/>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6">
        <v>4</v>
      </c>
      <c r="B139" s="966">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7"/>
      <c r="AD139" s="967"/>
      <c r="AE139" s="967"/>
      <c r="AF139" s="967"/>
      <c r="AG139" s="967"/>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6">
        <v>5</v>
      </c>
      <c r="B140" s="966">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7"/>
      <c r="AD140" s="967"/>
      <c r="AE140" s="967"/>
      <c r="AF140" s="967"/>
      <c r="AG140" s="967"/>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6">
        <v>6</v>
      </c>
      <c r="B141" s="966">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7"/>
      <c r="AD141" s="967"/>
      <c r="AE141" s="967"/>
      <c r="AF141" s="967"/>
      <c r="AG141" s="967"/>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6">
        <v>7</v>
      </c>
      <c r="B142" s="966">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7"/>
      <c r="AD142" s="967"/>
      <c r="AE142" s="967"/>
      <c r="AF142" s="967"/>
      <c r="AG142" s="967"/>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6">
        <v>8</v>
      </c>
      <c r="B143" s="966">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7"/>
      <c r="AD143" s="967"/>
      <c r="AE143" s="967"/>
      <c r="AF143" s="967"/>
      <c r="AG143" s="967"/>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6">
        <v>9</v>
      </c>
      <c r="B144" s="966">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7"/>
      <c r="AD144" s="967"/>
      <c r="AE144" s="967"/>
      <c r="AF144" s="967"/>
      <c r="AG144" s="967"/>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6">
        <v>10</v>
      </c>
      <c r="B145" s="966">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7"/>
      <c r="AD145" s="967"/>
      <c r="AE145" s="967"/>
      <c r="AF145" s="967"/>
      <c r="AG145" s="967"/>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6">
        <v>11</v>
      </c>
      <c r="B146" s="966">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7"/>
      <c r="AD146" s="967"/>
      <c r="AE146" s="967"/>
      <c r="AF146" s="967"/>
      <c r="AG146" s="967"/>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6">
        <v>12</v>
      </c>
      <c r="B147" s="966">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7"/>
      <c r="AD147" s="967"/>
      <c r="AE147" s="967"/>
      <c r="AF147" s="967"/>
      <c r="AG147" s="967"/>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6">
        <v>13</v>
      </c>
      <c r="B148" s="966">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7"/>
      <c r="AD148" s="967"/>
      <c r="AE148" s="967"/>
      <c r="AF148" s="967"/>
      <c r="AG148" s="967"/>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6">
        <v>14</v>
      </c>
      <c r="B149" s="966">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7"/>
      <c r="AD149" s="967"/>
      <c r="AE149" s="967"/>
      <c r="AF149" s="967"/>
      <c r="AG149" s="967"/>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6">
        <v>15</v>
      </c>
      <c r="B150" s="966">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7"/>
      <c r="AD150" s="967"/>
      <c r="AE150" s="967"/>
      <c r="AF150" s="967"/>
      <c r="AG150" s="967"/>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6">
        <v>16</v>
      </c>
      <c r="B151" s="966">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7"/>
      <c r="AD151" s="967"/>
      <c r="AE151" s="967"/>
      <c r="AF151" s="967"/>
      <c r="AG151" s="967"/>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6">
        <v>17</v>
      </c>
      <c r="B152" s="966">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7"/>
      <c r="AD152" s="967"/>
      <c r="AE152" s="967"/>
      <c r="AF152" s="967"/>
      <c r="AG152" s="967"/>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6">
        <v>18</v>
      </c>
      <c r="B153" s="966">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7"/>
      <c r="AD153" s="967"/>
      <c r="AE153" s="967"/>
      <c r="AF153" s="967"/>
      <c r="AG153" s="967"/>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6">
        <v>19</v>
      </c>
      <c r="B154" s="966">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7"/>
      <c r="AD154" s="967"/>
      <c r="AE154" s="967"/>
      <c r="AF154" s="967"/>
      <c r="AG154" s="967"/>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6">
        <v>20</v>
      </c>
      <c r="B155" s="966">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7"/>
      <c r="AD155" s="967"/>
      <c r="AE155" s="967"/>
      <c r="AF155" s="967"/>
      <c r="AG155" s="967"/>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6">
        <v>21</v>
      </c>
      <c r="B156" s="966">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7"/>
      <c r="AD156" s="967"/>
      <c r="AE156" s="967"/>
      <c r="AF156" s="967"/>
      <c r="AG156" s="967"/>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6">
        <v>22</v>
      </c>
      <c r="B157" s="966">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7"/>
      <c r="AD157" s="967"/>
      <c r="AE157" s="967"/>
      <c r="AF157" s="967"/>
      <c r="AG157" s="967"/>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6">
        <v>23</v>
      </c>
      <c r="B158" s="966">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7"/>
      <c r="AD158" s="967"/>
      <c r="AE158" s="967"/>
      <c r="AF158" s="967"/>
      <c r="AG158" s="967"/>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6">
        <v>24</v>
      </c>
      <c r="B159" s="966">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7"/>
      <c r="AD159" s="967"/>
      <c r="AE159" s="967"/>
      <c r="AF159" s="967"/>
      <c r="AG159" s="967"/>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6">
        <v>25</v>
      </c>
      <c r="B160" s="966">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7"/>
      <c r="AD160" s="967"/>
      <c r="AE160" s="967"/>
      <c r="AF160" s="967"/>
      <c r="AG160" s="967"/>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6">
        <v>26</v>
      </c>
      <c r="B161" s="966">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7"/>
      <c r="AD161" s="967"/>
      <c r="AE161" s="967"/>
      <c r="AF161" s="967"/>
      <c r="AG161" s="967"/>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6">
        <v>27</v>
      </c>
      <c r="B162" s="966">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7"/>
      <c r="AD162" s="967"/>
      <c r="AE162" s="967"/>
      <c r="AF162" s="967"/>
      <c r="AG162" s="967"/>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6">
        <v>28</v>
      </c>
      <c r="B163" s="966">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7"/>
      <c r="AD163" s="967"/>
      <c r="AE163" s="967"/>
      <c r="AF163" s="967"/>
      <c r="AG163" s="967"/>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6">
        <v>29</v>
      </c>
      <c r="B164" s="966">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7"/>
      <c r="AD164" s="967"/>
      <c r="AE164" s="967"/>
      <c r="AF164" s="967"/>
      <c r="AG164" s="967"/>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6">
        <v>30</v>
      </c>
      <c r="B165" s="966">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7"/>
      <c r="AD165" s="967"/>
      <c r="AE165" s="967"/>
      <c r="AF165" s="967"/>
      <c r="AG165" s="967"/>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8" t="s">
        <v>270</v>
      </c>
      <c r="K168" s="969"/>
      <c r="L168" s="969"/>
      <c r="M168" s="969"/>
      <c r="N168" s="969"/>
      <c r="O168" s="969"/>
      <c r="P168" s="136" t="s">
        <v>25</v>
      </c>
      <c r="Q168" s="136"/>
      <c r="R168" s="136"/>
      <c r="S168" s="136"/>
      <c r="T168" s="136"/>
      <c r="U168" s="136"/>
      <c r="V168" s="136"/>
      <c r="W168" s="136"/>
      <c r="X168" s="136"/>
      <c r="Y168" s="137" t="s">
        <v>311</v>
      </c>
      <c r="Z168" s="138"/>
      <c r="AA168" s="138"/>
      <c r="AB168" s="138"/>
      <c r="AC168" s="968" t="s">
        <v>302</v>
      </c>
      <c r="AD168" s="968"/>
      <c r="AE168" s="968"/>
      <c r="AF168" s="968"/>
      <c r="AG168" s="968"/>
      <c r="AH168" s="137" t="s">
        <v>232</v>
      </c>
      <c r="AI168" s="134"/>
      <c r="AJ168" s="134"/>
      <c r="AK168" s="134"/>
      <c r="AL168" s="134" t="s">
        <v>19</v>
      </c>
      <c r="AM168" s="134"/>
      <c r="AN168" s="134"/>
      <c r="AO168" s="139"/>
      <c r="AP168" s="970" t="s">
        <v>271</v>
      </c>
      <c r="AQ168" s="970"/>
      <c r="AR168" s="970"/>
      <c r="AS168" s="970"/>
      <c r="AT168" s="970"/>
      <c r="AU168" s="970"/>
      <c r="AV168" s="970"/>
      <c r="AW168" s="970"/>
      <c r="AX168" s="970"/>
      <c r="AY168" s="34">
        <f>$AY$166</f>
        <v>0</v>
      </c>
    </row>
    <row r="169" spans="1:51" ht="26.25" customHeight="1" x14ac:dyDescent="0.15">
      <c r="A169" s="966">
        <v>1</v>
      </c>
      <c r="B169" s="966">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7"/>
      <c r="AD169" s="967"/>
      <c r="AE169" s="967"/>
      <c r="AF169" s="967"/>
      <c r="AG169" s="967"/>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6">
        <v>2</v>
      </c>
      <c r="B170" s="966">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7"/>
      <c r="AD170" s="967"/>
      <c r="AE170" s="967"/>
      <c r="AF170" s="967"/>
      <c r="AG170" s="967"/>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6">
        <v>3</v>
      </c>
      <c r="B171" s="966">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7"/>
      <c r="AD171" s="967"/>
      <c r="AE171" s="967"/>
      <c r="AF171" s="967"/>
      <c r="AG171" s="967"/>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6">
        <v>4</v>
      </c>
      <c r="B172" s="966">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7"/>
      <c r="AD172" s="967"/>
      <c r="AE172" s="967"/>
      <c r="AF172" s="967"/>
      <c r="AG172" s="967"/>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6">
        <v>5</v>
      </c>
      <c r="B173" s="966">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7"/>
      <c r="AD173" s="967"/>
      <c r="AE173" s="967"/>
      <c r="AF173" s="967"/>
      <c r="AG173" s="967"/>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6">
        <v>6</v>
      </c>
      <c r="B174" s="966">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7"/>
      <c r="AD174" s="967"/>
      <c r="AE174" s="967"/>
      <c r="AF174" s="967"/>
      <c r="AG174" s="967"/>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6">
        <v>7</v>
      </c>
      <c r="B175" s="966">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7"/>
      <c r="AD175" s="967"/>
      <c r="AE175" s="967"/>
      <c r="AF175" s="967"/>
      <c r="AG175" s="967"/>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6">
        <v>8</v>
      </c>
      <c r="B176" s="966">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7"/>
      <c r="AD176" s="967"/>
      <c r="AE176" s="967"/>
      <c r="AF176" s="967"/>
      <c r="AG176" s="967"/>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6">
        <v>9</v>
      </c>
      <c r="B177" s="966">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7"/>
      <c r="AD177" s="967"/>
      <c r="AE177" s="967"/>
      <c r="AF177" s="967"/>
      <c r="AG177" s="967"/>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6">
        <v>10</v>
      </c>
      <c r="B178" s="966">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7"/>
      <c r="AD178" s="967"/>
      <c r="AE178" s="967"/>
      <c r="AF178" s="967"/>
      <c r="AG178" s="967"/>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6">
        <v>11</v>
      </c>
      <c r="B179" s="966">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7"/>
      <c r="AD179" s="967"/>
      <c r="AE179" s="967"/>
      <c r="AF179" s="967"/>
      <c r="AG179" s="967"/>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6">
        <v>12</v>
      </c>
      <c r="B180" s="966">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7"/>
      <c r="AD180" s="967"/>
      <c r="AE180" s="967"/>
      <c r="AF180" s="967"/>
      <c r="AG180" s="967"/>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6">
        <v>13</v>
      </c>
      <c r="B181" s="966">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7"/>
      <c r="AD181" s="967"/>
      <c r="AE181" s="967"/>
      <c r="AF181" s="967"/>
      <c r="AG181" s="967"/>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6">
        <v>14</v>
      </c>
      <c r="B182" s="966">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7"/>
      <c r="AD182" s="967"/>
      <c r="AE182" s="967"/>
      <c r="AF182" s="967"/>
      <c r="AG182" s="967"/>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6">
        <v>15</v>
      </c>
      <c r="B183" s="966">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7"/>
      <c r="AD183" s="967"/>
      <c r="AE183" s="967"/>
      <c r="AF183" s="967"/>
      <c r="AG183" s="967"/>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6">
        <v>16</v>
      </c>
      <c r="B184" s="966">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7"/>
      <c r="AD184" s="967"/>
      <c r="AE184" s="967"/>
      <c r="AF184" s="967"/>
      <c r="AG184" s="967"/>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6">
        <v>17</v>
      </c>
      <c r="B185" s="966">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7"/>
      <c r="AD185" s="967"/>
      <c r="AE185" s="967"/>
      <c r="AF185" s="967"/>
      <c r="AG185" s="967"/>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6">
        <v>18</v>
      </c>
      <c r="B186" s="966">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7"/>
      <c r="AD186" s="967"/>
      <c r="AE186" s="967"/>
      <c r="AF186" s="967"/>
      <c r="AG186" s="967"/>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6">
        <v>19</v>
      </c>
      <c r="B187" s="966">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7"/>
      <c r="AD187" s="967"/>
      <c r="AE187" s="967"/>
      <c r="AF187" s="967"/>
      <c r="AG187" s="967"/>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6">
        <v>20</v>
      </c>
      <c r="B188" s="966">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7"/>
      <c r="AD188" s="967"/>
      <c r="AE188" s="967"/>
      <c r="AF188" s="967"/>
      <c r="AG188" s="967"/>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6">
        <v>21</v>
      </c>
      <c r="B189" s="966">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7"/>
      <c r="AD189" s="967"/>
      <c r="AE189" s="967"/>
      <c r="AF189" s="967"/>
      <c r="AG189" s="967"/>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6">
        <v>22</v>
      </c>
      <c r="B190" s="966">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7"/>
      <c r="AD190" s="967"/>
      <c r="AE190" s="967"/>
      <c r="AF190" s="967"/>
      <c r="AG190" s="967"/>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6">
        <v>23</v>
      </c>
      <c r="B191" s="966">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7"/>
      <c r="AD191" s="967"/>
      <c r="AE191" s="967"/>
      <c r="AF191" s="967"/>
      <c r="AG191" s="967"/>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6">
        <v>24</v>
      </c>
      <c r="B192" s="966">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7"/>
      <c r="AD192" s="967"/>
      <c r="AE192" s="967"/>
      <c r="AF192" s="967"/>
      <c r="AG192" s="967"/>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6">
        <v>25</v>
      </c>
      <c r="B193" s="966">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7"/>
      <c r="AD193" s="967"/>
      <c r="AE193" s="967"/>
      <c r="AF193" s="967"/>
      <c r="AG193" s="967"/>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6">
        <v>26</v>
      </c>
      <c r="B194" s="966">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7"/>
      <c r="AD194" s="967"/>
      <c r="AE194" s="967"/>
      <c r="AF194" s="967"/>
      <c r="AG194" s="967"/>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6">
        <v>27</v>
      </c>
      <c r="B195" s="966">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7"/>
      <c r="AD195" s="967"/>
      <c r="AE195" s="967"/>
      <c r="AF195" s="967"/>
      <c r="AG195" s="967"/>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6">
        <v>28</v>
      </c>
      <c r="B196" s="966">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7"/>
      <c r="AD196" s="967"/>
      <c r="AE196" s="967"/>
      <c r="AF196" s="967"/>
      <c r="AG196" s="967"/>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6">
        <v>29</v>
      </c>
      <c r="B197" s="966">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7"/>
      <c r="AD197" s="967"/>
      <c r="AE197" s="967"/>
      <c r="AF197" s="967"/>
      <c r="AG197" s="967"/>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6">
        <v>30</v>
      </c>
      <c r="B198" s="966">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7"/>
      <c r="AD198" s="967"/>
      <c r="AE198" s="967"/>
      <c r="AF198" s="967"/>
      <c r="AG198" s="967"/>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8" t="s">
        <v>270</v>
      </c>
      <c r="K201" s="969"/>
      <c r="L201" s="969"/>
      <c r="M201" s="969"/>
      <c r="N201" s="969"/>
      <c r="O201" s="969"/>
      <c r="P201" s="136" t="s">
        <v>25</v>
      </c>
      <c r="Q201" s="136"/>
      <c r="R201" s="136"/>
      <c r="S201" s="136"/>
      <c r="T201" s="136"/>
      <c r="U201" s="136"/>
      <c r="V201" s="136"/>
      <c r="W201" s="136"/>
      <c r="X201" s="136"/>
      <c r="Y201" s="137" t="s">
        <v>311</v>
      </c>
      <c r="Z201" s="138"/>
      <c r="AA201" s="138"/>
      <c r="AB201" s="138"/>
      <c r="AC201" s="968" t="s">
        <v>302</v>
      </c>
      <c r="AD201" s="968"/>
      <c r="AE201" s="968"/>
      <c r="AF201" s="968"/>
      <c r="AG201" s="968"/>
      <c r="AH201" s="137" t="s">
        <v>232</v>
      </c>
      <c r="AI201" s="134"/>
      <c r="AJ201" s="134"/>
      <c r="AK201" s="134"/>
      <c r="AL201" s="134" t="s">
        <v>19</v>
      </c>
      <c r="AM201" s="134"/>
      <c r="AN201" s="134"/>
      <c r="AO201" s="139"/>
      <c r="AP201" s="970" t="s">
        <v>271</v>
      </c>
      <c r="AQ201" s="970"/>
      <c r="AR201" s="970"/>
      <c r="AS201" s="970"/>
      <c r="AT201" s="970"/>
      <c r="AU201" s="970"/>
      <c r="AV201" s="970"/>
      <c r="AW201" s="970"/>
      <c r="AX201" s="970"/>
      <c r="AY201" s="34">
        <f>$AY$199</f>
        <v>0</v>
      </c>
    </row>
    <row r="202" spans="1:51" ht="26.25" customHeight="1" x14ac:dyDescent="0.15">
      <c r="A202" s="966">
        <v>1</v>
      </c>
      <c r="B202" s="966">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7"/>
      <c r="AD202" s="967"/>
      <c r="AE202" s="967"/>
      <c r="AF202" s="967"/>
      <c r="AG202" s="967"/>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6">
        <v>2</v>
      </c>
      <c r="B203" s="966">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7"/>
      <c r="AD203" s="967"/>
      <c r="AE203" s="967"/>
      <c r="AF203" s="967"/>
      <c r="AG203" s="967"/>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6">
        <v>3</v>
      </c>
      <c r="B204" s="966">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7"/>
      <c r="AD204" s="967"/>
      <c r="AE204" s="967"/>
      <c r="AF204" s="967"/>
      <c r="AG204" s="967"/>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6">
        <v>4</v>
      </c>
      <c r="B205" s="966">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7"/>
      <c r="AD205" s="967"/>
      <c r="AE205" s="967"/>
      <c r="AF205" s="967"/>
      <c r="AG205" s="967"/>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6">
        <v>5</v>
      </c>
      <c r="B206" s="966">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7"/>
      <c r="AD206" s="967"/>
      <c r="AE206" s="967"/>
      <c r="AF206" s="967"/>
      <c r="AG206" s="967"/>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6">
        <v>6</v>
      </c>
      <c r="B207" s="966">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7"/>
      <c r="AD207" s="967"/>
      <c r="AE207" s="967"/>
      <c r="AF207" s="967"/>
      <c r="AG207" s="967"/>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6">
        <v>7</v>
      </c>
      <c r="B208" s="966">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7"/>
      <c r="AD208" s="967"/>
      <c r="AE208" s="967"/>
      <c r="AF208" s="967"/>
      <c r="AG208" s="967"/>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6">
        <v>8</v>
      </c>
      <c r="B209" s="966">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7"/>
      <c r="AD209" s="967"/>
      <c r="AE209" s="967"/>
      <c r="AF209" s="967"/>
      <c r="AG209" s="967"/>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6">
        <v>9</v>
      </c>
      <c r="B210" s="966">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7"/>
      <c r="AD210" s="967"/>
      <c r="AE210" s="967"/>
      <c r="AF210" s="967"/>
      <c r="AG210" s="967"/>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6">
        <v>10</v>
      </c>
      <c r="B211" s="966">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7"/>
      <c r="AD211" s="967"/>
      <c r="AE211" s="967"/>
      <c r="AF211" s="967"/>
      <c r="AG211" s="967"/>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6">
        <v>11</v>
      </c>
      <c r="B212" s="966">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7"/>
      <c r="AD212" s="967"/>
      <c r="AE212" s="967"/>
      <c r="AF212" s="967"/>
      <c r="AG212" s="967"/>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6">
        <v>12</v>
      </c>
      <c r="B213" s="966">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7"/>
      <c r="AD213" s="967"/>
      <c r="AE213" s="967"/>
      <c r="AF213" s="967"/>
      <c r="AG213" s="967"/>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6">
        <v>13</v>
      </c>
      <c r="B214" s="966">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7"/>
      <c r="AD214" s="967"/>
      <c r="AE214" s="967"/>
      <c r="AF214" s="967"/>
      <c r="AG214" s="967"/>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6">
        <v>14</v>
      </c>
      <c r="B215" s="966">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7"/>
      <c r="AD215" s="967"/>
      <c r="AE215" s="967"/>
      <c r="AF215" s="967"/>
      <c r="AG215" s="967"/>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6">
        <v>15</v>
      </c>
      <c r="B216" s="966">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7"/>
      <c r="AD216" s="967"/>
      <c r="AE216" s="967"/>
      <c r="AF216" s="967"/>
      <c r="AG216" s="967"/>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6">
        <v>16</v>
      </c>
      <c r="B217" s="966">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7"/>
      <c r="AD217" s="967"/>
      <c r="AE217" s="967"/>
      <c r="AF217" s="967"/>
      <c r="AG217" s="967"/>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6">
        <v>17</v>
      </c>
      <c r="B218" s="966">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7"/>
      <c r="AD218" s="967"/>
      <c r="AE218" s="967"/>
      <c r="AF218" s="967"/>
      <c r="AG218" s="967"/>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6">
        <v>18</v>
      </c>
      <c r="B219" s="966">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7"/>
      <c r="AD219" s="967"/>
      <c r="AE219" s="967"/>
      <c r="AF219" s="967"/>
      <c r="AG219" s="967"/>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6">
        <v>19</v>
      </c>
      <c r="B220" s="966">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7"/>
      <c r="AD220" s="967"/>
      <c r="AE220" s="967"/>
      <c r="AF220" s="967"/>
      <c r="AG220" s="967"/>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6">
        <v>20</v>
      </c>
      <c r="B221" s="966">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7"/>
      <c r="AD221" s="967"/>
      <c r="AE221" s="967"/>
      <c r="AF221" s="967"/>
      <c r="AG221" s="967"/>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6">
        <v>21</v>
      </c>
      <c r="B222" s="966">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7"/>
      <c r="AD222" s="967"/>
      <c r="AE222" s="967"/>
      <c r="AF222" s="967"/>
      <c r="AG222" s="967"/>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6">
        <v>22</v>
      </c>
      <c r="B223" s="966">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7"/>
      <c r="AD223" s="967"/>
      <c r="AE223" s="967"/>
      <c r="AF223" s="967"/>
      <c r="AG223" s="967"/>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6">
        <v>23</v>
      </c>
      <c r="B224" s="966">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7"/>
      <c r="AD224" s="967"/>
      <c r="AE224" s="967"/>
      <c r="AF224" s="967"/>
      <c r="AG224" s="967"/>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6">
        <v>24</v>
      </c>
      <c r="B225" s="966">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7"/>
      <c r="AD225" s="967"/>
      <c r="AE225" s="967"/>
      <c r="AF225" s="967"/>
      <c r="AG225" s="967"/>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6">
        <v>25</v>
      </c>
      <c r="B226" s="966">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7"/>
      <c r="AD226" s="967"/>
      <c r="AE226" s="967"/>
      <c r="AF226" s="967"/>
      <c r="AG226" s="967"/>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6">
        <v>26</v>
      </c>
      <c r="B227" s="966">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7"/>
      <c r="AD227" s="967"/>
      <c r="AE227" s="967"/>
      <c r="AF227" s="967"/>
      <c r="AG227" s="967"/>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6">
        <v>27</v>
      </c>
      <c r="B228" s="966">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7"/>
      <c r="AD228" s="967"/>
      <c r="AE228" s="967"/>
      <c r="AF228" s="967"/>
      <c r="AG228" s="967"/>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6">
        <v>28</v>
      </c>
      <c r="B229" s="966">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7"/>
      <c r="AD229" s="967"/>
      <c r="AE229" s="967"/>
      <c r="AF229" s="967"/>
      <c r="AG229" s="967"/>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6">
        <v>29</v>
      </c>
      <c r="B230" s="966">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7"/>
      <c r="AD230" s="967"/>
      <c r="AE230" s="967"/>
      <c r="AF230" s="967"/>
      <c r="AG230" s="967"/>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6">
        <v>30</v>
      </c>
      <c r="B231" s="966">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7"/>
      <c r="AD231" s="967"/>
      <c r="AE231" s="967"/>
      <c r="AF231" s="967"/>
      <c r="AG231" s="967"/>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8" t="s">
        <v>270</v>
      </c>
      <c r="K234" s="969"/>
      <c r="L234" s="969"/>
      <c r="M234" s="969"/>
      <c r="N234" s="969"/>
      <c r="O234" s="969"/>
      <c r="P234" s="136" t="s">
        <v>25</v>
      </c>
      <c r="Q234" s="136"/>
      <c r="R234" s="136"/>
      <c r="S234" s="136"/>
      <c r="T234" s="136"/>
      <c r="U234" s="136"/>
      <c r="V234" s="136"/>
      <c r="W234" s="136"/>
      <c r="X234" s="136"/>
      <c r="Y234" s="137" t="s">
        <v>311</v>
      </c>
      <c r="Z234" s="138"/>
      <c r="AA234" s="138"/>
      <c r="AB234" s="138"/>
      <c r="AC234" s="968" t="s">
        <v>302</v>
      </c>
      <c r="AD234" s="968"/>
      <c r="AE234" s="968"/>
      <c r="AF234" s="968"/>
      <c r="AG234" s="968"/>
      <c r="AH234" s="137" t="s">
        <v>232</v>
      </c>
      <c r="AI234" s="134"/>
      <c r="AJ234" s="134"/>
      <c r="AK234" s="134"/>
      <c r="AL234" s="134" t="s">
        <v>19</v>
      </c>
      <c r="AM234" s="134"/>
      <c r="AN234" s="134"/>
      <c r="AO234" s="139"/>
      <c r="AP234" s="970" t="s">
        <v>271</v>
      </c>
      <c r="AQ234" s="970"/>
      <c r="AR234" s="970"/>
      <c r="AS234" s="970"/>
      <c r="AT234" s="970"/>
      <c r="AU234" s="970"/>
      <c r="AV234" s="970"/>
      <c r="AW234" s="970"/>
      <c r="AX234" s="970"/>
      <c r="AY234" s="84">
        <f>$AY$232</f>
        <v>0</v>
      </c>
    </row>
    <row r="235" spans="1:51" ht="26.25" customHeight="1" x14ac:dyDescent="0.15">
      <c r="A235" s="966">
        <v>1</v>
      </c>
      <c r="B235" s="966">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7"/>
      <c r="AD235" s="967"/>
      <c r="AE235" s="967"/>
      <c r="AF235" s="967"/>
      <c r="AG235" s="967"/>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6">
        <v>2</v>
      </c>
      <c r="B236" s="966">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7"/>
      <c r="AD236" s="967"/>
      <c r="AE236" s="967"/>
      <c r="AF236" s="967"/>
      <c r="AG236" s="967"/>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6">
        <v>3</v>
      </c>
      <c r="B237" s="966">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7"/>
      <c r="AD237" s="967"/>
      <c r="AE237" s="967"/>
      <c r="AF237" s="967"/>
      <c r="AG237" s="967"/>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6">
        <v>4</v>
      </c>
      <c r="B238" s="966">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7"/>
      <c r="AD238" s="967"/>
      <c r="AE238" s="967"/>
      <c r="AF238" s="967"/>
      <c r="AG238" s="967"/>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6">
        <v>5</v>
      </c>
      <c r="B239" s="966">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7"/>
      <c r="AD239" s="967"/>
      <c r="AE239" s="967"/>
      <c r="AF239" s="967"/>
      <c r="AG239" s="967"/>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6">
        <v>6</v>
      </c>
      <c r="B240" s="966">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7"/>
      <c r="AD240" s="967"/>
      <c r="AE240" s="967"/>
      <c r="AF240" s="967"/>
      <c r="AG240" s="967"/>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6">
        <v>7</v>
      </c>
      <c r="B241" s="966">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7"/>
      <c r="AD241" s="967"/>
      <c r="AE241" s="967"/>
      <c r="AF241" s="967"/>
      <c r="AG241" s="967"/>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6">
        <v>8</v>
      </c>
      <c r="B242" s="966">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7"/>
      <c r="AD242" s="967"/>
      <c r="AE242" s="967"/>
      <c r="AF242" s="967"/>
      <c r="AG242" s="967"/>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6">
        <v>9</v>
      </c>
      <c r="B243" s="966">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7"/>
      <c r="AD243" s="967"/>
      <c r="AE243" s="967"/>
      <c r="AF243" s="967"/>
      <c r="AG243" s="967"/>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6">
        <v>10</v>
      </c>
      <c r="B244" s="966">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7"/>
      <c r="AD244" s="967"/>
      <c r="AE244" s="967"/>
      <c r="AF244" s="967"/>
      <c r="AG244" s="967"/>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6">
        <v>11</v>
      </c>
      <c r="B245" s="966">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7"/>
      <c r="AD245" s="967"/>
      <c r="AE245" s="967"/>
      <c r="AF245" s="967"/>
      <c r="AG245" s="967"/>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6">
        <v>12</v>
      </c>
      <c r="B246" s="966">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7"/>
      <c r="AD246" s="967"/>
      <c r="AE246" s="967"/>
      <c r="AF246" s="967"/>
      <c r="AG246" s="967"/>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6">
        <v>13</v>
      </c>
      <c r="B247" s="966">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7"/>
      <c r="AD247" s="967"/>
      <c r="AE247" s="967"/>
      <c r="AF247" s="967"/>
      <c r="AG247" s="967"/>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6">
        <v>14</v>
      </c>
      <c r="B248" s="966">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7"/>
      <c r="AD248" s="967"/>
      <c r="AE248" s="967"/>
      <c r="AF248" s="967"/>
      <c r="AG248" s="967"/>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6">
        <v>15</v>
      </c>
      <c r="B249" s="966">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7"/>
      <c r="AD249" s="967"/>
      <c r="AE249" s="967"/>
      <c r="AF249" s="967"/>
      <c r="AG249" s="967"/>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6">
        <v>16</v>
      </c>
      <c r="B250" s="966">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7"/>
      <c r="AD250" s="967"/>
      <c r="AE250" s="967"/>
      <c r="AF250" s="967"/>
      <c r="AG250" s="967"/>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6">
        <v>17</v>
      </c>
      <c r="B251" s="966">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7"/>
      <c r="AD251" s="967"/>
      <c r="AE251" s="967"/>
      <c r="AF251" s="967"/>
      <c r="AG251" s="967"/>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6">
        <v>18</v>
      </c>
      <c r="B252" s="966">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7"/>
      <c r="AD252" s="967"/>
      <c r="AE252" s="967"/>
      <c r="AF252" s="967"/>
      <c r="AG252" s="967"/>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6">
        <v>19</v>
      </c>
      <c r="B253" s="966">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7"/>
      <c r="AD253" s="967"/>
      <c r="AE253" s="967"/>
      <c r="AF253" s="967"/>
      <c r="AG253" s="967"/>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6">
        <v>20</v>
      </c>
      <c r="B254" s="966">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7"/>
      <c r="AD254" s="967"/>
      <c r="AE254" s="967"/>
      <c r="AF254" s="967"/>
      <c r="AG254" s="967"/>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6">
        <v>21</v>
      </c>
      <c r="B255" s="966">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7"/>
      <c r="AD255" s="967"/>
      <c r="AE255" s="967"/>
      <c r="AF255" s="967"/>
      <c r="AG255" s="967"/>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6">
        <v>22</v>
      </c>
      <c r="B256" s="966">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7"/>
      <c r="AD256" s="967"/>
      <c r="AE256" s="967"/>
      <c r="AF256" s="967"/>
      <c r="AG256" s="967"/>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6">
        <v>23</v>
      </c>
      <c r="B257" s="966">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7"/>
      <c r="AD257" s="967"/>
      <c r="AE257" s="967"/>
      <c r="AF257" s="967"/>
      <c r="AG257" s="967"/>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6">
        <v>24</v>
      </c>
      <c r="B258" s="966">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7"/>
      <c r="AD258" s="967"/>
      <c r="AE258" s="967"/>
      <c r="AF258" s="967"/>
      <c r="AG258" s="967"/>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6">
        <v>25</v>
      </c>
      <c r="B259" s="966">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7"/>
      <c r="AD259" s="967"/>
      <c r="AE259" s="967"/>
      <c r="AF259" s="967"/>
      <c r="AG259" s="967"/>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6">
        <v>26</v>
      </c>
      <c r="B260" s="966">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7"/>
      <c r="AD260" s="967"/>
      <c r="AE260" s="967"/>
      <c r="AF260" s="967"/>
      <c r="AG260" s="967"/>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6">
        <v>27</v>
      </c>
      <c r="B261" s="966">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7"/>
      <c r="AD261" s="967"/>
      <c r="AE261" s="967"/>
      <c r="AF261" s="967"/>
      <c r="AG261" s="967"/>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6">
        <v>28</v>
      </c>
      <c r="B262" s="966">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7"/>
      <c r="AD262" s="967"/>
      <c r="AE262" s="967"/>
      <c r="AF262" s="967"/>
      <c r="AG262" s="967"/>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6">
        <v>29</v>
      </c>
      <c r="B263" s="966">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7"/>
      <c r="AD263" s="967"/>
      <c r="AE263" s="967"/>
      <c r="AF263" s="967"/>
      <c r="AG263" s="967"/>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6">
        <v>30</v>
      </c>
      <c r="B264" s="966">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7"/>
      <c r="AD264" s="967"/>
      <c r="AE264" s="967"/>
      <c r="AF264" s="967"/>
      <c r="AG264" s="967"/>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8" t="s">
        <v>270</v>
      </c>
      <c r="K267" s="969"/>
      <c r="L267" s="969"/>
      <c r="M267" s="969"/>
      <c r="N267" s="969"/>
      <c r="O267" s="969"/>
      <c r="P267" s="136" t="s">
        <v>25</v>
      </c>
      <c r="Q267" s="136"/>
      <c r="R267" s="136"/>
      <c r="S267" s="136"/>
      <c r="T267" s="136"/>
      <c r="U267" s="136"/>
      <c r="V267" s="136"/>
      <c r="W267" s="136"/>
      <c r="X267" s="136"/>
      <c r="Y267" s="137" t="s">
        <v>311</v>
      </c>
      <c r="Z267" s="138"/>
      <c r="AA267" s="138"/>
      <c r="AB267" s="138"/>
      <c r="AC267" s="968" t="s">
        <v>302</v>
      </c>
      <c r="AD267" s="968"/>
      <c r="AE267" s="968"/>
      <c r="AF267" s="968"/>
      <c r="AG267" s="968"/>
      <c r="AH267" s="137" t="s">
        <v>232</v>
      </c>
      <c r="AI267" s="134"/>
      <c r="AJ267" s="134"/>
      <c r="AK267" s="134"/>
      <c r="AL267" s="134" t="s">
        <v>19</v>
      </c>
      <c r="AM267" s="134"/>
      <c r="AN267" s="134"/>
      <c r="AO267" s="139"/>
      <c r="AP267" s="970" t="s">
        <v>271</v>
      </c>
      <c r="AQ267" s="970"/>
      <c r="AR267" s="970"/>
      <c r="AS267" s="970"/>
      <c r="AT267" s="970"/>
      <c r="AU267" s="970"/>
      <c r="AV267" s="970"/>
      <c r="AW267" s="970"/>
      <c r="AX267" s="970"/>
      <c r="AY267" s="34">
        <f>$AY$265</f>
        <v>0</v>
      </c>
    </row>
    <row r="268" spans="1:51" ht="26.25" customHeight="1" x14ac:dyDescent="0.15">
      <c r="A268" s="966">
        <v>1</v>
      </c>
      <c r="B268" s="966">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7"/>
      <c r="AD268" s="967"/>
      <c r="AE268" s="967"/>
      <c r="AF268" s="967"/>
      <c r="AG268" s="967"/>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6">
        <v>2</v>
      </c>
      <c r="B269" s="966">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7"/>
      <c r="AD269" s="967"/>
      <c r="AE269" s="967"/>
      <c r="AF269" s="967"/>
      <c r="AG269" s="967"/>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6">
        <v>3</v>
      </c>
      <c r="B270" s="966">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7"/>
      <c r="AD270" s="967"/>
      <c r="AE270" s="967"/>
      <c r="AF270" s="967"/>
      <c r="AG270" s="967"/>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6">
        <v>4</v>
      </c>
      <c r="B271" s="966">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7"/>
      <c r="AD271" s="967"/>
      <c r="AE271" s="967"/>
      <c r="AF271" s="967"/>
      <c r="AG271" s="967"/>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6">
        <v>5</v>
      </c>
      <c r="B272" s="966">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7"/>
      <c r="AD272" s="967"/>
      <c r="AE272" s="967"/>
      <c r="AF272" s="967"/>
      <c r="AG272" s="967"/>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6">
        <v>6</v>
      </c>
      <c r="B273" s="966">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7"/>
      <c r="AD273" s="967"/>
      <c r="AE273" s="967"/>
      <c r="AF273" s="967"/>
      <c r="AG273" s="967"/>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6">
        <v>7</v>
      </c>
      <c r="B274" s="966">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7"/>
      <c r="AD274" s="967"/>
      <c r="AE274" s="967"/>
      <c r="AF274" s="967"/>
      <c r="AG274" s="967"/>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6">
        <v>8</v>
      </c>
      <c r="B275" s="966">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7"/>
      <c r="AD275" s="967"/>
      <c r="AE275" s="967"/>
      <c r="AF275" s="967"/>
      <c r="AG275" s="967"/>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6">
        <v>9</v>
      </c>
      <c r="B276" s="966">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7"/>
      <c r="AD276" s="967"/>
      <c r="AE276" s="967"/>
      <c r="AF276" s="967"/>
      <c r="AG276" s="967"/>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6">
        <v>10</v>
      </c>
      <c r="B277" s="966">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7"/>
      <c r="AD277" s="967"/>
      <c r="AE277" s="967"/>
      <c r="AF277" s="967"/>
      <c r="AG277" s="967"/>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6">
        <v>11</v>
      </c>
      <c r="B278" s="966">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7"/>
      <c r="AD278" s="967"/>
      <c r="AE278" s="967"/>
      <c r="AF278" s="967"/>
      <c r="AG278" s="967"/>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6">
        <v>12</v>
      </c>
      <c r="B279" s="966">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7"/>
      <c r="AD279" s="967"/>
      <c r="AE279" s="967"/>
      <c r="AF279" s="967"/>
      <c r="AG279" s="967"/>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6">
        <v>13</v>
      </c>
      <c r="B280" s="966">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7"/>
      <c r="AD280" s="967"/>
      <c r="AE280" s="967"/>
      <c r="AF280" s="967"/>
      <c r="AG280" s="967"/>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6">
        <v>14</v>
      </c>
      <c r="B281" s="966">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7"/>
      <c r="AD281" s="967"/>
      <c r="AE281" s="967"/>
      <c r="AF281" s="967"/>
      <c r="AG281" s="967"/>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6">
        <v>15</v>
      </c>
      <c r="B282" s="966">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7"/>
      <c r="AD282" s="967"/>
      <c r="AE282" s="967"/>
      <c r="AF282" s="967"/>
      <c r="AG282" s="967"/>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6">
        <v>16</v>
      </c>
      <c r="B283" s="966">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7"/>
      <c r="AD283" s="967"/>
      <c r="AE283" s="967"/>
      <c r="AF283" s="967"/>
      <c r="AG283" s="967"/>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6">
        <v>17</v>
      </c>
      <c r="B284" s="966">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7"/>
      <c r="AD284" s="967"/>
      <c r="AE284" s="967"/>
      <c r="AF284" s="967"/>
      <c r="AG284" s="967"/>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6">
        <v>18</v>
      </c>
      <c r="B285" s="966">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7"/>
      <c r="AD285" s="967"/>
      <c r="AE285" s="967"/>
      <c r="AF285" s="967"/>
      <c r="AG285" s="967"/>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6">
        <v>19</v>
      </c>
      <c r="B286" s="966">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7"/>
      <c r="AD286" s="967"/>
      <c r="AE286" s="967"/>
      <c r="AF286" s="967"/>
      <c r="AG286" s="967"/>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6">
        <v>20</v>
      </c>
      <c r="B287" s="966">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7"/>
      <c r="AD287" s="967"/>
      <c r="AE287" s="967"/>
      <c r="AF287" s="967"/>
      <c r="AG287" s="967"/>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6">
        <v>21</v>
      </c>
      <c r="B288" s="966">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7"/>
      <c r="AD288" s="967"/>
      <c r="AE288" s="967"/>
      <c r="AF288" s="967"/>
      <c r="AG288" s="967"/>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6">
        <v>22</v>
      </c>
      <c r="B289" s="966">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7"/>
      <c r="AD289" s="967"/>
      <c r="AE289" s="967"/>
      <c r="AF289" s="967"/>
      <c r="AG289" s="967"/>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6">
        <v>23</v>
      </c>
      <c r="B290" s="966">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7"/>
      <c r="AD290" s="967"/>
      <c r="AE290" s="967"/>
      <c r="AF290" s="967"/>
      <c r="AG290" s="967"/>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6">
        <v>24</v>
      </c>
      <c r="B291" s="966">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7"/>
      <c r="AD291" s="967"/>
      <c r="AE291" s="967"/>
      <c r="AF291" s="967"/>
      <c r="AG291" s="967"/>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6">
        <v>25</v>
      </c>
      <c r="B292" s="966">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7"/>
      <c r="AD292" s="967"/>
      <c r="AE292" s="967"/>
      <c r="AF292" s="967"/>
      <c r="AG292" s="967"/>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6">
        <v>26</v>
      </c>
      <c r="B293" s="966">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7"/>
      <c r="AD293" s="967"/>
      <c r="AE293" s="967"/>
      <c r="AF293" s="967"/>
      <c r="AG293" s="967"/>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6">
        <v>27</v>
      </c>
      <c r="B294" s="966">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7"/>
      <c r="AD294" s="967"/>
      <c r="AE294" s="967"/>
      <c r="AF294" s="967"/>
      <c r="AG294" s="967"/>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6">
        <v>28</v>
      </c>
      <c r="B295" s="966">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7"/>
      <c r="AD295" s="967"/>
      <c r="AE295" s="967"/>
      <c r="AF295" s="967"/>
      <c r="AG295" s="967"/>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6">
        <v>29</v>
      </c>
      <c r="B296" s="966">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7"/>
      <c r="AD296" s="967"/>
      <c r="AE296" s="967"/>
      <c r="AF296" s="967"/>
      <c r="AG296" s="967"/>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6">
        <v>30</v>
      </c>
      <c r="B297" s="966">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7"/>
      <c r="AD297" s="967"/>
      <c r="AE297" s="967"/>
      <c r="AF297" s="967"/>
      <c r="AG297" s="967"/>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8" t="s">
        <v>270</v>
      </c>
      <c r="K300" s="969"/>
      <c r="L300" s="969"/>
      <c r="M300" s="969"/>
      <c r="N300" s="969"/>
      <c r="O300" s="969"/>
      <c r="P300" s="136" t="s">
        <v>25</v>
      </c>
      <c r="Q300" s="136"/>
      <c r="R300" s="136"/>
      <c r="S300" s="136"/>
      <c r="T300" s="136"/>
      <c r="U300" s="136"/>
      <c r="V300" s="136"/>
      <c r="W300" s="136"/>
      <c r="X300" s="136"/>
      <c r="Y300" s="137" t="s">
        <v>311</v>
      </c>
      <c r="Z300" s="138"/>
      <c r="AA300" s="138"/>
      <c r="AB300" s="138"/>
      <c r="AC300" s="968" t="s">
        <v>302</v>
      </c>
      <c r="AD300" s="968"/>
      <c r="AE300" s="968"/>
      <c r="AF300" s="968"/>
      <c r="AG300" s="968"/>
      <c r="AH300" s="137" t="s">
        <v>232</v>
      </c>
      <c r="AI300" s="134"/>
      <c r="AJ300" s="134"/>
      <c r="AK300" s="134"/>
      <c r="AL300" s="134" t="s">
        <v>19</v>
      </c>
      <c r="AM300" s="134"/>
      <c r="AN300" s="134"/>
      <c r="AO300" s="139"/>
      <c r="AP300" s="970" t="s">
        <v>271</v>
      </c>
      <c r="AQ300" s="970"/>
      <c r="AR300" s="970"/>
      <c r="AS300" s="970"/>
      <c r="AT300" s="970"/>
      <c r="AU300" s="970"/>
      <c r="AV300" s="970"/>
      <c r="AW300" s="970"/>
      <c r="AX300" s="970"/>
      <c r="AY300" s="34">
        <f>$AY$298</f>
        <v>0</v>
      </c>
    </row>
    <row r="301" spans="1:51" ht="26.25" customHeight="1" x14ac:dyDescent="0.15">
      <c r="A301" s="966">
        <v>1</v>
      </c>
      <c r="B301" s="966">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7"/>
      <c r="AD301" s="967"/>
      <c r="AE301" s="967"/>
      <c r="AF301" s="967"/>
      <c r="AG301" s="967"/>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6">
        <v>2</v>
      </c>
      <c r="B302" s="966">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7"/>
      <c r="AD302" s="967"/>
      <c r="AE302" s="967"/>
      <c r="AF302" s="967"/>
      <c r="AG302" s="967"/>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6">
        <v>3</v>
      </c>
      <c r="B303" s="966">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7"/>
      <c r="AD303" s="967"/>
      <c r="AE303" s="967"/>
      <c r="AF303" s="967"/>
      <c r="AG303" s="967"/>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6">
        <v>4</v>
      </c>
      <c r="B304" s="966">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7"/>
      <c r="AD304" s="967"/>
      <c r="AE304" s="967"/>
      <c r="AF304" s="967"/>
      <c r="AG304" s="967"/>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6">
        <v>5</v>
      </c>
      <c r="B305" s="966">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7"/>
      <c r="AD305" s="967"/>
      <c r="AE305" s="967"/>
      <c r="AF305" s="967"/>
      <c r="AG305" s="967"/>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6">
        <v>6</v>
      </c>
      <c r="B306" s="966">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7"/>
      <c r="AD306" s="967"/>
      <c r="AE306" s="967"/>
      <c r="AF306" s="967"/>
      <c r="AG306" s="967"/>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6">
        <v>7</v>
      </c>
      <c r="B307" s="966">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7"/>
      <c r="AD307" s="967"/>
      <c r="AE307" s="967"/>
      <c r="AF307" s="967"/>
      <c r="AG307" s="967"/>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6">
        <v>8</v>
      </c>
      <c r="B308" s="966">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7"/>
      <c r="AD308" s="967"/>
      <c r="AE308" s="967"/>
      <c r="AF308" s="967"/>
      <c r="AG308" s="967"/>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6">
        <v>9</v>
      </c>
      <c r="B309" s="966">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7"/>
      <c r="AD309" s="967"/>
      <c r="AE309" s="967"/>
      <c r="AF309" s="967"/>
      <c r="AG309" s="967"/>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6">
        <v>10</v>
      </c>
      <c r="B310" s="966">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7"/>
      <c r="AD310" s="967"/>
      <c r="AE310" s="967"/>
      <c r="AF310" s="967"/>
      <c r="AG310" s="967"/>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6">
        <v>11</v>
      </c>
      <c r="B311" s="966">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7"/>
      <c r="AD311" s="967"/>
      <c r="AE311" s="967"/>
      <c r="AF311" s="967"/>
      <c r="AG311" s="967"/>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6">
        <v>12</v>
      </c>
      <c r="B312" s="966">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7"/>
      <c r="AD312" s="967"/>
      <c r="AE312" s="967"/>
      <c r="AF312" s="967"/>
      <c r="AG312" s="967"/>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6">
        <v>13</v>
      </c>
      <c r="B313" s="966">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7"/>
      <c r="AD313" s="967"/>
      <c r="AE313" s="967"/>
      <c r="AF313" s="967"/>
      <c r="AG313" s="967"/>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6">
        <v>14</v>
      </c>
      <c r="B314" s="966">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7"/>
      <c r="AD314" s="967"/>
      <c r="AE314" s="967"/>
      <c r="AF314" s="967"/>
      <c r="AG314" s="967"/>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6">
        <v>15</v>
      </c>
      <c r="B315" s="966">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7"/>
      <c r="AD315" s="967"/>
      <c r="AE315" s="967"/>
      <c r="AF315" s="967"/>
      <c r="AG315" s="967"/>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6">
        <v>16</v>
      </c>
      <c r="B316" s="966">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7"/>
      <c r="AD316" s="967"/>
      <c r="AE316" s="967"/>
      <c r="AF316" s="967"/>
      <c r="AG316" s="967"/>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6">
        <v>17</v>
      </c>
      <c r="B317" s="966">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7"/>
      <c r="AD317" s="967"/>
      <c r="AE317" s="967"/>
      <c r="AF317" s="967"/>
      <c r="AG317" s="967"/>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6">
        <v>18</v>
      </c>
      <c r="B318" s="966">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7"/>
      <c r="AD318" s="967"/>
      <c r="AE318" s="967"/>
      <c r="AF318" s="967"/>
      <c r="AG318" s="967"/>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6">
        <v>19</v>
      </c>
      <c r="B319" s="966">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7"/>
      <c r="AD319" s="967"/>
      <c r="AE319" s="967"/>
      <c r="AF319" s="967"/>
      <c r="AG319" s="967"/>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6">
        <v>20</v>
      </c>
      <c r="B320" s="966">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7"/>
      <c r="AD320" s="967"/>
      <c r="AE320" s="967"/>
      <c r="AF320" s="967"/>
      <c r="AG320" s="967"/>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6">
        <v>21</v>
      </c>
      <c r="B321" s="966">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7"/>
      <c r="AD321" s="967"/>
      <c r="AE321" s="967"/>
      <c r="AF321" s="967"/>
      <c r="AG321" s="967"/>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6">
        <v>22</v>
      </c>
      <c r="B322" s="966">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7"/>
      <c r="AD322" s="967"/>
      <c r="AE322" s="967"/>
      <c r="AF322" s="967"/>
      <c r="AG322" s="967"/>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6">
        <v>23</v>
      </c>
      <c r="B323" s="966">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7"/>
      <c r="AD323" s="967"/>
      <c r="AE323" s="967"/>
      <c r="AF323" s="967"/>
      <c r="AG323" s="967"/>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6">
        <v>24</v>
      </c>
      <c r="B324" s="966">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7"/>
      <c r="AD324" s="967"/>
      <c r="AE324" s="967"/>
      <c r="AF324" s="967"/>
      <c r="AG324" s="967"/>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6">
        <v>25</v>
      </c>
      <c r="B325" s="966">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7"/>
      <c r="AD325" s="967"/>
      <c r="AE325" s="967"/>
      <c r="AF325" s="967"/>
      <c r="AG325" s="967"/>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6">
        <v>26</v>
      </c>
      <c r="B326" s="966">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7"/>
      <c r="AD326" s="967"/>
      <c r="AE326" s="967"/>
      <c r="AF326" s="967"/>
      <c r="AG326" s="967"/>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6">
        <v>27</v>
      </c>
      <c r="B327" s="966">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7"/>
      <c r="AD327" s="967"/>
      <c r="AE327" s="967"/>
      <c r="AF327" s="967"/>
      <c r="AG327" s="967"/>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6">
        <v>28</v>
      </c>
      <c r="B328" s="966">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7"/>
      <c r="AD328" s="967"/>
      <c r="AE328" s="967"/>
      <c r="AF328" s="967"/>
      <c r="AG328" s="967"/>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6">
        <v>29</v>
      </c>
      <c r="B329" s="966">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7"/>
      <c r="AD329" s="967"/>
      <c r="AE329" s="967"/>
      <c r="AF329" s="967"/>
      <c r="AG329" s="967"/>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6">
        <v>30</v>
      </c>
      <c r="B330" s="966">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7"/>
      <c r="AD330" s="967"/>
      <c r="AE330" s="967"/>
      <c r="AF330" s="967"/>
      <c r="AG330" s="967"/>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8" t="s">
        <v>270</v>
      </c>
      <c r="K333" s="969"/>
      <c r="L333" s="969"/>
      <c r="M333" s="969"/>
      <c r="N333" s="969"/>
      <c r="O333" s="969"/>
      <c r="P333" s="136" t="s">
        <v>25</v>
      </c>
      <c r="Q333" s="136"/>
      <c r="R333" s="136"/>
      <c r="S333" s="136"/>
      <c r="T333" s="136"/>
      <c r="U333" s="136"/>
      <c r="V333" s="136"/>
      <c r="W333" s="136"/>
      <c r="X333" s="136"/>
      <c r="Y333" s="137" t="s">
        <v>311</v>
      </c>
      <c r="Z333" s="138"/>
      <c r="AA333" s="138"/>
      <c r="AB333" s="138"/>
      <c r="AC333" s="968" t="s">
        <v>302</v>
      </c>
      <c r="AD333" s="968"/>
      <c r="AE333" s="968"/>
      <c r="AF333" s="968"/>
      <c r="AG333" s="968"/>
      <c r="AH333" s="137" t="s">
        <v>232</v>
      </c>
      <c r="AI333" s="134"/>
      <c r="AJ333" s="134"/>
      <c r="AK333" s="134"/>
      <c r="AL333" s="134" t="s">
        <v>19</v>
      </c>
      <c r="AM333" s="134"/>
      <c r="AN333" s="134"/>
      <c r="AO333" s="139"/>
      <c r="AP333" s="970" t="s">
        <v>271</v>
      </c>
      <c r="AQ333" s="970"/>
      <c r="AR333" s="970"/>
      <c r="AS333" s="970"/>
      <c r="AT333" s="970"/>
      <c r="AU333" s="970"/>
      <c r="AV333" s="970"/>
      <c r="AW333" s="970"/>
      <c r="AX333" s="970"/>
      <c r="AY333" s="34">
        <f>$AY$331</f>
        <v>0</v>
      </c>
    </row>
    <row r="334" spans="1:51" ht="26.25" customHeight="1" x14ac:dyDescent="0.15">
      <c r="A334" s="966">
        <v>1</v>
      </c>
      <c r="B334" s="966">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7"/>
      <c r="AD334" s="967"/>
      <c r="AE334" s="967"/>
      <c r="AF334" s="967"/>
      <c r="AG334" s="967"/>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6">
        <v>2</v>
      </c>
      <c r="B335" s="966">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7"/>
      <c r="AD335" s="967"/>
      <c r="AE335" s="967"/>
      <c r="AF335" s="967"/>
      <c r="AG335" s="967"/>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6">
        <v>3</v>
      </c>
      <c r="B336" s="966">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7"/>
      <c r="AD336" s="967"/>
      <c r="AE336" s="967"/>
      <c r="AF336" s="967"/>
      <c r="AG336" s="967"/>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6">
        <v>4</v>
      </c>
      <c r="B337" s="966">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7"/>
      <c r="AD337" s="967"/>
      <c r="AE337" s="967"/>
      <c r="AF337" s="967"/>
      <c r="AG337" s="967"/>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6">
        <v>5</v>
      </c>
      <c r="B338" s="966">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7"/>
      <c r="AD338" s="967"/>
      <c r="AE338" s="967"/>
      <c r="AF338" s="967"/>
      <c r="AG338" s="967"/>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6">
        <v>6</v>
      </c>
      <c r="B339" s="966">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7"/>
      <c r="AD339" s="967"/>
      <c r="AE339" s="967"/>
      <c r="AF339" s="967"/>
      <c r="AG339" s="967"/>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6">
        <v>7</v>
      </c>
      <c r="B340" s="966">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7"/>
      <c r="AD340" s="967"/>
      <c r="AE340" s="967"/>
      <c r="AF340" s="967"/>
      <c r="AG340" s="967"/>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6">
        <v>8</v>
      </c>
      <c r="B341" s="966">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7"/>
      <c r="AD341" s="967"/>
      <c r="AE341" s="967"/>
      <c r="AF341" s="967"/>
      <c r="AG341" s="967"/>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6">
        <v>9</v>
      </c>
      <c r="B342" s="966">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7"/>
      <c r="AD342" s="967"/>
      <c r="AE342" s="967"/>
      <c r="AF342" s="967"/>
      <c r="AG342" s="967"/>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6">
        <v>10</v>
      </c>
      <c r="B343" s="966">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7"/>
      <c r="AD343" s="967"/>
      <c r="AE343" s="967"/>
      <c r="AF343" s="967"/>
      <c r="AG343" s="967"/>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6">
        <v>11</v>
      </c>
      <c r="B344" s="966">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7"/>
      <c r="AD344" s="967"/>
      <c r="AE344" s="967"/>
      <c r="AF344" s="967"/>
      <c r="AG344" s="967"/>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6">
        <v>12</v>
      </c>
      <c r="B345" s="966">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7"/>
      <c r="AD345" s="967"/>
      <c r="AE345" s="967"/>
      <c r="AF345" s="967"/>
      <c r="AG345" s="967"/>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6">
        <v>13</v>
      </c>
      <c r="B346" s="966">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7"/>
      <c r="AD346" s="967"/>
      <c r="AE346" s="967"/>
      <c r="AF346" s="967"/>
      <c r="AG346" s="967"/>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6">
        <v>14</v>
      </c>
      <c r="B347" s="966">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7"/>
      <c r="AD347" s="967"/>
      <c r="AE347" s="967"/>
      <c r="AF347" s="967"/>
      <c r="AG347" s="967"/>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6">
        <v>15</v>
      </c>
      <c r="B348" s="966">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7"/>
      <c r="AD348" s="967"/>
      <c r="AE348" s="967"/>
      <c r="AF348" s="967"/>
      <c r="AG348" s="967"/>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6">
        <v>16</v>
      </c>
      <c r="B349" s="966">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7"/>
      <c r="AD349" s="967"/>
      <c r="AE349" s="967"/>
      <c r="AF349" s="967"/>
      <c r="AG349" s="967"/>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6">
        <v>17</v>
      </c>
      <c r="B350" s="966">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7"/>
      <c r="AD350" s="967"/>
      <c r="AE350" s="967"/>
      <c r="AF350" s="967"/>
      <c r="AG350" s="967"/>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6">
        <v>18</v>
      </c>
      <c r="B351" s="966">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7"/>
      <c r="AD351" s="967"/>
      <c r="AE351" s="967"/>
      <c r="AF351" s="967"/>
      <c r="AG351" s="967"/>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6">
        <v>19</v>
      </c>
      <c r="B352" s="966">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7"/>
      <c r="AD352" s="967"/>
      <c r="AE352" s="967"/>
      <c r="AF352" s="967"/>
      <c r="AG352" s="967"/>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6">
        <v>20</v>
      </c>
      <c r="B353" s="966">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7"/>
      <c r="AD353" s="967"/>
      <c r="AE353" s="967"/>
      <c r="AF353" s="967"/>
      <c r="AG353" s="967"/>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6">
        <v>21</v>
      </c>
      <c r="B354" s="966">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7"/>
      <c r="AD354" s="967"/>
      <c r="AE354" s="967"/>
      <c r="AF354" s="967"/>
      <c r="AG354" s="967"/>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6">
        <v>22</v>
      </c>
      <c r="B355" s="966">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7"/>
      <c r="AD355" s="967"/>
      <c r="AE355" s="967"/>
      <c r="AF355" s="967"/>
      <c r="AG355" s="967"/>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6">
        <v>23</v>
      </c>
      <c r="B356" s="966">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7"/>
      <c r="AD356" s="967"/>
      <c r="AE356" s="967"/>
      <c r="AF356" s="967"/>
      <c r="AG356" s="967"/>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6">
        <v>24</v>
      </c>
      <c r="B357" s="966">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7"/>
      <c r="AD357" s="967"/>
      <c r="AE357" s="967"/>
      <c r="AF357" s="967"/>
      <c r="AG357" s="967"/>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6">
        <v>25</v>
      </c>
      <c r="B358" s="966">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7"/>
      <c r="AD358" s="967"/>
      <c r="AE358" s="967"/>
      <c r="AF358" s="967"/>
      <c r="AG358" s="967"/>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6">
        <v>26</v>
      </c>
      <c r="B359" s="966">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7"/>
      <c r="AD359" s="967"/>
      <c r="AE359" s="967"/>
      <c r="AF359" s="967"/>
      <c r="AG359" s="967"/>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6">
        <v>27</v>
      </c>
      <c r="B360" s="966">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7"/>
      <c r="AD360" s="967"/>
      <c r="AE360" s="967"/>
      <c r="AF360" s="967"/>
      <c r="AG360" s="967"/>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6">
        <v>28</v>
      </c>
      <c r="B361" s="966">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7"/>
      <c r="AD361" s="967"/>
      <c r="AE361" s="967"/>
      <c r="AF361" s="967"/>
      <c r="AG361" s="967"/>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6">
        <v>29</v>
      </c>
      <c r="B362" s="966">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7"/>
      <c r="AD362" s="967"/>
      <c r="AE362" s="967"/>
      <c r="AF362" s="967"/>
      <c r="AG362" s="967"/>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6">
        <v>30</v>
      </c>
      <c r="B363" s="966">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7"/>
      <c r="AD363" s="967"/>
      <c r="AE363" s="967"/>
      <c r="AF363" s="967"/>
      <c r="AG363" s="967"/>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8" t="s">
        <v>270</v>
      </c>
      <c r="K366" s="969"/>
      <c r="L366" s="969"/>
      <c r="M366" s="969"/>
      <c r="N366" s="969"/>
      <c r="O366" s="969"/>
      <c r="P366" s="136" t="s">
        <v>25</v>
      </c>
      <c r="Q366" s="136"/>
      <c r="R366" s="136"/>
      <c r="S366" s="136"/>
      <c r="T366" s="136"/>
      <c r="U366" s="136"/>
      <c r="V366" s="136"/>
      <c r="W366" s="136"/>
      <c r="X366" s="136"/>
      <c r="Y366" s="137" t="s">
        <v>311</v>
      </c>
      <c r="Z366" s="138"/>
      <c r="AA366" s="138"/>
      <c r="AB366" s="138"/>
      <c r="AC366" s="968" t="s">
        <v>302</v>
      </c>
      <c r="AD366" s="968"/>
      <c r="AE366" s="968"/>
      <c r="AF366" s="968"/>
      <c r="AG366" s="968"/>
      <c r="AH366" s="137" t="s">
        <v>232</v>
      </c>
      <c r="AI366" s="134"/>
      <c r="AJ366" s="134"/>
      <c r="AK366" s="134"/>
      <c r="AL366" s="134" t="s">
        <v>19</v>
      </c>
      <c r="AM366" s="134"/>
      <c r="AN366" s="134"/>
      <c r="AO366" s="139"/>
      <c r="AP366" s="970" t="s">
        <v>271</v>
      </c>
      <c r="AQ366" s="970"/>
      <c r="AR366" s="970"/>
      <c r="AS366" s="970"/>
      <c r="AT366" s="970"/>
      <c r="AU366" s="970"/>
      <c r="AV366" s="970"/>
      <c r="AW366" s="970"/>
      <c r="AX366" s="970"/>
      <c r="AY366" s="34">
        <f>$AY$364</f>
        <v>0</v>
      </c>
    </row>
    <row r="367" spans="1:51" ht="26.25" customHeight="1" x14ac:dyDescent="0.15">
      <c r="A367" s="966">
        <v>1</v>
      </c>
      <c r="B367" s="966">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7"/>
      <c r="AD367" s="967"/>
      <c r="AE367" s="967"/>
      <c r="AF367" s="967"/>
      <c r="AG367" s="967"/>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6">
        <v>2</v>
      </c>
      <c r="B368" s="966">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7"/>
      <c r="AD368" s="967"/>
      <c r="AE368" s="967"/>
      <c r="AF368" s="967"/>
      <c r="AG368" s="967"/>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6">
        <v>3</v>
      </c>
      <c r="B369" s="966">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7"/>
      <c r="AD369" s="967"/>
      <c r="AE369" s="967"/>
      <c r="AF369" s="967"/>
      <c r="AG369" s="967"/>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6">
        <v>4</v>
      </c>
      <c r="B370" s="966">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7"/>
      <c r="AD370" s="967"/>
      <c r="AE370" s="967"/>
      <c r="AF370" s="967"/>
      <c r="AG370" s="967"/>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6">
        <v>5</v>
      </c>
      <c r="B371" s="966">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7"/>
      <c r="AD371" s="967"/>
      <c r="AE371" s="967"/>
      <c r="AF371" s="967"/>
      <c r="AG371" s="967"/>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6">
        <v>6</v>
      </c>
      <c r="B372" s="966">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7"/>
      <c r="AD372" s="967"/>
      <c r="AE372" s="967"/>
      <c r="AF372" s="967"/>
      <c r="AG372" s="967"/>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6">
        <v>7</v>
      </c>
      <c r="B373" s="966">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7"/>
      <c r="AD373" s="967"/>
      <c r="AE373" s="967"/>
      <c r="AF373" s="967"/>
      <c r="AG373" s="967"/>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6">
        <v>8</v>
      </c>
      <c r="B374" s="966">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7"/>
      <c r="AD374" s="967"/>
      <c r="AE374" s="967"/>
      <c r="AF374" s="967"/>
      <c r="AG374" s="967"/>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6">
        <v>9</v>
      </c>
      <c r="B375" s="966">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7"/>
      <c r="AD375" s="967"/>
      <c r="AE375" s="967"/>
      <c r="AF375" s="967"/>
      <c r="AG375" s="967"/>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6">
        <v>10</v>
      </c>
      <c r="B376" s="966">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7"/>
      <c r="AD376" s="967"/>
      <c r="AE376" s="967"/>
      <c r="AF376" s="967"/>
      <c r="AG376" s="967"/>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6">
        <v>11</v>
      </c>
      <c r="B377" s="966">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7"/>
      <c r="AD377" s="967"/>
      <c r="AE377" s="967"/>
      <c r="AF377" s="967"/>
      <c r="AG377" s="967"/>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6">
        <v>12</v>
      </c>
      <c r="B378" s="966">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7"/>
      <c r="AD378" s="967"/>
      <c r="AE378" s="967"/>
      <c r="AF378" s="967"/>
      <c r="AG378" s="967"/>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6">
        <v>13</v>
      </c>
      <c r="B379" s="966">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7"/>
      <c r="AD379" s="967"/>
      <c r="AE379" s="967"/>
      <c r="AF379" s="967"/>
      <c r="AG379" s="967"/>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6">
        <v>14</v>
      </c>
      <c r="B380" s="966">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7"/>
      <c r="AD380" s="967"/>
      <c r="AE380" s="967"/>
      <c r="AF380" s="967"/>
      <c r="AG380" s="967"/>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6">
        <v>15</v>
      </c>
      <c r="B381" s="966">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7"/>
      <c r="AD381" s="967"/>
      <c r="AE381" s="967"/>
      <c r="AF381" s="967"/>
      <c r="AG381" s="967"/>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6">
        <v>16</v>
      </c>
      <c r="B382" s="966">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7"/>
      <c r="AD382" s="967"/>
      <c r="AE382" s="967"/>
      <c r="AF382" s="967"/>
      <c r="AG382" s="967"/>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6">
        <v>17</v>
      </c>
      <c r="B383" s="966">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7"/>
      <c r="AD383" s="967"/>
      <c r="AE383" s="967"/>
      <c r="AF383" s="967"/>
      <c r="AG383" s="967"/>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6">
        <v>18</v>
      </c>
      <c r="B384" s="966">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7"/>
      <c r="AD384" s="967"/>
      <c r="AE384" s="967"/>
      <c r="AF384" s="967"/>
      <c r="AG384" s="967"/>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6">
        <v>19</v>
      </c>
      <c r="B385" s="966">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7"/>
      <c r="AD385" s="967"/>
      <c r="AE385" s="967"/>
      <c r="AF385" s="967"/>
      <c r="AG385" s="967"/>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6">
        <v>20</v>
      </c>
      <c r="B386" s="966">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7"/>
      <c r="AD386" s="967"/>
      <c r="AE386" s="967"/>
      <c r="AF386" s="967"/>
      <c r="AG386" s="967"/>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6">
        <v>21</v>
      </c>
      <c r="B387" s="966">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7"/>
      <c r="AD387" s="967"/>
      <c r="AE387" s="967"/>
      <c r="AF387" s="967"/>
      <c r="AG387" s="967"/>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6">
        <v>22</v>
      </c>
      <c r="B388" s="966">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7"/>
      <c r="AD388" s="967"/>
      <c r="AE388" s="967"/>
      <c r="AF388" s="967"/>
      <c r="AG388" s="967"/>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6">
        <v>23</v>
      </c>
      <c r="B389" s="966">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7"/>
      <c r="AD389" s="967"/>
      <c r="AE389" s="967"/>
      <c r="AF389" s="967"/>
      <c r="AG389" s="967"/>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6">
        <v>24</v>
      </c>
      <c r="B390" s="966">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7"/>
      <c r="AD390" s="967"/>
      <c r="AE390" s="967"/>
      <c r="AF390" s="967"/>
      <c r="AG390" s="967"/>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6">
        <v>25</v>
      </c>
      <c r="B391" s="966">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7"/>
      <c r="AD391" s="967"/>
      <c r="AE391" s="967"/>
      <c r="AF391" s="967"/>
      <c r="AG391" s="967"/>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6">
        <v>26</v>
      </c>
      <c r="B392" s="966">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7"/>
      <c r="AD392" s="967"/>
      <c r="AE392" s="967"/>
      <c r="AF392" s="967"/>
      <c r="AG392" s="967"/>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6">
        <v>27</v>
      </c>
      <c r="B393" s="966">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7"/>
      <c r="AD393" s="967"/>
      <c r="AE393" s="967"/>
      <c r="AF393" s="967"/>
      <c r="AG393" s="967"/>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6">
        <v>28</v>
      </c>
      <c r="B394" s="966">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7"/>
      <c r="AD394" s="967"/>
      <c r="AE394" s="967"/>
      <c r="AF394" s="967"/>
      <c r="AG394" s="967"/>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6">
        <v>29</v>
      </c>
      <c r="B395" s="966">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7"/>
      <c r="AD395" s="967"/>
      <c r="AE395" s="967"/>
      <c r="AF395" s="967"/>
      <c r="AG395" s="967"/>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6">
        <v>30</v>
      </c>
      <c r="B396" s="966">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7"/>
      <c r="AD396" s="967"/>
      <c r="AE396" s="967"/>
      <c r="AF396" s="967"/>
      <c r="AG396" s="967"/>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8" t="s">
        <v>270</v>
      </c>
      <c r="K399" s="969"/>
      <c r="L399" s="969"/>
      <c r="M399" s="969"/>
      <c r="N399" s="969"/>
      <c r="O399" s="969"/>
      <c r="P399" s="136" t="s">
        <v>25</v>
      </c>
      <c r="Q399" s="136"/>
      <c r="R399" s="136"/>
      <c r="S399" s="136"/>
      <c r="T399" s="136"/>
      <c r="U399" s="136"/>
      <c r="V399" s="136"/>
      <c r="W399" s="136"/>
      <c r="X399" s="136"/>
      <c r="Y399" s="137" t="s">
        <v>311</v>
      </c>
      <c r="Z399" s="138"/>
      <c r="AA399" s="138"/>
      <c r="AB399" s="138"/>
      <c r="AC399" s="968" t="s">
        <v>302</v>
      </c>
      <c r="AD399" s="968"/>
      <c r="AE399" s="968"/>
      <c r="AF399" s="968"/>
      <c r="AG399" s="968"/>
      <c r="AH399" s="137" t="s">
        <v>232</v>
      </c>
      <c r="AI399" s="134"/>
      <c r="AJ399" s="134"/>
      <c r="AK399" s="134"/>
      <c r="AL399" s="134" t="s">
        <v>19</v>
      </c>
      <c r="AM399" s="134"/>
      <c r="AN399" s="134"/>
      <c r="AO399" s="139"/>
      <c r="AP399" s="970" t="s">
        <v>271</v>
      </c>
      <c r="AQ399" s="970"/>
      <c r="AR399" s="970"/>
      <c r="AS399" s="970"/>
      <c r="AT399" s="970"/>
      <c r="AU399" s="970"/>
      <c r="AV399" s="970"/>
      <c r="AW399" s="970"/>
      <c r="AX399" s="970"/>
      <c r="AY399" s="34">
        <f>$AY$397</f>
        <v>0</v>
      </c>
    </row>
    <row r="400" spans="1:51" ht="26.25" customHeight="1" x14ac:dyDescent="0.15">
      <c r="A400" s="966">
        <v>1</v>
      </c>
      <c r="B400" s="966">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7"/>
      <c r="AD400" s="967"/>
      <c r="AE400" s="967"/>
      <c r="AF400" s="967"/>
      <c r="AG400" s="967"/>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6">
        <v>2</v>
      </c>
      <c r="B401" s="966">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7"/>
      <c r="AD401" s="967"/>
      <c r="AE401" s="967"/>
      <c r="AF401" s="967"/>
      <c r="AG401" s="967"/>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6">
        <v>3</v>
      </c>
      <c r="B402" s="966">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7"/>
      <c r="AD402" s="967"/>
      <c r="AE402" s="967"/>
      <c r="AF402" s="967"/>
      <c r="AG402" s="967"/>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6">
        <v>4</v>
      </c>
      <c r="B403" s="966">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7"/>
      <c r="AD403" s="967"/>
      <c r="AE403" s="967"/>
      <c r="AF403" s="967"/>
      <c r="AG403" s="967"/>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6">
        <v>5</v>
      </c>
      <c r="B404" s="966">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7"/>
      <c r="AD404" s="967"/>
      <c r="AE404" s="967"/>
      <c r="AF404" s="967"/>
      <c r="AG404" s="967"/>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6">
        <v>6</v>
      </c>
      <c r="B405" s="966">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7"/>
      <c r="AD405" s="967"/>
      <c r="AE405" s="967"/>
      <c r="AF405" s="967"/>
      <c r="AG405" s="967"/>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6">
        <v>7</v>
      </c>
      <c r="B406" s="966">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7"/>
      <c r="AD406" s="967"/>
      <c r="AE406" s="967"/>
      <c r="AF406" s="967"/>
      <c r="AG406" s="967"/>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6">
        <v>8</v>
      </c>
      <c r="B407" s="966">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7"/>
      <c r="AD407" s="967"/>
      <c r="AE407" s="967"/>
      <c r="AF407" s="967"/>
      <c r="AG407" s="967"/>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6">
        <v>9</v>
      </c>
      <c r="B408" s="966">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7"/>
      <c r="AD408" s="967"/>
      <c r="AE408" s="967"/>
      <c r="AF408" s="967"/>
      <c r="AG408" s="967"/>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6">
        <v>10</v>
      </c>
      <c r="B409" s="966">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7"/>
      <c r="AD409" s="967"/>
      <c r="AE409" s="967"/>
      <c r="AF409" s="967"/>
      <c r="AG409" s="967"/>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6">
        <v>11</v>
      </c>
      <c r="B410" s="966">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7"/>
      <c r="AD410" s="967"/>
      <c r="AE410" s="967"/>
      <c r="AF410" s="967"/>
      <c r="AG410" s="967"/>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6">
        <v>12</v>
      </c>
      <c r="B411" s="966">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7"/>
      <c r="AD411" s="967"/>
      <c r="AE411" s="967"/>
      <c r="AF411" s="967"/>
      <c r="AG411" s="967"/>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6">
        <v>13</v>
      </c>
      <c r="B412" s="966">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7"/>
      <c r="AD412" s="967"/>
      <c r="AE412" s="967"/>
      <c r="AF412" s="967"/>
      <c r="AG412" s="967"/>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6">
        <v>14</v>
      </c>
      <c r="B413" s="966">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7"/>
      <c r="AD413" s="967"/>
      <c r="AE413" s="967"/>
      <c r="AF413" s="967"/>
      <c r="AG413" s="967"/>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6">
        <v>15</v>
      </c>
      <c r="B414" s="966">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7"/>
      <c r="AD414" s="967"/>
      <c r="AE414" s="967"/>
      <c r="AF414" s="967"/>
      <c r="AG414" s="967"/>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6">
        <v>16</v>
      </c>
      <c r="B415" s="966">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7"/>
      <c r="AD415" s="967"/>
      <c r="AE415" s="967"/>
      <c r="AF415" s="967"/>
      <c r="AG415" s="967"/>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6">
        <v>17</v>
      </c>
      <c r="B416" s="966">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7"/>
      <c r="AD416" s="967"/>
      <c r="AE416" s="967"/>
      <c r="AF416" s="967"/>
      <c r="AG416" s="967"/>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6">
        <v>18</v>
      </c>
      <c r="B417" s="966">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7"/>
      <c r="AD417" s="967"/>
      <c r="AE417" s="967"/>
      <c r="AF417" s="967"/>
      <c r="AG417" s="967"/>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6">
        <v>19</v>
      </c>
      <c r="B418" s="966">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7"/>
      <c r="AD418" s="967"/>
      <c r="AE418" s="967"/>
      <c r="AF418" s="967"/>
      <c r="AG418" s="967"/>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6">
        <v>20</v>
      </c>
      <c r="B419" s="966">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7"/>
      <c r="AD419" s="967"/>
      <c r="AE419" s="967"/>
      <c r="AF419" s="967"/>
      <c r="AG419" s="967"/>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6">
        <v>21</v>
      </c>
      <c r="B420" s="966">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7"/>
      <c r="AD420" s="967"/>
      <c r="AE420" s="967"/>
      <c r="AF420" s="967"/>
      <c r="AG420" s="967"/>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6">
        <v>22</v>
      </c>
      <c r="B421" s="966">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7"/>
      <c r="AD421" s="967"/>
      <c r="AE421" s="967"/>
      <c r="AF421" s="967"/>
      <c r="AG421" s="967"/>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6">
        <v>23</v>
      </c>
      <c r="B422" s="966">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7"/>
      <c r="AD422" s="967"/>
      <c r="AE422" s="967"/>
      <c r="AF422" s="967"/>
      <c r="AG422" s="967"/>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6">
        <v>24</v>
      </c>
      <c r="B423" s="966">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7"/>
      <c r="AD423" s="967"/>
      <c r="AE423" s="967"/>
      <c r="AF423" s="967"/>
      <c r="AG423" s="967"/>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6">
        <v>25</v>
      </c>
      <c r="B424" s="966">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7"/>
      <c r="AD424" s="967"/>
      <c r="AE424" s="967"/>
      <c r="AF424" s="967"/>
      <c r="AG424" s="967"/>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6">
        <v>26</v>
      </c>
      <c r="B425" s="966">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7"/>
      <c r="AD425" s="967"/>
      <c r="AE425" s="967"/>
      <c r="AF425" s="967"/>
      <c r="AG425" s="967"/>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6">
        <v>27</v>
      </c>
      <c r="B426" s="966">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7"/>
      <c r="AD426" s="967"/>
      <c r="AE426" s="967"/>
      <c r="AF426" s="967"/>
      <c r="AG426" s="967"/>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6">
        <v>28</v>
      </c>
      <c r="B427" s="966">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7"/>
      <c r="AD427" s="967"/>
      <c r="AE427" s="967"/>
      <c r="AF427" s="967"/>
      <c r="AG427" s="967"/>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6">
        <v>29</v>
      </c>
      <c r="B428" s="966">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7"/>
      <c r="AD428" s="967"/>
      <c r="AE428" s="967"/>
      <c r="AF428" s="967"/>
      <c r="AG428" s="967"/>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6">
        <v>30</v>
      </c>
      <c r="B429" s="966">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7"/>
      <c r="AD429" s="967"/>
      <c r="AE429" s="967"/>
      <c r="AF429" s="967"/>
      <c r="AG429" s="967"/>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8" t="s">
        <v>270</v>
      </c>
      <c r="K432" s="969"/>
      <c r="L432" s="969"/>
      <c r="M432" s="969"/>
      <c r="N432" s="969"/>
      <c r="O432" s="969"/>
      <c r="P432" s="136" t="s">
        <v>25</v>
      </c>
      <c r="Q432" s="136"/>
      <c r="R432" s="136"/>
      <c r="S432" s="136"/>
      <c r="T432" s="136"/>
      <c r="U432" s="136"/>
      <c r="V432" s="136"/>
      <c r="W432" s="136"/>
      <c r="X432" s="136"/>
      <c r="Y432" s="137" t="s">
        <v>311</v>
      </c>
      <c r="Z432" s="138"/>
      <c r="AA432" s="138"/>
      <c r="AB432" s="138"/>
      <c r="AC432" s="968" t="s">
        <v>302</v>
      </c>
      <c r="AD432" s="968"/>
      <c r="AE432" s="968"/>
      <c r="AF432" s="968"/>
      <c r="AG432" s="968"/>
      <c r="AH432" s="137" t="s">
        <v>232</v>
      </c>
      <c r="AI432" s="134"/>
      <c r="AJ432" s="134"/>
      <c r="AK432" s="134"/>
      <c r="AL432" s="134" t="s">
        <v>19</v>
      </c>
      <c r="AM432" s="134"/>
      <c r="AN432" s="134"/>
      <c r="AO432" s="139"/>
      <c r="AP432" s="970" t="s">
        <v>271</v>
      </c>
      <c r="AQ432" s="970"/>
      <c r="AR432" s="970"/>
      <c r="AS432" s="970"/>
      <c r="AT432" s="970"/>
      <c r="AU432" s="970"/>
      <c r="AV432" s="970"/>
      <c r="AW432" s="970"/>
      <c r="AX432" s="970"/>
      <c r="AY432" s="34">
        <f>$AY$430</f>
        <v>0</v>
      </c>
    </row>
    <row r="433" spans="1:51" ht="26.25" customHeight="1" x14ac:dyDescent="0.15">
      <c r="A433" s="966">
        <v>1</v>
      </c>
      <c r="B433" s="966">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7"/>
      <c r="AD433" s="967"/>
      <c r="AE433" s="967"/>
      <c r="AF433" s="967"/>
      <c r="AG433" s="967"/>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6">
        <v>2</v>
      </c>
      <c r="B434" s="966">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7"/>
      <c r="AD434" s="967"/>
      <c r="AE434" s="967"/>
      <c r="AF434" s="967"/>
      <c r="AG434" s="967"/>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6">
        <v>3</v>
      </c>
      <c r="B435" s="966">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7"/>
      <c r="AD435" s="967"/>
      <c r="AE435" s="967"/>
      <c r="AF435" s="967"/>
      <c r="AG435" s="967"/>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6">
        <v>4</v>
      </c>
      <c r="B436" s="966">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7"/>
      <c r="AD436" s="967"/>
      <c r="AE436" s="967"/>
      <c r="AF436" s="967"/>
      <c r="AG436" s="967"/>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6">
        <v>5</v>
      </c>
      <c r="B437" s="966">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7"/>
      <c r="AD437" s="967"/>
      <c r="AE437" s="967"/>
      <c r="AF437" s="967"/>
      <c r="AG437" s="967"/>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6">
        <v>6</v>
      </c>
      <c r="B438" s="966">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7"/>
      <c r="AD438" s="967"/>
      <c r="AE438" s="967"/>
      <c r="AF438" s="967"/>
      <c r="AG438" s="967"/>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6">
        <v>7</v>
      </c>
      <c r="B439" s="966">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7"/>
      <c r="AD439" s="967"/>
      <c r="AE439" s="967"/>
      <c r="AF439" s="967"/>
      <c r="AG439" s="967"/>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6">
        <v>8</v>
      </c>
      <c r="B440" s="966">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7"/>
      <c r="AD440" s="967"/>
      <c r="AE440" s="967"/>
      <c r="AF440" s="967"/>
      <c r="AG440" s="967"/>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6">
        <v>9</v>
      </c>
      <c r="B441" s="966">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7"/>
      <c r="AD441" s="967"/>
      <c r="AE441" s="967"/>
      <c r="AF441" s="967"/>
      <c r="AG441" s="967"/>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6">
        <v>10</v>
      </c>
      <c r="B442" s="966">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7"/>
      <c r="AD442" s="967"/>
      <c r="AE442" s="967"/>
      <c r="AF442" s="967"/>
      <c r="AG442" s="967"/>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6">
        <v>11</v>
      </c>
      <c r="B443" s="966">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7"/>
      <c r="AD443" s="967"/>
      <c r="AE443" s="967"/>
      <c r="AF443" s="967"/>
      <c r="AG443" s="967"/>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6">
        <v>12</v>
      </c>
      <c r="B444" s="966">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7"/>
      <c r="AD444" s="967"/>
      <c r="AE444" s="967"/>
      <c r="AF444" s="967"/>
      <c r="AG444" s="967"/>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6">
        <v>13</v>
      </c>
      <c r="B445" s="966">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7"/>
      <c r="AD445" s="967"/>
      <c r="AE445" s="967"/>
      <c r="AF445" s="967"/>
      <c r="AG445" s="967"/>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6">
        <v>14</v>
      </c>
      <c r="B446" s="966">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7"/>
      <c r="AD446" s="967"/>
      <c r="AE446" s="967"/>
      <c r="AF446" s="967"/>
      <c r="AG446" s="967"/>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6">
        <v>15</v>
      </c>
      <c r="B447" s="966">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7"/>
      <c r="AD447" s="967"/>
      <c r="AE447" s="967"/>
      <c r="AF447" s="967"/>
      <c r="AG447" s="967"/>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6">
        <v>16</v>
      </c>
      <c r="B448" s="966">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7"/>
      <c r="AD448" s="967"/>
      <c r="AE448" s="967"/>
      <c r="AF448" s="967"/>
      <c r="AG448" s="967"/>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6">
        <v>17</v>
      </c>
      <c r="B449" s="966">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7"/>
      <c r="AD449" s="967"/>
      <c r="AE449" s="967"/>
      <c r="AF449" s="967"/>
      <c r="AG449" s="967"/>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6">
        <v>18</v>
      </c>
      <c r="B450" s="966">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7"/>
      <c r="AD450" s="967"/>
      <c r="AE450" s="967"/>
      <c r="AF450" s="967"/>
      <c r="AG450" s="967"/>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6">
        <v>19</v>
      </c>
      <c r="B451" s="966">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7"/>
      <c r="AD451" s="967"/>
      <c r="AE451" s="967"/>
      <c r="AF451" s="967"/>
      <c r="AG451" s="967"/>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6">
        <v>20</v>
      </c>
      <c r="B452" s="966">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7"/>
      <c r="AD452" s="967"/>
      <c r="AE452" s="967"/>
      <c r="AF452" s="967"/>
      <c r="AG452" s="967"/>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6">
        <v>21</v>
      </c>
      <c r="B453" s="966">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7"/>
      <c r="AD453" s="967"/>
      <c r="AE453" s="967"/>
      <c r="AF453" s="967"/>
      <c r="AG453" s="967"/>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6">
        <v>22</v>
      </c>
      <c r="B454" s="966">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7"/>
      <c r="AD454" s="967"/>
      <c r="AE454" s="967"/>
      <c r="AF454" s="967"/>
      <c r="AG454" s="967"/>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6">
        <v>23</v>
      </c>
      <c r="B455" s="966">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7"/>
      <c r="AD455" s="967"/>
      <c r="AE455" s="967"/>
      <c r="AF455" s="967"/>
      <c r="AG455" s="967"/>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6">
        <v>24</v>
      </c>
      <c r="B456" s="966">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7"/>
      <c r="AD456" s="967"/>
      <c r="AE456" s="967"/>
      <c r="AF456" s="967"/>
      <c r="AG456" s="967"/>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6">
        <v>25</v>
      </c>
      <c r="B457" s="966">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7"/>
      <c r="AD457" s="967"/>
      <c r="AE457" s="967"/>
      <c r="AF457" s="967"/>
      <c r="AG457" s="967"/>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6">
        <v>26</v>
      </c>
      <c r="B458" s="966">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7"/>
      <c r="AD458" s="967"/>
      <c r="AE458" s="967"/>
      <c r="AF458" s="967"/>
      <c r="AG458" s="967"/>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6">
        <v>27</v>
      </c>
      <c r="B459" s="966">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7"/>
      <c r="AD459" s="967"/>
      <c r="AE459" s="967"/>
      <c r="AF459" s="967"/>
      <c r="AG459" s="967"/>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6">
        <v>28</v>
      </c>
      <c r="B460" s="966">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7"/>
      <c r="AD460" s="967"/>
      <c r="AE460" s="967"/>
      <c r="AF460" s="967"/>
      <c r="AG460" s="967"/>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6">
        <v>29</v>
      </c>
      <c r="B461" s="966">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7"/>
      <c r="AD461" s="967"/>
      <c r="AE461" s="967"/>
      <c r="AF461" s="967"/>
      <c r="AG461" s="967"/>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6">
        <v>30</v>
      </c>
      <c r="B462" s="966">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7"/>
      <c r="AD462" s="967"/>
      <c r="AE462" s="967"/>
      <c r="AF462" s="967"/>
      <c r="AG462" s="967"/>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8" t="s">
        <v>270</v>
      </c>
      <c r="K465" s="969"/>
      <c r="L465" s="969"/>
      <c r="M465" s="969"/>
      <c r="N465" s="969"/>
      <c r="O465" s="969"/>
      <c r="P465" s="136" t="s">
        <v>25</v>
      </c>
      <c r="Q465" s="136"/>
      <c r="R465" s="136"/>
      <c r="S465" s="136"/>
      <c r="T465" s="136"/>
      <c r="U465" s="136"/>
      <c r="V465" s="136"/>
      <c r="W465" s="136"/>
      <c r="X465" s="136"/>
      <c r="Y465" s="137" t="s">
        <v>311</v>
      </c>
      <c r="Z465" s="138"/>
      <c r="AA465" s="138"/>
      <c r="AB465" s="138"/>
      <c r="AC465" s="968" t="s">
        <v>302</v>
      </c>
      <c r="AD465" s="968"/>
      <c r="AE465" s="968"/>
      <c r="AF465" s="968"/>
      <c r="AG465" s="968"/>
      <c r="AH465" s="137" t="s">
        <v>232</v>
      </c>
      <c r="AI465" s="134"/>
      <c r="AJ465" s="134"/>
      <c r="AK465" s="134"/>
      <c r="AL465" s="134" t="s">
        <v>19</v>
      </c>
      <c r="AM465" s="134"/>
      <c r="AN465" s="134"/>
      <c r="AO465" s="139"/>
      <c r="AP465" s="970" t="s">
        <v>271</v>
      </c>
      <c r="AQ465" s="970"/>
      <c r="AR465" s="970"/>
      <c r="AS465" s="970"/>
      <c r="AT465" s="970"/>
      <c r="AU465" s="970"/>
      <c r="AV465" s="970"/>
      <c r="AW465" s="970"/>
      <c r="AX465" s="970"/>
      <c r="AY465" s="34">
        <f>$AY$463</f>
        <v>0</v>
      </c>
    </row>
    <row r="466" spans="1:51" ht="26.25" customHeight="1" x14ac:dyDescent="0.15">
      <c r="A466" s="966">
        <v>1</v>
      </c>
      <c r="B466" s="966">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7"/>
      <c r="AD466" s="967"/>
      <c r="AE466" s="967"/>
      <c r="AF466" s="967"/>
      <c r="AG466" s="967"/>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6">
        <v>2</v>
      </c>
      <c r="B467" s="966">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7"/>
      <c r="AD467" s="967"/>
      <c r="AE467" s="967"/>
      <c r="AF467" s="967"/>
      <c r="AG467" s="967"/>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6">
        <v>3</v>
      </c>
      <c r="B468" s="966">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7"/>
      <c r="AD468" s="967"/>
      <c r="AE468" s="967"/>
      <c r="AF468" s="967"/>
      <c r="AG468" s="967"/>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6">
        <v>4</v>
      </c>
      <c r="B469" s="966">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7"/>
      <c r="AD469" s="967"/>
      <c r="AE469" s="967"/>
      <c r="AF469" s="967"/>
      <c r="AG469" s="967"/>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6">
        <v>5</v>
      </c>
      <c r="B470" s="966">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7"/>
      <c r="AD470" s="967"/>
      <c r="AE470" s="967"/>
      <c r="AF470" s="967"/>
      <c r="AG470" s="967"/>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6">
        <v>6</v>
      </c>
      <c r="B471" s="966">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7"/>
      <c r="AD471" s="967"/>
      <c r="AE471" s="967"/>
      <c r="AF471" s="967"/>
      <c r="AG471" s="967"/>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6">
        <v>7</v>
      </c>
      <c r="B472" s="966">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7"/>
      <c r="AD472" s="967"/>
      <c r="AE472" s="967"/>
      <c r="AF472" s="967"/>
      <c r="AG472" s="967"/>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6">
        <v>8</v>
      </c>
      <c r="B473" s="966">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7"/>
      <c r="AD473" s="967"/>
      <c r="AE473" s="967"/>
      <c r="AF473" s="967"/>
      <c r="AG473" s="967"/>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6">
        <v>9</v>
      </c>
      <c r="B474" s="966">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7"/>
      <c r="AD474" s="967"/>
      <c r="AE474" s="967"/>
      <c r="AF474" s="967"/>
      <c r="AG474" s="967"/>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6">
        <v>10</v>
      </c>
      <c r="B475" s="966">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7"/>
      <c r="AD475" s="967"/>
      <c r="AE475" s="967"/>
      <c r="AF475" s="967"/>
      <c r="AG475" s="967"/>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6">
        <v>11</v>
      </c>
      <c r="B476" s="966">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7"/>
      <c r="AD476" s="967"/>
      <c r="AE476" s="967"/>
      <c r="AF476" s="967"/>
      <c r="AG476" s="967"/>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6">
        <v>12</v>
      </c>
      <c r="B477" s="966">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7"/>
      <c r="AD477" s="967"/>
      <c r="AE477" s="967"/>
      <c r="AF477" s="967"/>
      <c r="AG477" s="967"/>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6">
        <v>13</v>
      </c>
      <c r="B478" s="966">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7"/>
      <c r="AD478" s="967"/>
      <c r="AE478" s="967"/>
      <c r="AF478" s="967"/>
      <c r="AG478" s="967"/>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6">
        <v>14</v>
      </c>
      <c r="B479" s="966">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7"/>
      <c r="AD479" s="967"/>
      <c r="AE479" s="967"/>
      <c r="AF479" s="967"/>
      <c r="AG479" s="967"/>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6">
        <v>15</v>
      </c>
      <c r="B480" s="966">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7"/>
      <c r="AD480" s="967"/>
      <c r="AE480" s="967"/>
      <c r="AF480" s="967"/>
      <c r="AG480" s="967"/>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6">
        <v>16</v>
      </c>
      <c r="B481" s="966">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7"/>
      <c r="AD481" s="967"/>
      <c r="AE481" s="967"/>
      <c r="AF481" s="967"/>
      <c r="AG481" s="967"/>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6">
        <v>17</v>
      </c>
      <c r="B482" s="966">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7"/>
      <c r="AD482" s="967"/>
      <c r="AE482" s="967"/>
      <c r="AF482" s="967"/>
      <c r="AG482" s="967"/>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6">
        <v>18</v>
      </c>
      <c r="B483" s="966">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7"/>
      <c r="AD483" s="967"/>
      <c r="AE483" s="967"/>
      <c r="AF483" s="967"/>
      <c r="AG483" s="967"/>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6">
        <v>19</v>
      </c>
      <c r="B484" s="966">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7"/>
      <c r="AD484" s="967"/>
      <c r="AE484" s="967"/>
      <c r="AF484" s="967"/>
      <c r="AG484" s="967"/>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6">
        <v>20</v>
      </c>
      <c r="B485" s="966">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7"/>
      <c r="AD485" s="967"/>
      <c r="AE485" s="967"/>
      <c r="AF485" s="967"/>
      <c r="AG485" s="967"/>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6">
        <v>21</v>
      </c>
      <c r="B486" s="966">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7"/>
      <c r="AD486" s="967"/>
      <c r="AE486" s="967"/>
      <c r="AF486" s="967"/>
      <c r="AG486" s="967"/>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6">
        <v>22</v>
      </c>
      <c r="B487" s="966">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7"/>
      <c r="AD487" s="967"/>
      <c r="AE487" s="967"/>
      <c r="AF487" s="967"/>
      <c r="AG487" s="967"/>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6">
        <v>23</v>
      </c>
      <c r="B488" s="966">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7"/>
      <c r="AD488" s="967"/>
      <c r="AE488" s="967"/>
      <c r="AF488" s="967"/>
      <c r="AG488" s="967"/>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6">
        <v>24</v>
      </c>
      <c r="B489" s="966">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7"/>
      <c r="AD489" s="967"/>
      <c r="AE489" s="967"/>
      <c r="AF489" s="967"/>
      <c r="AG489" s="967"/>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6">
        <v>25</v>
      </c>
      <c r="B490" s="966">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7"/>
      <c r="AD490" s="967"/>
      <c r="AE490" s="967"/>
      <c r="AF490" s="967"/>
      <c r="AG490" s="967"/>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6">
        <v>26</v>
      </c>
      <c r="B491" s="966">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7"/>
      <c r="AD491" s="967"/>
      <c r="AE491" s="967"/>
      <c r="AF491" s="967"/>
      <c r="AG491" s="967"/>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6">
        <v>27</v>
      </c>
      <c r="B492" s="966">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7"/>
      <c r="AD492" s="967"/>
      <c r="AE492" s="967"/>
      <c r="AF492" s="967"/>
      <c r="AG492" s="967"/>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6">
        <v>28</v>
      </c>
      <c r="B493" s="966">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7"/>
      <c r="AD493" s="967"/>
      <c r="AE493" s="967"/>
      <c r="AF493" s="967"/>
      <c r="AG493" s="967"/>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6">
        <v>29</v>
      </c>
      <c r="B494" s="966">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7"/>
      <c r="AD494" s="967"/>
      <c r="AE494" s="967"/>
      <c r="AF494" s="967"/>
      <c r="AG494" s="967"/>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6">
        <v>30</v>
      </c>
      <c r="B495" s="966">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7"/>
      <c r="AD495" s="967"/>
      <c r="AE495" s="967"/>
      <c r="AF495" s="967"/>
      <c r="AG495" s="967"/>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8" t="s">
        <v>270</v>
      </c>
      <c r="K498" s="969"/>
      <c r="L498" s="969"/>
      <c r="M498" s="969"/>
      <c r="N498" s="969"/>
      <c r="O498" s="969"/>
      <c r="P498" s="136" t="s">
        <v>25</v>
      </c>
      <c r="Q498" s="136"/>
      <c r="R498" s="136"/>
      <c r="S498" s="136"/>
      <c r="T498" s="136"/>
      <c r="U498" s="136"/>
      <c r="V498" s="136"/>
      <c r="W498" s="136"/>
      <c r="X498" s="136"/>
      <c r="Y498" s="137" t="s">
        <v>311</v>
      </c>
      <c r="Z498" s="138"/>
      <c r="AA498" s="138"/>
      <c r="AB498" s="138"/>
      <c r="AC498" s="968" t="s">
        <v>302</v>
      </c>
      <c r="AD498" s="968"/>
      <c r="AE498" s="968"/>
      <c r="AF498" s="968"/>
      <c r="AG498" s="968"/>
      <c r="AH498" s="137" t="s">
        <v>232</v>
      </c>
      <c r="AI498" s="134"/>
      <c r="AJ498" s="134"/>
      <c r="AK498" s="134"/>
      <c r="AL498" s="134" t="s">
        <v>19</v>
      </c>
      <c r="AM498" s="134"/>
      <c r="AN498" s="134"/>
      <c r="AO498" s="139"/>
      <c r="AP498" s="970" t="s">
        <v>271</v>
      </c>
      <c r="AQ498" s="970"/>
      <c r="AR498" s="970"/>
      <c r="AS498" s="970"/>
      <c r="AT498" s="970"/>
      <c r="AU498" s="970"/>
      <c r="AV498" s="970"/>
      <c r="AW498" s="970"/>
      <c r="AX498" s="970"/>
      <c r="AY498" s="34">
        <f>$AY$496</f>
        <v>0</v>
      </c>
    </row>
    <row r="499" spans="1:51" ht="26.25" customHeight="1" x14ac:dyDescent="0.15">
      <c r="A499" s="966">
        <v>1</v>
      </c>
      <c r="B499" s="966">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7"/>
      <c r="AD499" s="967"/>
      <c r="AE499" s="967"/>
      <c r="AF499" s="967"/>
      <c r="AG499" s="967"/>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6">
        <v>2</v>
      </c>
      <c r="B500" s="966">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7"/>
      <c r="AD500" s="967"/>
      <c r="AE500" s="967"/>
      <c r="AF500" s="967"/>
      <c r="AG500" s="967"/>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6">
        <v>3</v>
      </c>
      <c r="B501" s="966">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7"/>
      <c r="AD501" s="967"/>
      <c r="AE501" s="967"/>
      <c r="AF501" s="967"/>
      <c r="AG501" s="967"/>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6">
        <v>4</v>
      </c>
      <c r="B502" s="966">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7"/>
      <c r="AD502" s="967"/>
      <c r="AE502" s="967"/>
      <c r="AF502" s="967"/>
      <c r="AG502" s="967"/>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6">
        <v>5</v>
      </c>
      <c r="B503" s="966">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7"/>
      <c r="AD503" s="967"/>
      <c r="AE503" s="967"/>
      <c r="AF503" s="967"/>
      <c r="AG503" s="967"/>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6">
        <v>6</v>
      </c>
      <c r="B504" s="966">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7"/>
      <c r="AD504" s="967"/>
      <c r="AE504" s="967"/>
      <c r="AF504" s="967"/>
      <c r="AG504" s="967"/>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6">
        <v>7</v>
      </c>
      <c r="B505" s="966">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7"/>
      <c r="AD505" s="967"/>
      <c r="AE505" s="967"/>
      <c r="AF505" s="967"/>
      <c r="AG505" s="967"/>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6">
        <v>8</v>
      </c>
      <c r="B506" s="966">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7"/>
      <c r="AD506" s="967"/>
      <c r="AE506" s="967"/>
      <c r="AF506" s="967"/>
      <c r="AG506" s="967"/>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6">
        <v>9</v>
      </c>
      <c r="B507" s="966">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7"/>
      <c r="AD507" s="967"/>
      <c r="AE507" s="967"/>
      <c r="AF507" s="967"/>
      <c r="AG507" s="967"/>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6">
        <v>10</v>
      </c>
      <c r="B508" s="966">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7"/>
      <c r="AD508" s="967"/>
      <c r="AE508" s="967"/>
      <c r="AF508" s="967"/>
      <c r="AG508" s="967"/>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6">
        <v>11</v>
      </c>
      <c r="B509" s="966">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7"/>
      <c r="AD509" s="967"/>
      <c r="AE509" s="967"/>
      <c r="AF509" s="967"/>
      <c r="AG509" s="967"/>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6">
        <v>12</v>
      </c>
      <c r="B510" s="966">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7"/>
      <c r="AD510" s="967"/>
      <c r="AE510" s="967"/>
      <c r="AF510" s="967"/>
      <c r="AG510" s="967"/>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6">
        <v>13</v>
      </c>
      <c r="B511" s="966">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7"/>
      <c r="AD511" s="967"/>
      <c r="AE511" s="967"/>
      <c r="AF511" s="967"/>
      <c r="AG511" s="967"/>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6">
        <v>14</v>
      </c>
      <c r="B512" s="966">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7"/>
      <c r="AD512" s="967"/>
      <c r="AE512" s="967"/>
      <c r="AF512" s="967"/>
      <c r="AG512" s="967"/>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6">
        <v>15</v>
      </c>
      <c r="B513" s="966">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7"/>
      <c r="AD513" s="967"/>
      <c r="AE513" s="967"/>
      <c r="AF513" s="967"/>
      <c r="AG513" s="967"/>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6">
        <v>16</v>
      </c>
      <c r="B514" s="966">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7"/>
      <c r="AD514" s="967"/>
      <c r="AE514" s="967"/>
      <c r="AF514" s="967"/>
      <c r="AG514" s="967"/>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6">
        <v>17</v>
      </c>
      <c r="B515" s="966">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7"/>
      <c r="AD515" s="967"/>
      <c r="AE515" s="967"/>
      <c r="AF515" s="967"/>
      <c r="AG515" s="967"/>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6">
        <v>18</v>
      </c>
      <c r="B516" s="966">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7"/>
      <c r="AD516" s="967"/>
      <c r="AE516" s="967"/>
      <c r="AF516" s="967"/>
      <c r="AG516" s="967"/>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6">
        <v>19</v>
      </c>
      <c r="B517" s="966">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7"/>
      <c r="AD517" s="967"/>
      <c r="AE517" s="967"/>
      <c r="AF517" s="967"/>
      <c r="AG517" s="967"/>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6">
        <v>20</v>
      </c>
      <c r="B518" s="966">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7"/>
      <c r="AD518" s="967"/>
      <c r="AE518" s="967"/>
      <c r="AF518" s="967"/>
      <c r="AG518" s="967"/>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6">
        <v>21</v>
      </c>
      <c r="B519" s="966">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7"/>
      <c r="AD519" s="967"/>
      <c r="AE519" s="967"/>
      <c r="AF519" s="967"/>
      <c r="AG519" s="967"/>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6">
        <v>22</v>
      </c>
      <c r="B520" s="966">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7"/>
      <c r="AD520" s="967"/>
      <c r="AE520" s="967"/>
      <c r="AF520" s="967"/>
      <c r="AG520" s="967"/>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6">
        <v>23</v>
      </c>
      <c r="B521" s="966">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7"/>
      <c r="AD521" s="967"/>
      <c r="AE521" s="967"/>
      <c r="AF521" s="967"/>
      <c r="AG521" s="967"/>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6">
        <v>24</v>
      </c>
      <c r="B522" s="966">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7"/>
      <c r="AD522" s="967"/>
      <c r="AE522" s="967"/>
      <c r="AF522" s="967"/>
      <c r="AG522" s="967"/>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6">
        <v>25</v>
      </c>
      <c r="B523" s="966">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7"/>
      <c r="AD523" s="967"/>
      <c r="AE523" s="967"/>
      <c r="AF523" s="967"/>
      <c r="AG523" s="967"/>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6">
        <v>26</v>
      </c>
      <c r="B524" s="966">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7"/>
      <c r="AD524" s="967"/>
      <c r="AE524" s="967"/>
      <c r="AF524" s="967"/>
      <c r="AG524" s="967"/>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6">
        <v>27</v>
      </c>
      <c r="B525" s="966">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7"/>
      <c r="AD525" s="967"/>
      <c r="AE525" s="967"/>
      <c r="AF525" s="967"/>
      <c r="AG525" s="967"/>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6">
        <v>28</v>
      </c>
      <c r="B526" s="966">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7"/>
      <c r="AD526" s="967"/>
      <c r="AE526" s="967"/>
      <c r="AF526" s="967"/>
      <c r="AG526" s="967"/>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6">
        <v>29</v>
      </c>
      <c r="B527" s="966">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7"/>
      <c r="AD527" s="967"/>
      <c r="AE527" s="967"/>
      <c r="AF527" s="967"/>
      <c r="AG527" s="967"/>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6">
        <v>30</v>
      </c>
      <c r="B528" s="966">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7"/>
      <c r="AD528" s="967"/>
      <c r="AE528" s="967"/>
      <c r="AF528" s="967"/>
      <c r="AG528" s="967"/>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8" t="s">
        <v>270</v>
      </c>
      <c r="K531" s="969"/>
      <c r="L531" s="969"/>
      <c r="M531" s="969"/>
      <c r="N531" s="969"/>
      <c r="O531" s="969"/>
      <c r="P531" s="136" t="s">
        <v>25</v>
      </c>
      <c r="Q531" s="136"/>
      <c r="R531" s="136"/>
      <c r="S531" s="136"/>
      <c r="T531" s="136"/>
      <c r="U531" s="136"/>
      <c r="V531" s="136"/>
      <c r="W531" s="136"/>
      <c r="X531" s="136"/>
      <c r="Y531" s="137" t="s">
        <v>311</v>
      </c>
      <c r="Z531" s="138"/>
      <c r="AA531" s="138"/>
      <c r="AB531" s="138"/>
      <c r="AC531" s="968" t="s">
        <v>302</v>
      </c>
      <c r="AD531" s="968"/>
      <c r="AE531" s="968"/>
      <c r="AF531" s="968"/>
      <c r="AG531" s="968"/>
      <c r="AH531" s="137" t="s">
        <v>232</v>
      </c>
      <c r="AI531" s="134"/>
      <c r="AJ531" s="134"/>
      <c r="AK531" s="134"/>
      <c r="AL531" s="134" t="s">
        <v>19</v>
      </c>
      <c r="AM531" s="134"/>
      <c r="AN531" s="134"/>
      <c r="AO531" s="139"/>
      <c r="AP531" s="970" t="s">
        <v>271</v>
      </c>
      <c r="AQ531" s="970"/>
      <c r="AR531" s="970"/>
      <c r="AS531" s="970"/>
      <c r="AT531" s="970"/>
      <c r="AU531" s="970"/>
      <c r="AV531" s="970"/>
      <c r="AW531" s="970"/>
      <c r="AX531" s="970"/>
      <c r="AY531" s="34">
        <f>$AY$529</f>
        <v>0</v>
      </c>
    </row>
    <row r="532" spans="1:51" ht="26.25" customHeight="1" x14ac:dyDescent="0.15">
      <c r="A532" s="966">
        <v>1</v>
      </c>
      <c r="B532" s="966">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7"/>
      <c r="AD532" s="967"/>
      <c r="AE532" s="967"/>
      <c r="AF532" s="967"/>
      <c r="AG532" s="967"/>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6">
        <v>2</v>
      </c>
      <c r="B533" s="966">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7"/>
      <c r="AD533" s="967"/>
      <c r="AE533" s="967"/>
      <c r="AF533" s="967"/>
      <c r="AG533" s="967"/>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6">
        <v>3</v>
      </c>
      <c r="B534" s="966">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7"/>
      <c r="AD534" s="967"/>
      <c r="AE534" s="967"/>
      <c r="AF534" s="967"/>
      <c r="AG534" s="967"/>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6">
        <v>4</v>
      </c>
      <c r="B535" s="966">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7"/>
      <c r="AD535" s="967"/>
      <c r="AE535" s="967"/>
      <c r="AF535" s="967"/>
      <c r="AG535" s="967"/>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6">
        <v>5</v>
      </c>
      <c r="B536" s="966">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7"/>
      <c r="AD536" s="967"/>
      <c r="AE536" s="967"/>
      <c r="AF536" s="967"/>
      <c r="AG536" s="967"/>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6">
        <v>6</v>
      </c>
      <c r="B537" s="966">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7"/>
      <c r="AD537" s="967"/>
      <c r="AE537" s="967"/>
      <c r="AF537" s="967"/>
      <c r="AG537" s="967"/>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6">
        <v>7</v>
      </c>
      <c r="B538" s="966">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7"/>
      <c r="AD538" s="967"/>
      <c r="AE538" s="967"/>
      <c r="AF538" s="967"/>
      <c r="AG538" s="967"/>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6">
        <v>8</v>
      </c>
      <c r="B539" s="966">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7"/>
      <c r="AD539" s="967"/>
      <c r="AE539" s="967"/>
      <c r="AF539" s="967"/>
      <c r="AG539" s="967"/>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6">
        <v>9</v>
      </c>
      <c r="B540" s="966">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7"/>
      <c r="AD540" s="967"/>
      <c r="AE540" s="967"/>
      <c r="AF540" s="967"/>
      <c r="AG540" s="967"/>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6">
        <v>10</v>
      </c>
      <c r="B541" s="966">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7"/>
      <c r="AD541" s="967"/>
      <c r="AE541" s="967"/>
      <c r="AF541" s="967"/>
      <c r="AG541" s="967"/>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6">
        <v>11</v>
      </c>
      <c r="B542" s="966">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7"/>
      <c r="AD542" s="967"/>
      <c r="AE542" s="967"/>
      <c r="AF542" s="967"/>
      <c r="AG542" s="967"/>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6">
        <v>12</v>
      </c>
      <c r="B543" s="966">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7"/>
      <c r="AD543" s="967"/>
      <c r="AE543" s="967"/>
      <c r="AF543" s="967"/>
      <c r="AG543" s="967"/>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6">
        <v>13</v>
      </c>
      <c r="B544" s="966">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7"/>
      <c r="AD544" s="967"/>
      <c r="AE544" s="967"/>
      <c r="AF544" s="967"/>
      <c r="AG544" s="967"/>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6">
        <v>14</v>
      </c>
      <c r="B545" s="966">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7"/>
      <c r="AD545" s="967"/>
      <c r="AE545" s="967"/>
      <c r="AF545" s="967"/>
      <c r="AG545" s="967"/>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6">
        <v>15</v>
      </c>
      <c r="B546" s="966">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7"/>
      <c r="AD546" s="967"/>
      <c r="AE546" s="967"/>
      <c r="AF546" s="967"/>
      <c r="AG546" s="967"/>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6">
        <v>16</v>
      </c>
      <c r="B547" s="966">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7"/>
      <c r="AD547" s="967"/>
      <c r="AE547" s="967"/>
      <c r="AF547" s="967"/>
      <c r="AG547" s="967"/>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6">
        <v>17</v>
      </c>
      <c r="B548" s="966">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7"/>
      <c r="AD548" s="967"/>
      <c r="AE548" s="967"/>
      <c r="AF548" s="967"/>
      <c r="AG548" s="967"/>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6">
        <v>18</v>
      </c>
      <c r="B549" s="966">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7"/>
      <c r="AD549" s="967"/>
      <c r="AE549" s="967"/>
      <c r="AF549" s="967"/>
      <c r="AG549" s="967"/>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6">
        <v>19</v>
      </c>
      <c r="B550" s="966">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7"/>
      <c r="AD550" s="967"/>
      <c r="AE550" s="967"/>
      <c r="AF550" s="967"/>
      <c r="AG550" s="967"/>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6">
        <v>20</v>
      </c>
      <c r="B551" s="966">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7"/>
      <c r="AD551" s="967"/>
      <c r="AE551" s="967"/>
      <c r="AF551" s="967"/>
      <c r="AG551" s="967"/>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6">
        <v>21</v>
      </c>
      <c r="B552" s="966">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7"/>
      <c r="AD552" s="967"/>
      <c r="AE552" s="967"/>
      <c r="AF552" s="967"/>
      <c r="AG552" s="967"/>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6">
        <v>22</v>
      </c>
      <c r="B553" s="966">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7"/>
      <c r="AD553" s="967"/>
      <c r="AE553" s="967"/>
      <c r="AF553" s="967"/>
      <c r="AG553" s="967"/>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6">
        <v>23</v>
      </c>
      <c r="B554" s="966">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7"/>
      <c r="AD554" s="967"/>
      <c r="AE554" s="967"/>
      <c r="AF554" s="967"/>
      <c r="AG554" s="967"/>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6">
        <v>24</v>
      </c>
      <c r="B555" s="966">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7"/>
      <c r="AD555" s="967"/>
      <c r="AE555" s="967"/>
      <c r="AF555" s="967"/>
      <c r="AG555" s="967"/>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6">
        <v>25</v>
      </c>
      <c r="B556" s="966">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7"/>
      <c r="AD556" s="967"/>
      <c r="AE556" s="967"/>
      <c r="AF556" s="967"/>
      <c r="AG556" s="967"/>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6">
        <v>26</v>
      </c>
      <c r="B557" s="966">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7"/>
      <c r="AD557" s="967"/>
      <c r="AE557" s="967"/>
      <c r="AF557" s="967"/>
      <c r="AG557" s="967"/>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6">
        <v>27</v>
      </c>
      <c r="B558" s="966">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7"/>
      <c r="AD558" s="967"/>
      <c r="AE558" s="967"/>
      <c r="AF558" s="967"/>
      <c r="AG558" s="967"/>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6">
        <v>28</v>
      </c>
      <c r="B559" s="966">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7"/>
      <c r="AD559" s="967"/>
      <c r="AE559" s="967"/>
      <c r="AF559" s="967"/>
      <c r="AG559" s="967"/>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6">
        <v>29</v>
      </c>
      <c r="B560" s="966">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7"/>
      <c r="AD560" s="967"/>
      <c r="AE560" s="967"/>
      <c r="AF560" s="967"/>
      <c r="AG560" s="967"/>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6">
        <v>30</v>
      </c>
      <c r="B561" s="966">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7"/>
      <c r="AD561" s="967"/>
      <c r="AE561" s="967"/>
      <c r="AF561" s="967"/>
      <c r="AG561" s="967"/>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8" t="s">
        <v>270</v>
      </c>
      <c r="K564" s="969"/>
      <c r="L564" s="969"/>
      <c r="M564" s="969"/>
      <c r="N564" s="969"/>
      <c r="O564" s="969"/>
      <c r="P564" s="136" t="s">
        <v>25</v>
      </c>
      <c r="Q564" s="136"/>
      <c r="R564" s="136"/>
      <c r="S564" s="136"/>
      <c r="T564" s="136"/>
      <c r="U564" s="136"/>
      <c r="V564" s="136"/>
      <c r="W564" s="136"/>
      <c r="X564" s="136"/>
      <c r="Y564" s="137" t="s">
        <v>311</v>
      </c>
      <c r="Z564" s="138"/>
      <c r="AA564" s="138"/>
      <c r="AB564" s="138"/>
      <c r="AC564" s="968" t="s">
        <v>302</v>
      </c>
      <c r="AD564" s="968"/>
      <c r="AE564" s="968"/>
      <c r="AF564" s="968"/>
      <c r="AG564" s="968"/>
      <c r="AH564" s="137" t="s">
        <v>232</v>
      </c>
      <c r="AI564" s="134"/>
      <c r="AJ564" s="134"/>
      <c r="AK564" s="134"/>
      <c r="AL564" s="134" t="s">
        <v>19</v>
      </c>
      <c r="AM564" s="134"/>
      <c r="AN564" s="134"/>
      <c r="AO564" s="139"/>
      <c r="AP564" s="970" t="s">
        <v>271</v>
      </c>
      <c r="AQ564" s="970"/>
      <c r="AR564" s="970"/>
      <c r="AS564" s="970"/>
      <c r="AT564" s="970"/>
      <c r="AU564" s="970"/>
      <c r="AV564" s="970"/>
      <c r="AW564" s="970"/>
      <c r="AX564" s="970"/>
      <c r="AY564" s="34">
        <f>$AY$562</f>
        <v>0</v>
      </c>
    </row>
    <row r="565" spans="1:51" ht="26.25" customHeight="1" x14ac:dyDescent="0.15">
      <c r="A565" s="966">
        <v>1</v>
      </c>
      <c r="B565" s="966">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7"/>
      <c r="AD565" s="967"/>
      <c r="AE565" s="967"/>
      <c r="AF565" s="967"/>
      <c r="AG565" s="967"/>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6">
        <v>2</v>
      </c>
      <c r="B566" s="966">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7"/>
      <c r="AD566" s="967"/>
      <c r="AE566" s="967"/>
      <c r="AF566" s="967"/>
      <c r="AG566" s="967"/>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6">
        <v>3</v>
      </c>
      <c r="B567" s="966">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7"/>
      <c r="AD567" s="967"/>
      <c r="AE567" s="967"/>
      <c r="AF567" s="967"/>
      <c r="AG567" s="967"/>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6">
        <v>4</v>
      </c>
      <c r="B568" s="966">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7"/>
      <c r="AD568" s="967"/>
      <c r="AE568" s="967"/>
      <c r="AF568" s="967"/>
      <c r="AG568" s="967"/>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6">
        <v>5</v>
      </c>
      <c r="B569" s="966">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7"/>
      <c r="AD569" s="967"/>
      <c r="AE569" s="967"/>
      <c r="AF569" s="967"/>
      <c r="AG569" s="967"/>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6">
        <v>6</v>
      </c>
      <c r="B570" s="966">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7"/>
      <c r="AD570" s="967"/>
      <c r="AE570" s="967"/>
      <c r="AF570" s="967"/>
      <c r="AG570" s="967"/>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6">
        <v>7</v>
      </c>
      <c r="B571" s="966">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7"/>
      <c r="AD571" s="967"/>
      <c r="AE571" s="967"/>
      <c r="AF571" s="967"/>
      <c r="AG571" s="967"/>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6">
        <v>8</v>
      </c>
      <c r="B572" s="966">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7"/>
      <c r="AD572" s="967"/>
      <c r="AE572" s="967"/>
      <c r="AF572" s="967"/>
      <c r="AG572" s="967"/>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6">
        <v>9</v>
      </c>
      <c r="B573" s="966">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7"/>
      <c r="AD573" s="967"/>
      <c r="AE573" s="967"/>
      <c r="AF573" s="967"/>
      <c r="AG573" s="967"/>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6">
        <v>10</v>
      </c>
      <c r="B574" s="966">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7"/>
      <c r="AD574" s="967"/>
      <c r="AE574" s="967"/>
      <c r="AF574" s="967"/>
      <c r="AG574" s="967"/>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6">
        <v>11</v>
      </c>
      <c r="B575" s="966">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7"/>
      <c r="AD575" s="967"/>
      <c r="AE575" s="967"/>
      <c r="AF575" s="967"/>
      <c r="AG575" s="967"/>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6">
        <v>12</v>
      </c>
      <c r="B576" s="966">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7"/>
      <c r="AD576" s="967"/>
      <c r="AE576" s="967"/>
      <c r="AF576" s="967"/>
      <c r="AG576" s="967"/>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6">
        <v>13</v>
      </c>
      <c r="B577" s="966">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7"/>
      <c r="AD577" s="967"/>
      <c r="AE577" s="967"/>
      <c r="AF577" s="967"/>
      <c r="AG577" s="967"/>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6">
        <v>14</v>
      </c>
      <c r="B578" s="966">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7"/>
      <c r="AD578" s="967"/>
      <c r="AE578" s="967"/>
      <c r="AF578" s="967"/>
      <c r="AG578" s="967"/>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6">
        <v>15</v>
      </c>
      <c r="B579" s="966">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7"/>
      <c r="AD579" s="967"/>
      <c r="AE579" s="967"/>
      <c r="AF579" s="967"/>
      <c r="AG579" s="967"/>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6">
        <v>16</v>
      </c>
      <c r="B580" s="966">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7"/>
      <c r="AD580" s="967"/>
      <c r="AE580" s="967"/>
      <c r="AF580" s="967"/>
      <c r="AG580" s="967"/>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6">
        <v>17</v>
      </c>
      <c r="B581" s="966">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7"/>
      <c r="AD581" s="967"/>
      <c r="AE581" s="967"/>
      <c r="AF581" s="967"/>
      <c r="AG581" s="967"/>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6">
        <v>18</v>
      </c>
      <c r="B582" s="966">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7"/>
      <c r="AD582" s="967"/>
      <c r="AE582" s="967"/>
      <c r="AF582" s="967"/>
      <c r="AG582" s="967"/>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6">
        <v>19</v>
      </c>
      <c r="B583" s="966">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7"/>
      <c r="AD583" s="967"/>
      <c r="AE583" s="967"/>
      <c r="AF583" s="967"/>
      <c r="AG583" s="967"/>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6">
        <v>20</v>
      </c>
      <c r="B584" s="966">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7"/>
      <c r="AD584" s="967"/>
      <c r="AE584" s="967"/>
      <c r="AF584" s="967"/>
      <c r="AG584" s="967"/>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6">
        <v>21</v>
      </c>
      <c r="B585" s="966">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7"/>
      <c r="AD585" s="967"/>
      <c r="AE585" s="967"/>
      <c r="AF585" s="967"/>
      <c r="AG585" s="967"/>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6">
        <v>22</v>
      </c>
      <c r="B586" s="966">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7"/>
      <c r="AD586" s="967"/>
      <c r="AE586" s="967"/>
      <c r="AF586" s="967"/>
      <c r="AG586" s="967"/>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6">
        <v>23</v>
      </c>
      <c r="B587" s="966">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7"/>
      <c r="AD587" s="967"/>
      <c r="AE587" s="967"/>
      <c r="AF587" s="967"/>
      <c r="AG587" s="967"/>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6">
        <v>24</v>
      </c>
      <c r="B588" s="966">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7"/>
      <c r="AD588" s="967"/>
      <c r="AE588" s="967"/>
      <c r="AF588" s="967"/>
      <c r="AG588" s="967"/>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6">
        <v>25</v>
      </c>
      <c r="B589" s="966">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7"/>
      <c r="AD589" s="967"/>
      <c r="AE589" s="967"/>
      <c r="AF589" s="967"/>
      <c r="AG589" s="967"/>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6">
        <v>26</v>
      </c>
      <c r="B590" s="966">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7"/>
      <c r="AD590" s="967"/>
      <c r="AE590" s="967"/>
      <c r="AF590" s="967"/>
      <c r="AG590" s="967"/>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6">
        <v>27</v>
      </c>
      <c r="B591" s="966">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7"/>
      <c r="AD591" s="967"/>
      <c r="AE591" s="967"/>
      <c r="AF591" s="967"/>
      <c r="AG591" s="967"/>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6">
        <v>28</v>
      </c>
      <c r="B592" s="966">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7"/>
      <c r="AD592" s="967"/>
      <c r="AE592" s="967"/>
      <c r="AF592" s="967"/>
      <c r="AG592" s="967"/>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6">
        <v>29</v>
      </c>
      <c r="B593" s="966">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7"/>
      <c r="AD593" s="967"/>
      <c r="AE593" s="967"/>
      <c r="AF593" s="967"/>
      <c r="AG593" s="967"/>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6">
        <v>30</v>
      </c>
      <c r="B594" s="966">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7"/>
      <c r="AD594" s="967"/>
      <c r="AE594" s="967"/>
      <c r="AF594" s="967"/>
      <c r="AG594" s="967"/>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8" t="s">
        <v>270</v>
      </c>
      <c r="K597" s="969"/>
      <c r="L597" s="969"/>
      <c r="M597" s="969"/>
      <c r="N597" s="969"/>
      <c r="O597" s="969"/>
      <c r="P597" s="136" t="s">
        <v>25</v>
      </c>
      <c r="Q597" s="136"/>
      <c r="R597" s="136"/>
      <c r="S597" s="136"/>
      <c r="T597" s="136"/>
      <c r="U597" s="136"/>
      <c r="V597" s="136"/>
      <c r="W597" s="136"/>
      <c r="X597" s="136"/>
      <c r="Y597" s="137" t="s">
        <v>311</v>
      </c>
      <c r="Z597" s="138"/>
      <c r="AA597" s="138"/>
      <c r="AB597" s="138"/>
      <c r="AC597" s="968" t="s">
        <v>302</v>
      </c>
      <c r="AD597" s="968"/>
      <c r="AE597" s="968"/>
      <c r="AF597" s="968"/>
      <c r="AG597" s="968"/>
      <c r="AH597" s="137" t="s">
        <v>232</v>
      </c>
      <c r="AI597" s="134"/>
      <c r="AJ597" s="134"/>
      <c r="AK597" s="134"/>
      <c r="AL597" s="134" t="s">
        <v>19</v>
      </c>
      <c r="AM597" s="134"/>
      <c r="AN597" s="134"/>
      <c r="AO597" s="139"/>
      <c r="AP597" s="970" t="s">
        <v>271</v>
      </c>
      <c r="AQ597" s="970"/>
      <c r="AR597" s="970"/>
      <c r="AS597" s="970"/>
      <c r="AT597" s="970"/>
      <c r="AU597" s="970"/>
      <c r="AV597" s="970"/>
      <c r="AW597" s="970"/>
      <c r="AX597" s="970"/>
      <c r="AY597" s="34">
        <f>$AY$595</f>
        <v>0</v>
      </c>
    </row>
    <row r="598" spans="1:51" ht="26.25" customHeight="1" x14ac:dyDescent="0.15">
      <c r="A598" s="966">
        <v>1</v>
      </c>
      <c r="B598" s="966">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7"/>
      <c r="AD598" s="967"/>
      <c r="AE598" s="967"/>
      <c r="AF598" s="967"/>
      <c r="AG598" s="967"/>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6">
        <v>2</v>
      </c>
      <c r="B599" s="966">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7"/>
      <c r="AD599" s="967"/>
      <c r="AE599" s="967"/>
      <c r="AF599" s="967"/>
      <c r="AG599" s="967"/>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6">
        <v>3</v>
      </c>
      <c r="B600" s="966">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7"/>
      <c r="AD600" s="967"/>
      <c r="AE600" s="967"/>
      <c r="AF600" s="967"/>
      <c r="AG600" s="967"/>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6">
        <v>4</v>
      </c>
      <c r="B601" s="966">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7"/>
      <c r="AD601" s="967"/>
      <c r="AE601" s="967"/>
      <c r="AF601" s="967"/>
      <c r="AG601" s="967"/>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6">
        <v>5</v>
      </c>
      <c r="B602" s="966">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7"/>
      <c r="AD602" s="967"/>
      <c r="AE602" s="967"/>
      <c r="AF602" s="967"/>
      <c r="AG602" s="967"/>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6">
        <v>6</v>
      </c>
      <c r="B603" s="966">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7"/>
      <c r="AD603" s="967"/>
      <c r="AE603" s="967"/>
      <c r="AF603" s="967"/>
      <c r="AG603" s="967"/>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6">
        <v>7</v>
      </c>
      <c r="B604" s="966">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7"/>
      <c r="AD604" s="967"/>
      <c r="AE604" s="967"/>
      <c r="AF604" s="967"/>
      <c r="AG604" s="967"/>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6">
        <v>8</v>
      </c>
      <c r="B605" s="966">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7"/>
      <c r="AD605" s="967"/>
      <c r="AE605" s="967"/>
      <c r="AF605" s="967"/>
      <c r="AG605" s="967"/>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6">
        <v>9</v>
      </c>
      <c r="B606" s="966">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7"/>
      <c r="AD606" s="967"/>
      <c r="AE606" s="967"/>
      <c r="AF606" s="967"/>
      <c r="AG606" s="967"/>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6">
        <v>10</v>
      </c>
      <c r="B607" s="966">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7"/>
      <c r="AD607" s="967"/>
      <c r="AE607" s="967"/>
      <c r="AF607" s="967"/>
      <c r="AG607" s="967"/>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6">
        <v>11</v>
      </c>
      <c r="B608" s="966">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7"/>
      <c r="AD608" s="967"/>
      <c r="AE608" s="967"/>
      <c r="AF608" s="967"/>
      <c r="AG608" s="967"/>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6">
        <v>12</v>
      </c>
      <c r="B609" s="966">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7"/>
      <c r="AD609" s="967"/>
      <c r="AE609" s="967"/>
      <c r="AF609" s="967"/>
      <c r="AG609" s="967"/>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6">
        <v>13</v>
      </c>
      <c r="B610" s="966">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7"/>
      <c r="AD610" s="967"/>
      <c r="AE610" s="967"/>
      <c r="AF610" s="967"/>
      <c r="AG610" s="967"/>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6">
        <v>14</v>
      </c>
      <c r="B611" s="966">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7"/>
      <c r="AD611" s="967"/>
      <c r="AE611" s="967"/>
      <c r="AF611" s="967"/>
      <c r="AG611" s="967"/>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6">
        <v>15</v>
      </c>
      <c r="B612" s="966">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7"/>
      <c r="AD612" s="967"/>
      <c r="AE612" s="967"/>
      <c r="AF612" s="967"/>
      <c r="AG612" s="967"/>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6">
        <v>16</v>
      </c>
      <c r="B613" s="966">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7"/>
      <c r="AD613" s="967"/>
      <c r="AE613" s="967"/>
      <c r="AF613" s="967"/>
      <c r="AG613" s="967"/>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6">
        <v>17</v>
      </c>
      <c r="B614" s="966">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7"/>
      <c r="AD614" s="967"/>
      <c r="AE614" s="967"/>
      <c r="AF614" s="967"/>
      <c r="AG614" s="967"/>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6">
        <v>18</v>
      </c>
      <c r="B615" s="966">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7"/>
      <c r="AD615" s="967"/>
      <c r="AE615" s="967"/>
      <c r="AF615" s="967"/>
      <c r="AG615" s="967"/>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6">
        <v>19</v>
      </c>
      <c r="B616" s="966">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7"/>
      <c r="AD616" s="967"/>
      <c r="AE616" s="967"/>
      <c r="AF616" s="967"/>
      <c r="AG616" s="967"/>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6">
        <v>20</v>
      </c>
      <c r="B617" s="966">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7"/>
      <c r="AD617" s="967"/>
      <c r="AE617" s="967"/>
      <c r="AF617" s="967"/>
      <c r="AG617" s="967"/>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6">
        <v>21</v>
      </c>
      <c r="B618" s="966">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7"/>
      <c r="AD618" s="967"/>
      <c r="AE618" s="967"/>
      <c r="AF618" s="967"/>
      <c r="AG618" s="967"/>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6">
        <v>22</v>
      </c>
      <c r="B619" s="966">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7"/>
      <c r="AD619" s="967"/>
      <c r="AE619" s="967"/>
      <c r="AF619" s="967"/>
      <c r="AG619" s="967"/>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6">
        <v>23</v>
      </c>
      <c r="B620" s="966">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7"/>
      <c r="AD620" s="967"/>
      <c r="AE620" s="967"/>
      <c r="AF620" s="967"/>
      <c r="AG620" s="967"/>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6">
        <v>24</v>
      </c>
      <c r="B621" s="966">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7"/>
      <c r="AD621" s="967"/>
      <c r="AE621" s="967"/>
      <c r="AF621" s="967"/>
      <c r="AG621" s="967"/>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6">
        <v>25</v>
      </c>
      <c r="B622" s="966">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7"/>
      <c r="AD622" s="967"/>
      <c r="AE622" s="967"/>
      <c r="AF622" s="967"/>
      <c r="AG622" s="967"/>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6">
        <v>26</v>
      </c>
      <c r="B623" s="966">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7"/>
      <c r="AD623" s="967"/>
      <c r="AE623" s="967"/>
      <c r="AF623" s="967"/>
      <c r="AG623" s="967"/>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6">
        <v>27</v>
      </c>
      <c r="B624" s="966">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7"/>
      <c r="AD624" s="967"/>
      <c r="AE624" s="967"/>
      <c r="AF624" s="967"/>
      <c r="AG624" s="967"/>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6">
        <v>28</v>
      </c>
      <c r="B625" s="966">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7"/>
      <c r="AD625" s="967"/>
      <c r="AE625" s="967"/>
      <c r="AF625" s="967"/>
      <c r="AG625" s="967"/>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6">
        <v>29</v>
      </c>
      <c r="B626" s="966">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7"/>
      <c r="AD626" s="967"/>
      <c r="AE626" s="967"/>
      <c r="AF626" s="967"/>
      <c r="AG626" s="967"/>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6">
        <v>30</v>
      </c>
      <c r="B627" s="966">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7"/>
      <c r="AD627" s="967"/>
      <c r="AE627" s="967"/>
      <c r="AF627" s="967"/>
      <c r="AG627" s="967"/>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8" t="s">
        <v>270</v>
      </c>
      <c r="K630" s="969"/>
      <c r="L630" s="969"/>
      <c r="M630" s="969"/>
      <c r="N630" s="969"/>
      <c r="O630" s="969"/>
      <c r="P630" s="136" t="s">
        <v>25</v>
      </c>
      <c r="Q630" s="136"/>
      <c r="R630" s="136"/>
      <c r="S630" s="136"/>
      <c r="T630" s="136"/>
      <c r="U630" s="136"/>
      <c r="V630" s="136"/>
      <c r="W630" s="136"/>
      <c r="X630" s="136"/>
      <c r="Y630" s="137" t="s">
        <v>311</v>
      </c>
      <c r="Z630" s="138"/>
      <c r="AA630" s="138"/>
      <c r="AB630" s="138"/>
      <c r="AC630" s="968" t="s">
        <v>302</v>
      </c>
      <c r="AD630" s="968"/>
      <c r="AE630" s="968"/>
      <c r="AF630" s="968"/>
      <c r="AG630" s="968"/>
      <c r="AH630" s="137" t="s">
        <v>232</v>
      </c>
      <c r="AI630" s="134"/>
      <c r="AJ630" s="134"/>
      <c r="AK630" s="134"/>
      <c r="AL630" s="134" t="s">
        <v>19</v>
      </c>
      <c r="AM630" s="134"/>
      <c r="AN630" s="134"/>
      <c r="AO630" s="139"/>
      <c r="AP630" s="970" t="s">
        <v>271</v>
      </c>
      <c r="AQ630" s="970"/>
      <c r="AR630" s="970"/>
      <c r="AS630" s="970"/>
      <c r="AT630" s="970"/>
      <c r="AU630" s="970"/>
      <c r="AV630" s="970"/>
      <c r="AW630" s="970"/>
      <c r="AX630" s="970"/>
      <c r="AY630" s="34">
        <f>$AY$628</f>
        <v>0</v>
      </c>
    </row>
    <row r="631" spans="1:51" ht="26.25" customHeight="1" x14ac:dyDescent="0.15">
      <c r="A631" s="966">
        <v>1</v>
      </c>
      <c r="B631" s="966">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7"/>
      <c r="AD631" s="967"/>
      <c r="AE631" s="967"/>
      <c r="AF631" s="967"/>
      <c r="AG631" s="967"/>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6">
        <v>2</v>
      </c>
      <c r="B632" s="966">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7"/>
      <c r="AD632" s="967"/>
      <c r="AE632" s="967"/>
      <c r="AF632" s="967"/>
      <c r="AG632" s="967"/>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6">
        <v>3</v>
      </c>
      <c r="B633" s="966">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7"/>
      <c r="AD633" s="967"/>
      <c r="AE633" s="967"/>
      <c r="AF633" s="967"/>
      <c r="AG633" s="967"/>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6">
        <v>4</v>
      </c>
      <c r="B634" s="966">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7"/>
      <c r="AD634" s="967"/>
      <c r="AE634" s="967"/>
      <c r="AF634" s="967"/>
      <c r="AG634" s="967"/>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6">
        <v>5</v>
      </c>
      <c r="B635" s="966">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7"/>
      <c r="AD635" s="967"/>
      <c r="AE635" s="967"/>
      <c r="AF635" s="967"/>
      <c r="AG635" s="967"/>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6">
        <v>6</v>
      </c>
      <c r="B636" s="966">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7"/>
      <c r="AD636" s="967"/>
      <c r="AE636" s="967"/>
      <c r="AF636" s="967"/>
      <c r="AG636" s="967"/>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6">
        <v>7</v>
      </c>
      <c r="B637" s="966">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7"/>
      <c r="AD637" s="967"/>
      <c r="AE637" s="967"/>
      <c r="AF637" s="967"/>
      <c r="AG637" s="967"/>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6">
        <v>8</v>
      </c>
      <c r="B638" s="966">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7"/>
      <c r="AD638" s="967"/>
      <c r="AE638" s="967"/>
      <c r="AF638" s="967"/>
      <c r="AG638" s="967"/>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6">
        <v>9</v>
      </c>
      <c r="B639" s="966">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7"/>
      <c r="AD639" s="967"/>
      <c r="AE639" s="967"/>
      <c r="AF639" s="967"/>
      <c r="AG639" s="967"/>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6">
        <v>10</v>
      </c>
      <c r="B640" s="966">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7"/>
      <c r="AD640" s="967"/>
      <c r="AE640" s="967"/>
      <c r="AF640" s="967"/>
      <c r="AG640" s="967"/>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6">
        <v>11</v>
      </c>
      <c r="B641" s="966">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7"/>
      <c r="AD641" s="967"/>
      <c r="AE641" s="967"/>
      <c r="AF641" s="967"/>
      <c r="AG641" s="967"/>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6">
        <v>12</v>
      </c>
      <c r="B642" s="966">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7"/>
      <c r="AD642" s="967"/>
      <c r="AE642" s="967"/>
      <c r="AF642" s="967"/>
      <c r="AG642" s="967"/>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6">
        <v>13</v>
      </c>
      <c r="B643" s="966">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7"/>
      <c r="AD643" s="967"/>
      <c r="AE643" s="967"/>
      <c r="AF643" s="967"/>
      <c r="AG643" s="967"/>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6">
        <v>14</v>
      </c>
      <c r="B644" s="966">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7"/>
      <c r="AD644" s="967"/>
      <c r="AE644" s="967"/>
      <c r="AF644" s="967"/>
      <c r="AG644" s="967"/>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6">
        <v>15</v>
      </c>
      <c r="B645" s="966">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7"/>
      <c r="AD645" s="967"/>
      <c r="AE645" s="967"/>
      <c r="AF645" s="967"/>
      <c r="AG645" s="967"/>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6">
        <v>16</v>
      </c>
      <c r="B646" s="966">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7"/>
      <c r="AD646" s="967"/>
      <c r="AE646" s="967"/>
      <c r="AF646" s="967"/>
      <c r="AG646" s="967"/>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6">
        <v>17</v>
      </c>
      <c r="B647" s="966">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7"/>
      <c r="AD647" s="967"/>
      <c r="AE647" s="967"/>
      <c r="AF647" s="967"/>
      <c r="AG647" s="967"/>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6">
        <v>18</v>
      </c>
      <c r="B648" s="966">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7"/>
      <c r="AD648" s="967"/>
      <c r="AE648" s="967"/>
      <c r="AF648" s="967"/>
      <c r="AG648" s="967"/>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6">
        <v>19</v>
      </c>
      <c r="B649" s="966">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7"/>
      <c r="AD649" s="967"/>
      <c r="AE649" s="967"/>
      <c r="AF649" s="967"/>
      <c r="AG649" s="967"/>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6">
        <v>20</v>
      </c>
      <c r="B650" s="966">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7"/>
      <c r="AD650" s="967"/>
      <c r="AE650" s="967"/>
      <c r="AF650" s="967"/>
      <c r="AG650" s="967"/>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6">
        <v>21</v>
      </c>
      <c r="B651" s="966">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7"/>
      <c r="AD651" s="967"/>
      <c r="AE651" s="967"/>
      <c r="AF651" s="967"/>
      <c r="AG651" s="967"/>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6">
        <v>22</v>
      </c>
      <c r="B652" s="966">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7"/>
      <c r="AD652" s="967"/>
      <c r="AE652" s="967"/>
      <c r="AF652" s="967"/>
      <c r="AG652" s="967"/>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6">
        <v>23</v>
      </c>
      <c r="B653" s="966">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7"/>
      <c r="AD653" s="967"/>
      <c r="AE653" s="967"/>
      <c r="AF653" s="967"/>
      <c r="AG653" s="967"/>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6">
        <v>24</v>
      </c>
      <c r="B654" s="966">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7"/>
      <c r="AD654" s="967"/>
      <c r="AE654" s="967"/>
      <c r="AF654" s="967"/>
      <c r="AG654" s="967"/>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6">
        <v>25</v>
      </c>
      <c r="B655" s="966">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7"/>
      <c r="AD655" s="967"/>
      <c r="AE655" s="967"/>
      <c r="AF655" s="967"/>
      <c r="AG655" s="967"/>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6">
        <v>26</v>
      </c>
      <c r="B656" s="966">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7"/>
      <c r="AD656" s="967"/>
      <c r="AE656" s="967"/>
      <c r="AF656" s="967"/>
      <c r="AG656" s="967"/>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6">
        <v>27</v>
      </c>
      <c r="B657" s="966">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7"/>
      <c r="AD657" s="967"/>
      <c r="AE657" s="967"/>
      <c r="AF657" s="967"/>
      <c r="AG657" s="967"/>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6">
        <v>28</v>
      </c>
      <c r="B658" s="966">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7"/>
      <c r="AD658" s="967"/>
      <c r="AE658" s="967"/>
      <c r="AF658" s="967"/>
      <c r="AG658" s="967"/>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6">
        <v>29</v>
      </c>
      <c r="B659" s="966">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7"/>
      <c r="AD659" s="967"/>
      <c r="AE659" s="967"/>
      <c r="AF659" s="967"/>
      <c r="AG659" s="967"/>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6">
        <v>30</v>
      </c>
      <c r="B660" s="966">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7"/>
      <c r="AD660" s="967"/>
      <c r="AE660" s="967"/>
      <c r="AF660" s="967"/>
      <c r="AG660" s="967"/>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8" t="s">
        <v>270</v>
      </c>
      <c r="K663" s="969"/>
      <c r="L663" s="969"/>
      <c r="M663" s="969"/>
      <c r="N663" s="969"/>
      <c r="O663" s="969"/>
      <c r="P663" s="136" t="s">
        <v>25</v>
      </c>
      <c r="Q663" s="136"/>
      <c r="R663" s="136"/>
      <c r="S663" s="136"/>
      <c r="T663" s="136"/>
      <c r="U663" s="136"/>
      <c r="V663" s="136"/>
      <c r="W663" s="136"/>
      <c r="X663" s="136"/>
      <c r="Y663" s="137" t="s">
        <v>311</v>
      </c>
      <c r="Z663" s="138"/>
      <c r="AA663" s="138"/>
      <c r="AB663" s="138"/>
      <c r="AC663" s="968" t="s">
        <v>302</v>
      </c>
      <c r="AD663" s="968"/>
      <c r="AE663" s="968"/>
      <c r="AF663" s="968"/>
      <c r="AG663" s="968"/>
      <c r="AH663" s="137" t="s">
        <v>232</v>
      </c>
      <c r="AI663" s="134"/>
      <c r="AJ663" s="134"/>
      <c r="AK663" s="134"/>
      <c r="AL663" s="134" t="s">
        <v>19</v>
      </c>
      <c r="AM663" s="134"/>
      <c r="AN663" s="134"/>
      <c r="AO663" s="139"/>
      <c r="AP663" s="970" t="s">
        <v>271</v>
      </c>
      <c r="AQ663" s="970"/>
      <c r="AR663" s="970"/>
      <c r="AS663" s="970"/>
      <c r="AT663" s="970"/>
      <c r="AU663" s="970"/>
      <c r="AV663" s="970"/>
      <c r="AW663" s="970"/>
      <c r="AX663" s="970"/>
      <c r="AY663" s="34">
        <f>$AY$661</f>
        <v>0</v>
      </c>
    </row>
    <row r="664" spans="1:51" ht="26.25" customHeight="1" x14ac:dyDescent="0.15">
      <c r="A664" s="966">
        <v>1</v>
      </c>
      <c r="B664" s="966">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7"/>
      <c r="AD664" s="967"/>
      <c r="AE664" s="967"/>
      <c r="AF664" s="967"/>
      <c r="AG664" s="967"/>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6">
        <v>2</v>
      </c>
      <c r="B665" s="966">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7"/>
      <c r="AD665" s="967"/>
      <c r="AE665" s="967"/>
      <c r="AF665" s="967"/>
      <c r="AG665" s="967"/>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6">
        <v>3</v>
      </c>
      <c r="B666" s="966">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7"/>
      <c r="AD666" s="967"/>
      <c r="AE666" s="967"/>
      <c r="AF666" s="967"/>
      <c r="AG666" s="967"/>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6">
        <v>4</v>
      </c>
      <c r="B667" s="966">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7"/>
      <c r="AD667" s="967"/>
      <c r="AE667" s="967"/>
      <c r="AF667" s="967"/>
      <c r="AG667" s="967"/>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6">
        <v>5</v>
      </c>
      <c r="B668" s="966">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7"/>
      <c r="AD668" s="967"/>
      <c r="AE668" s="967"/>
      <c r="AF668" s="967"/>
      <c r="AG668" s="967"/>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6">
        <v>6</v>
      </c>
      <c r="B669" s="966">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7"/>
      <c r="AD669" s="967"/>
      <c r="AE669" s="967"/>
      <c r="AF669" s="967"/>
      <c r="AG669" s="967"/>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6">
        <v>7</v>
      </c>
      <c r="B670" s="966">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7"/>
      <c r="AD670" s="967"/>
      <c r="AE670" s="967"/>
      <c r="AF670" s="967"/>
      <c r="AG670" s="967"/>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6">
        <v>8</v>
      </c>
      <c r="B671" s="966">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7"/>
      <c r="AD671" s="967"/>
      <c r="AE671" s="967"/>
      <c r="AF671" s="967"/>
      <c r="AG671" s="967"/>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6">
        <v>9</v>
      </c>
      <c r="B672" s="966">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7"/>
      <c r="AD672" s="967"/>
      <c r="AE672" s="967"/>
      <c r="AF672" s="967"/>
      <c r="AG672" s="967"/>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6">
        <v>10</v>
      </c>
      <c r="B673" s="966">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7"/>
      <c r="AD673" s="967"/>
      <c r="AE673" s="967"/>
      <c r="AF673" s="967"/>
      <c r="AG673" s="967"/>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6">
        <v>11</v>
      </c>
      <c r="B674" s="966">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7"/>
      <c r="AD674" s="967"/>
      <c r="AE674" s="967"/>
      <c r="AF674" s="967"/>
      <c r="AG674" s="967"/>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6">
        <v>12</v>
      </c>
      <c r="B675" s="966">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7"/>
      <c r="AD675" s="967"/>
      <c r="AE675" s="967"/>
      <c r="AF675" s="967"/>
      <c r="AG675" s="967"/>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6">
        <v>13</v>
      </c>
      <c r="B676" s="966">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7"/>
      <c r="AD676" s="967"/>
      <c r="AE676" s="967"/>
      <c r="AF676" s="967"/>
      <c r="AG676" s="967"/>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6">
        <v>14</v>
      </c>
      <c r="B677" s="966">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7"/>
      <c r="AD677" s="967"/>
      <c r="AE677" s="967"/>
      <c r="AF677" s="967"/>
      <c r="AG677" s="967"/>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6">
        <v>15</v>
      </c>
      <c r="B678" s="966">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7"/>
      <c r="AD678" s="967"/>
      <c r="AE678" s="967"/>
      <c r="AF678" s="967"/>
      <c r="AG678" s="967"/>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6">
        <v>16</v>
      </c>
      <c r="B679" s="966">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7"/>
      <c r="AD679" s="967"/>
      <c r="AE679" s="967"/>
      <c r="AF679" s="967"/>
      <c r="AG679" s="967"/>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6">
        <v>17</v>
      </c>
      <c r="B680" s="966">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7"/>
      <c r="AD680" s="967"/>
      <c r="AE680" s="967"/>
      <c r="AF680" s="967"/>
      <c r="AG680" s="967"/>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6">
        <v>18</v>
      </c>
      <c r="B681" s="966">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7"/>
      <c r="AD681" s="967"/>
      <c r="AE681" s="967"/>
      <c r="AF681" s="967"/>
      <c r="AG681" s="967"/>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6">
        <v>19</v>
      </c>
      <c r="B682" s="966">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7"/>
      <c r="AD682" s="967"/>
      <c r="AE682" s="967"/>
      <c r="AF682" s="967"/>
      <c r="AG682" s="967"/>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6">
        <v>20</v>
      </c>
      <c r="B683" s="966">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7"/>
      <c r="AD683" s="967"/>
      <c r="AE683" s="967"/>
      <c r="AF683" s="967"/>
      <c r="AG683" s="967"/>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6">
        <v>21</v>
      </c>
      <c r="B684" s="966">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7"/>
      <c r="AD684" s="967"/>
      <c r="AE684" s="967"/>
      <c r="AF684" s="967"/>
      <c r="AG684" s="967"/>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6">
        <v>22</v>
      </c>
      <c r="B685" s="966">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7"/>
      <c r="AD685" s="967"/>
      <c r="AE685" s="967"/>
      <c r="AF685" s="967"/>
      <c r="AG685" s="967"/>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6">
        <v>23</v>
      </c>
      <c r="B686" s="966">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7"/>
      <c r="AD686" s="967"/>
      <c r="AE686" s="967"/>
      <c r="AF686" s="967"/>
      <c r="AG686" s="967"/>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6">
        <v>24</v>
      </c>
      <c r="B687" s="966">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7"/>
      <c r="AD687" s="967"/>
      <c r="AE687" s="967"/>
      <c r="AF687" s="967"/>
      <c r="AG687" s="967"/>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6">
        <v>25</v>
      </c>
      <c r="B688" s="966">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7"/>
      <c r="AD688" s="967"/>
      <c r="AE688" s="967"/>
      <c r="AF688" s="967"/>
      <c r="AG688" s="967"/>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6">
        <v>26</v>
      </c>
      <c r="B689" s="966">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7"/>
      <c r="AD689" s="967"/>
      <c r="AE689" s="967"/>
      <c r="AF689" s="967"/>
      <c r="AG689" s="967"/>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6">
        <v>27</v>
      </c>
      <c r="B690" s="966">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7"/>
      <c r="AD690" s="967"/>
      <c r="AE690" s="967"/>
      <c r="AF690" s="967"/>
      <c r="AG690" s="967"/>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6">
        <v>28</v>
      </c>
      <c r="B691" s="966">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7"/>
      <c r="AD691" s="967"/>
      <c r="AE691" s="967"/>
      <c r="AF691" s="967"/>
      <c r="AG691" s="967"/>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6">
        <v>29</v>
      </c>
      <c r="B692" s="966">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7"/>
      <c r="AD692" s="967"/>
      <c r="AE692" s="967"/>
      <c r="AF692" s="967"/>
      <c r="AG692" s="967"/>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6">
        <v>30</v>
      </c>
      <c r="B693" s="966">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7"/>
      <c r="AD693" s="967"/>
      <c r="AE693" s="967"/>
      <c r="AF693" s="967"/>
      <c r="AG693" s="967"/>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8" t="s">
        <v>270</v>
      </c>
      <c r="K696" s="969"/>
      <c r="L696" s="969"/>
      <c r="M696" s="969"/>
      <c r="N696" s="969"/>
      <c r="O696" s="969"/>
      <c r="P696" s="136" t="s">
        <v>25</v>
      </c>
      <c r="Q696" s="136"/>
      <c r="R696" s="136"/>
      <c r="S696" s="136"/>
      <c r="T696" s="136"/>
      <c r="U696" s="136"/>
      <c r="V696" s="136"/>
      <c r="W696" s="136"/>
      <c r="X696" s="136"/>
      <c r="Y696" s="137" t="s">
        <v>311</v>
      </c>
      <c r="Z696" s="138"/>
      <c r="AA696" s="138"/>
      <c r="AB696" s="138"/>
      <c r="AC696" s="968" t="s">
        <v>302</v>
      </c>
      <c r="AD696" s="968"/>
      <c r="AE696" s="968"/>
      <c r="AF696" s="968"/>
      <c r="AG696" s="968"/>
      <c r="AH696" s="137" t="s">
        <v>232</v>
      </c>
      <c r="AI696" s="134"/>
      <c r="AJ696" s="134"/>
      <c r="AK696" s="134"/>
      <c r="AL696" s="134" t="s">
        <v>19</v>
      </c>
      <c r="AM696" s="134"/>
      <c r="AN696" s="134"/>
      <c r="AO696" s="139"/>
      <c r="AP696" s="970" t="s">
        <v>271</v>
      </c>
      <c r="AQ696" s="970"/>
      <c r="AR696" s="970"/>
      <c r="AS696" s="970"/>
      <c r="AT696" s="970"/>
      <c r="AU696" s="970"/>
      <c r="AV696" s="970"/>
      <c r="AW696" s="970"/>
      <c r="AX696" s="970"/>
      <c r="AY696" s="34">
        <f>$AY$694</f>
        <v>0</v>
      </c>
    </row>
    <row r="697" spans="1:51" ht="26.25" customHeight="1" x14ac:dyDescent="0.15">
      <c r="A697" s="966">
        <v>1</v>
      </c>
      <c r="B697" s="966">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7"/>
      <c r="AD697" s="967"/>
      <c r="AE697" s="967"/>
      <c r="AF697" s="967"/>
      <c r="AG697" s="967"/>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6">
        <v>2</v>
      </c>
      <c r="B698" s="966">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7"/>
      <c r="AD698" s="967"/>
      <c r="AE698" s="967"/>
      <c r="AF698" s="967"/>
      <c r="AG698" s="967"/>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6">
        <v>3</v>
      </c>
      <c r="B699" s="966">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7"/>
      <c r="AD699" s="967"/>
      <c r="AE699" s="967"/>
      <c r="AF699" s="967"/>
      <c r="AG699" s="967"/>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6">
        <v>4</v>
      </c>
      <c r="B700" s="966">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7"/>
      <c r="AD700" s="967"/>
      <c r="AE700" s="967"/>
      <c r="AF700" s="967"/>
      <c r="AG700" s="967"/>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6">
        <v>5</v>
      </c>
      <c r="B701" s="966">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7"/>
      <c r="AD701" s="967"/>
      <c r="AE701" s="967"/>
      <c r="AF701" s="967"/>
      <c r="AG701" s="967"/>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6">
        <v>6</v>
      </c>
      <c r="B702" s="966">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7"/>
      <c r="AD702" s="967"/>
      <c r="AE702" s="967"/>
      <c r="AF702" s="967"/>
      <c r="AG702" s="967"/>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6">
        <v>7</v>
      </c>
      <c r="B703" s="966">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7"/>
      <c r="AD703" s="967"/>
      <c r="AE703" s="967"/>
      <c r="AF703" s="967"/>
      <c r="AG703" s="967"/>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6">
        <v>8</v>
      </c>
      <c r="B704" s="966">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7"/>
      <c r="AD704" s="967"/>
      <c r="AE704" s="967"/>
      <c r="AF704" s="967"/>
      <c r="AG704" s="967"/>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6">
        <v>9</v>
      </c>
      <c r="B705" s="966">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7"/>
      <c r="AD705" s="967"/>
      <c r="AE705" s="967"/>
      <c r="AF705" s="967"/>
      <c r="AG705" s="967"/>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6">
        <v>10</v>
      </c>
      <c r="B706" s="966">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7"/>
      <c r="AD706" s="967"/>
      <c r="AE706" s="967"/>
      <c r="AF706" s="967"/>
      <c r="AG706" s="967"/>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6">
        <v>11</v>
      </c>
      <c r="B707" s="966">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7"/>
      <c r="AD707" s="967"/>
      <c r="AE707" s="967"/>
      <c r="AF707" s="967"/>
      <c r="AG707" s="967"/>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6">
        <v>12</v>
      </c>
      <c r="B708" s="966">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7"/>
      <c r="AD708" s="967"/>
      <c r="AE708" s="967"/>
      <c r="AF708" s="967"/>
      <c r="AG708" s="967"/>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6">
        <v>13</v>
      </c>
      <c r="B709" s="966">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7"/>
      <c r="AD709" s="967"/>
      <c r="AE709" s="967"/>
      <c r="AF709" s="967"/>
      <c r="AG709" s="967"/>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6">
        <v>14</v>
      </c>
      <c r="B710" s="966">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7"/>
      <c r="AD710" s="967"/>
      <c r="AE710" s="967"/>
      <c r="AF710" s="967"/>
      <c r="AG710" s="967"/>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6">
        <v>15</v>
      </c>
      <c r="B711" s="966">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7"/>
      <c r="AD711" s="967"/>
      <c r="AE711" s="967"/>
      <c r="AF711" s="967"/>
      <c r="AG711" s="967"/>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6">
        <v>16</v>
      </c>
      <c r="B712" s="966">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7"/>
      <c r="AD712" s="967"/>
      <c r="AE712" s="967"/>
      <c r="AF712" s="967"/>
      <c r="AG712" s="967"/>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6">
        <v>17</v>
      </c>
      <c r="B713" s="966">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7"/>
      <c r="AD713" s="967"/>
      <c r="AE713" s="967"/>
      <c r="AF713" s="967"/>
      <c r="AG713" s="967"/>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6">
        <v>18</v>
      </c>
      <c r="B714" s="966">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7"/>
      <c r="AD714" s="967"/>
      <c r="AE714" s="967"/>
      <c r="AF714" s="967"/>
      <c r="AG714" s="967"/>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6">
        <v>19</v>
      </c>
      <c r="B715" s="966">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7"/>
      <c r="AD715" s="967"/>
      <c r="AE715" s="967"/>
      <c r="AF715" s="967"/>
      <c r="AG715" s="967"/>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6">
        <v>20</v>
      </c>
      <c r="B716" s="966">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7"/>
      <c r="AD716" s="967"/>
      <c r="AE716" s="967"/>
      <c r="AF716" s="967"/>
      <c r="AG716" s="967"/>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6">
        <v>21</v>
      </c>
      <c r="B717" s="966">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7"/>
      <c r="AD717" s="967"/>
      <c r="AE717" s="967"/>
      <c r="AF717" s="967"/>
      <c r="AG717" s="967"/>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6">
        <v>22</v>
      </c>
      <c r="B718" s="966">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7"/>
      <c r="AD718" s="967"/>
      <c r="AE718" s="967"/>
      <c r="AF718" s="967"/>
      <c r="AG718" s="967"/>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6">
        <v>23</v>
      </c>
      <c r="B719" s="966">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7"/>
      <c r="AD719" s="967"/>
      <c r="AE719" s="967"/>
      <c r="AF719" s="967"/>
      <c r="AG719" s="967"/>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6">
        <v>24</v>
      </c>
      <c r="B720" s="966">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7"/>
      <c r="AD720" s="967"/>
      <c r="AE720" s="967"/>
      <c r="AF720" s="967"/>
      <c r="AG720" s="967"/>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6">
        <v>25</v>
      </c>
      <c r="B721" s="966">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7"/>
      <c r="AD721" s="967"/>
      <c r="AE721" s="967"/>
      <c r="AF721" s="967"/>
      <c r="AG721" s="967"/>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6">
        <v>26</v>
      </c>
      <c r="B722" s="966">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7"/>
      <c r="AD722" s="967"/>
      <c r="AE722" s="967"/>
      <c r="AF722" s="967"/>
      <c r="AG722" s="967"/>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6">
        <v>27</v>
      </c>
      <c r="B723" s="966">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7"/>
      <c r="AD723" s="967"/>
      <c r="AE723" s="967"/>
      <c r="AF723" s="967"/>
      <c r="AG723" s="967"/>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6">
        <v>28</v>
      </c>
      <c r="B724" s="966">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7"/>
      <c r="AD724" s="967"/>
      <c r="AE724" s="967"/>
      <c r="AF724" s="967"/>
      <c r="AG724" s="967"/>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6">
        <v>29</v>
      </c>
      <c r="B725" s="966">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7"/>
      <c r="AD725" s="967"/>
      <c r="AE725" s="967"/>
      <c r="AF725" s="967"/>
      <c r="AG725" s="967"/>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6">
        <v>30</v>
      </c>
      <c r="B726" s="966">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7"/>
      <c r="AD726" s="967"/>
      <c r="AE726" s="967"/>
      <c r="AF726" s="967"/>
      <c r="AG726" s="967"/>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8" t="s">
        <v>270</v>
      </c>
      <c r="K729" s="969"/>
      <c r="L729" s="969"/>
      <c r="M729" s="969"/>
      <c r="N729" s="969"/>
      <c r="O729" s="969"/>
      <c r="P729" s="136" t="s">
        <v>25</v>
      </c>
      <c r="Q729" s="136"/>
      <c r="R729" s="136"/>
      <c r="S729" s="136"/>
      <c r="T729" s="136"/>
      <c r="U729" s="136"/>
      <c r="V729" s="136"/>
      <c r="W729" s="136"/>
      <c r="X729" s="136"/>
      <c r="Y729" s="137" t="s">
        <v>311</v>
      </c>
      <c r="Z729" s="138"/>
      <c r="AA729" s="138"/>
      <c r="AB729" s="138"/>
      <c r="AC729" s="968" t="s">
        <v>302</v>
      </c>
      <c r="AD729" s="968"/>
      <c r="AE729" s="968"/>
      <c r="AF729" s="968"/>
      <c r="AG729" s="968"/>
      <c r="AH729" s="137" t="s">
        <v>232</v>
      </c>
      <c r="AI729" s="134"/>
      <c r="AJ729" s="134"/>
      <c r="AK729" s="134"/>
      <c r="AL729" s="134" t="s">
        <v>19</v>
      </c>
      <c r="AM729" s="134"/>
      <c r="AN729" s="134"/>
      <c r="AO729" s="139"/>
      <c r="AP729" s="970" t="s">
        <v>271</v>
      </c>
      <c r="AQ729" s="970"/>
      <c r="AR729" s="970"/>
      <c r="AS729" s="970"/>
      <c r="AT729" s="970"/>
      <c r="AU729" s="970"/>
      <c r="AV729" s="970"/>
      <c r="AW729" s="970"/>
      <c r="AX729" s="970"/>
      <c r="AY729" s="34">
        <f>$AY$727</f>
        <v>0</v>
      </c>
    </row>
    <row r="730" spans="1:51" ht="26.25" customHeight="1" x14ac:dyDescent="0.15">
      <c r="A730" s="966">
        <v>1</v>
      </c>
      <c r="B730" s="966">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7"/>
      <c r="AD730" s="967"/>
      <c r="AE730" s="967"/>
      <c r="AF730" s="967"/>
      <c r="AG730" s="967"/>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6">
        <v>2</v>
      </c>
      <c r="B731" s="966">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7"/>
      <c r="AD731" s="967"/>
      <c r="AE731" s="967"/>
      <c r="AF731" s="967"/>
      <c r="AG731" s="967"/>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6">
        <v>3</v>
      </c>
      <c r="B732" s="966">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7"/>
      <c r="AD732" s="967"/>
      <c r="AE732" s="967"/>
      <c r="AF732" s="967"/>
      <c r="AG732" s="967"/>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6">
        <v>4</v>
      </c>
      <c r="B733" s="966">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7"/>
      <c r="AD733" s="967"/>
      <c r="AE733" s="967"/>
      <c r="AF733" s="967"/>
      <c r="AG733" s="967"/>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6">
        <v>5</v>
      </c>
      <c r="B734" s="966">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7"/>
      <c r="AD734" s="967"/>
      <c r="AE734" s="967"/>
      <c r="AF734" s="967"/>
      <c r="AG734" s="967"/>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6">
        <v>6</v>
      </c>
      <c r="B735" s="966">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7"/>
      <c r="AD735" s="967"/>
      <c r="AE735" s="967"/>
      <c r="AF735" s="967"/>
      <c r="AG735" s="967"/>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6">
        <v>7</v>
      </c>
      <c r="B736" s="966">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7"/>
      <c r="AD736" s="967"/>
      <c r="AE736" s="967"/>
      <c r="AF736" s="967"/>
      <c r="AG736" s="967"/>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6">
        <v>8</v>
      </c>
      <c r="B737" s="966">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7"/>
      <c r="AD737" s="967"/>
      <c r="AE737" s="967"/>
      <c r="AF737" s="967"/>
      <c r="AG737" s="967"/>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6">
        <v>9</v>
      </c>
      <c r="B738" s="966">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7"/>
      <c r="AD738" s="967"/>
      <c r="AE738" s="967"/>
      <c r="AF738" s="967"/>
      <c r="AG738" s="967"/>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6">
        <v>10</v>
      </c>
      <c r="B739" s="966">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7"/>
      <c r="AD739" s="967"/>
      <c r="AE739" s="967"/>
      <c r="AF739" s="967"/>
      <c r="AG739" s="967"/>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6">
        <v>11</v>
      </c>
      <c r="B740" s="966">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7"/>
      <c r="AD740" s="967"/>
      <c r="AE740" s="967"/>
      <c r="AF740" s="967"/>
      <c r="AG740" s="967"/>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6">
        <v>12</v>
      </c>
      <c r="B741" s="966">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7"/>
      <c r="AD741" s="967"/>
      <c r="AE741" s="967"/>
      <c r="AF741" s="967"/>
      <c r="AG741" s="967"/>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6">
        <v>13</v>
      </c>
      <c r="B742" s="966">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7"/>
      <c r="AD742" s="967"/>
      <c r="AE742" s="967"/>
      <c r="AF742" s="967"/>
      <c r="AG742" s="967"/>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6">
        <v>14</v>
      </c>
      <c r="B743" s="966">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7"/>
      <c r="AD743" s="967"/>
      <c r="AE743" s="967"/>
      <c r="AF743" s="967"/>
      <c r="AG743" s="967"/>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6">
        <v>15</v>
      </c>
      <c r="B744" s="966">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7"/>
      <c r="AD744" s="967"/>
      <c r="AE744" s="967"/>
      <c r="AF744" s="967"/>
      <c r="AG744" s="967"/>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6">
        <v>16</v>
      </c>
      <c r="B745" s="966">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7"/>
      <c r="AD745" s="967"/>
      <c r="AE745" s="967"/>
      <c r="AF745" s="967"/>
      <c r="AG745" s="967"/>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6">
        <v>17</v>
      </c>
      <c r="B746" s="966">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7"/>
      <c r="AD746" s="967"/>
      <c r="AE746" s="967"/>
      <c r="AF746" s="967"/>
      <c r="AG746" s="967"/>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6">
        <v>18</v>
      </c>
      <c r="B747" s="966">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7"/>
      <c r="AD747" s="967"/>
      <c r="AE747" s="967"/>
      <c r="AF747" s="967"/>
      <c r="AG747" s="967"/>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6">
        <v>19</v>
      </c>
      <c r="B748" s="966">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7"/>
      <c r="AD748" s="967"/>
      <c r="AE748" s="967"/>
      <c r="AF748" s="967"/>
      <c r="AG748" s="967"/>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6">
        <v>20</v>
      </c>
      <c r="B749" s="966">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7"/>
      <c r="AD749" s="967"/>
      <c r="AE749" s="967"/>
      <c r="AF749" s="967"/>
      <c r="AG749" s="967"/>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6">
        <v>21</v>
      </c>
      <c r="B750" s="966">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7"/>
      <c r="AD750" s="967"/>
      <c r="AE750" s="967"/>
      <c r="AF750" s="967"/>
      <c r="AG750" s="967"/>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6">
        <v>22</v>
      </c>
      <c r="B751" s="966">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7"/>
      <c r="AD751" s="967"/>
      <c r="AE751" s="967"/>
      <c r="AF751" s="967"/>
      <c r="AG751" s="967"/>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6">
        <v>23</v>
      </c>
      <c r="B752" s="966">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7"/>
      <c r="AD752" s="967"/>
      <c r="AE752" s="967"/>
      <c r="AF752" s="967"/>
      <c r="AG752" s="967"/>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6">
        <v>24</v>
      </c>
      <c r="B753" s="966">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7"/>
      <c r="AD753" s="967"/>
      <c r="AE753" s="967"/>
      <c r="AF753" s="967"/>
      <c r="AG753" s="967"/>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6">
        <v>25</v>
      </c>
      <c r="B754" s="966">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7"/>
      <c r="AD754" s="967"/>
      <c r="AE754" s="967"/>
      <c r="AF754" s="967"/>
      <c r="AG754" s="967"/>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6">
        <v>26</v>
      </c>
      <c r="B755" s="966">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7"/>
      <c r="AD755" s="967"/>
      <c r="AE755" s="967"/>
      <c r="AF755" s="967"/>
      <c r="AG755" s="967"/>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6">
        <v>27</v>
      </c>
      <c r="B756" s="966">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7"/>
      <c r="AD756" s="967"/>
      <c r="AE756" s="967"/>
      <c r="AF756" s="967"/>
      <c r="AG756" s="967"/>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6">
        <v>28</v>
      </c>
      <c r="B757" s="966">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7"/>
      <c r="AD757" s="967"/>
      <c r="AE757" s="967"/>
      <c r="AF757" s="967"/>
      <c r="AG757" s="967"/>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6">
        <v>29</v>
      </c>
      <c r="B758" s="966">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7"/>
      <c r="AD758" s="967"/>
      <c r="AE758" s="967"/>
      <c r="AF758" s="967"/>
      <c r="AG758" s="967"/>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6">
        <v>30</v>
      </c>
      <c r="B759" s="966">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7"/>
      <c r="AD759" s="967"/>
      <c r="AE759" s="967"/>
      <c r="AF759" s="967"/>
      <c r="AG759" s="967"/>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8" t="s">
        <v>270</v>
      </c>
      <c r="K762" s="969"/>
      <c r="L762" s="969"/>
      <c r="M762" s="969"/>
      <c r="N762" s="969"/>
      <c r="O762" s="969"/>
      <c r="P762" s="136" t="s">
        <v>25</v>
      </c>
      <c r="Q762" s="136"/>
      <c r="R762" s="136"/>
      <c r="S762" s="136"/>
      <c r="T762" s="136"/>
      <c r="U762" s="136"/>
      <c r="V762" s="136"/>
      <c r="W762" s="136"/>
      <c r="X762" s="136"/>
      <c r="Y762" s="137" t="s">
        <v>311</v>
      </c>
      <c r="Z762" s="138"/>
      <c r="AA762" s="138"/>
      <c r="AB762" s="138"/>
      <c r="AC762" s="968" t="s">
        <v>302</v>
      </c>
      <c r="AD762" s="968"/>
      <c r="AE762" s="968"/>
      <c r="AF762" s="968"/>
      <c r="AG762" s="968"/>
      <c r="AH762" s="137" t="s">
        <v>232</v>
      </c>
      <c r="AI762" s="134"/>
      <c r="AJ762" s="134"/>
      <c r="AK762" s="134"/>
      <c r="AL762" s="134" t="s">
        <v>19</v>
      </c>
      <c r="AM762" s="134"/>
      <c r="AN762" s="134"/>
      <c r="AO762" s="139"/>
      <c r="AP762" s="970" t="s">
        <v>271</v>
      </c>
      <c r="AQ762" s="970"/>
      <c r="AR762" s="970"/>
      <c r="AS762" s="970"/>
      <c r="AT762" s="970"/>
      <c r="AU762" s="970"/>
      <c r="AV762" s="970"/>
      <c r="AW762" s="970"/>
      <c r="AX762" s="970"/>
      <c r="AY762" s="34">
        <f>$AY$760</f>
        <v>0</v>
      </c>
    </row>
    <row r="763" spans="1:51" ht="26.25" customHeight="1" x14ac:dyDescent="0.15">
      <c r="A763" s="966">
        <v>1</v>
      </c>
      <c r="B763" s="966">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7"/>
      <c r="AD763" s="967"/>
      <c r="AE763" s="967"/>
      <c r="AF763" s="967"/>
      <c r="AG763" s="967"/>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6">
        <v>2</v>
      </c>
      <c r="B764" s="966">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7"/>
      <c r="AD764" s="967"/>
      <c r="AE764" s="967"/>
      <c r="AF764" s="967"/>
      <c r="AG764" s="967"/>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6">
        <v>3</v>
      </c>
      <c r="B765" s="966">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7"/>
      <c r="AD765" s="967"/>
      <c r="AE765" s="967"/>
      <c r="AF765" s="967"/>
      <c r="AG765" s="967"/>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6">
        <v>4</v>
      </c>
      <c r="B766" s="966">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7"/>
      <c r="AD766" s="967"/>
      <c r="AE766" s="967"/>
      <c r="AF766" s="967"/>
      <c r="AG766" s="967"/>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6">
        <v>5</v>
      </c>
      <c r="B767" s="966">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7"/>
      <c r="AD767" s="967"/>
      <c r="AE767" s="967"/>
      <c r="AF767" s="967"/>
      <c r="AG767" s="967"/>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6">
        <v>6</v>
      </c>
      <c r="B768" s="966">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7"/>
      <c r="AD768" s="967"/>
      <c r="AE768" s="967"/>
      <c r="AF768" s="967"/>
      <c r="AG768" s="967"/>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6">
        <v>7</v>
      </c>
      <c r="B769" s="966">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7"/>
      <c r="AD769" s="967"/>
      <c r="AE769" s="967"/>
      <c r="AF769" s="967"/>
      <c r="AG769" s="967"/>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6">
        <v>8</v>
      </c>
      <c r="B770" s="966">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7"/>
      <c r="AD770" s="967"/>
      <c r="AE770" s="967"/>
      <c r="AF770" s="967"/>
      <c r="AG770" s="967"/>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6">
        <v>9</v>
      </c>
      <c r="B771" s="966">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7"/>
      <c r="AD771" s="967"/>
      <c r="AE771" s="967"/>
      <c r="AF771" s="967"/>
      <c r="AG771" s="967"/>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6">
        <v>10</v>
      </c>
      <c r="B772" s="966">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7"/>
      <c r="AD772" s="967"/>
      <c r="AE772" s="967"/>
      <c r="AF772" s="967"/>
      <c r="AG772" s="967"/>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6">
        <v>11</v>
      </c>
      <c r="B773" s="966">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7"/>
      <c r="AD773" s="967"/>
      <c r="AE773" s="967"/>
      <c r="AF773" s="967"/>
      <c r="AG773" s="967"/>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6">
        <v>12</v>
      </c>
      <c r="B774" s="966">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7"/>
      <c r="AD774" s="967"/>
      <c r="AE774" s="967"/>
      <c r="AF774" s="967"/>
      <c r="AG774" s="967"/>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6">
        <v>13</v>
      </c>
      <c r="B775" s="966">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7"/>
      <c r="AD775" s="967"/>
      <c r="AE775" s="967"/>
      <c r="AF775" s="967"/>
      <c r="AG775" s="967"/>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6">
        <v>14</v>
      </c>
      <c r="B776" s="966">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7"/>
      <c r="AD776" s="967"/>
      <c r="AE776" s="967"/>
      <c r="AF776" s="967"/>
      <c r="AG776" s="967"/>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6">
        <v>15</v>
      </c>
      <c r="B777" s="966">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7"/>
      <c r="AD777" s="967"/>
      <c r="AE777" s="967"/>
      <c r="AF777" s="967"/>
      <c r="AG777" s="967"/>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6">
        <v>16</v>
      </c>
      <c r="B778" s="966">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7"/>
      <c r="AD778" s="967"/>
      <c r="AE778" s="967"/>
      <c r="AF778" s="967"/>
      <c r="AG778" s="967"/>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6">
        <v>17</v>
      </c>
      <c r="B779" s="966">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7"/>
      <c r="AD779" s="967"/>
      <c r="AE779" s="967"/>
      <c r="AF779" s="967"/>
      <c r="AG779" s="967"/>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6">
        <v>18</v>
      </c>
      <c r="B780" s="966">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7"/>
      <c r="AD780" s="967"/>
      <c r="AE780" s="967"/>
      <c r="AF780" s="967"/>
      <c r="AG780" s="967"/>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6">
        <v>19</v>
      </c>
      <c r="B781" s="966">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7"/>
      <c r="AD781" s="967"/>
      <c r="AE781" s="967"/>
      <c r="AF781" s="967"/>
      <c r="AG781" s="967"/>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6">
        <v>20</v>
      </c>
      <c r="B782" s="966">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7"/>
      <c r="AD782" s="967"/>
      <c r="AE782" s="967"/>
      <c r="AF782" s="967"/>
      <c r="AG782" s="967"/>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6">
        <v>21</v>
      </c>
      <c r="B783" s="966">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7"/>
      <c r="AD783" s="967"/>
      <c r="AE783" s="967"/>
      <c r="AF783" s="967"/>
      <c r="AG783" s="967"/>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6">
        <v>22</v>
      </c>
      <c r="B784" s="966">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7"/>
      <c r="AD784" s="967"/>
      <c r="AE784" s="967"/>
      <c r="AF784" s="967"/>
      <c r="AG784" s="967"/>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6">
        <v>23</v>
      </c>
      <c r="B785" s="966">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7"/>
      <c r="AD785" s="967"/>
      <c r="AE785" s="967"/>
      <c r="AF785" s="967"/>
      <c r="AG785" s="967"/>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6">
        <v>24</v>
      </c>
      <c r="B786" s="966">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7"/>
      <c r="AD786" s="967"/>
      <c r="AE786" s="967"/>
      <c r="AF786" s="967"/>
      <c r="AG786" s="967"/>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6">
        <v>25</v>
      </c>
      <c r="B787" s="966">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7"/>
      <c r="AD787" s="967"/>
      <c r="AE787" s="967"/>
      <c r="AF787" s="967"/>
      <c r="AG787" s="967"/>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6">
        <v>26</v>
      </c>
      <c r="B788" s="966">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7"/>
      <c r="AD788" s="967"/>
      <c r="AE788" s="967"/>
      <c r="AF788" s="967"/>
      <c r="AG788" s="967"/>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6">
        <v>27</v>
      </c>
      <c r="B789" s="966">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7"/>
      <c r="AD789" s="967"/>
      <c r="AE789" s="967"/>
      <c r="AF789" s="967"/>
      <c r="AG789" s="967"/>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6">
        <v>28</v>
      </c>
      <c r="B790" s="966">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7"/>
      <c r="AD790" s="967"/>
      <c r="AE790" s="967"/>
      <c r="AF790" s="967"/>
      <c r="AG790" s="967"/>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6">
        <v>29</v>
      </c>
      <c r="B791" s="966">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7"/>
      <c r="AD791" s="967"/>
      <c r="AE791" s="967"/>
      <c r="AF791" s="967"/>
      <c r="AG791" s="967"/>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6">
        <v>30</v>
      </c>
      <c r="B792" s="966">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7"/>
      <c r="AD792" s="967"/>
      <c r="AE792" s="967"/>
      <c r="AF792" s="967"/>
      <c r="AG792" s="967"/>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8" t="s">
        <v>270</v>
      </c>
      <c r="K795" s="969"/>
      <c r="L795" s="969"/>
      <c r="M795" s="969"/>
      <c r="N795" s="969"/>
      <c r="O795" s="969"/>
      <c r="P795" s="136" t="s">
        <v>25</v>
      </c>
      <c r="Q795" s="136"/>
      <c r="R795" s="136"/>
      <c r="S795" s="136"/>
      <c r="T795" s="136"/>
      <c r="U795" s="136"/>
      <c r="V795" s="136"/>
      <c r="W795" s="136"/>
      <c r="X795" s="136"/>
      <c r="Y795" s="137" t="s">
        <v>311</v>
      </c>
      <c r="Z795" s="138"/>
      <c r="AA795" s="138"/>
      <c r="AB795" s="138"/>
      <c r="AC795" s="968" t="s">
        <v>302</v>
      </c>
      <c r="AD795" s="968"/>
      <c r="AE795" s="968"/>
      <c r="AF795" s="968"/>
      <c r="AG795" s="968"/>
      <c r="AH795" s="137" t="s">
        <v>232</v>
      </c>
      <c r="AI795" s="134"/>
      <c r="AJ795" s="134"/>
      <c r="AK795" s="134"/>
      <c r="AL795" s="134" t="s">
        <v>19</v>
      </c>
      <c r="AM795" s="134"/>
      <c r="AN795" s="134"/>
      <c r="AO795" s="139"/>
      <c r="AP795" s="970" t="s">
        <v>271</v>
      </c>
      <c r="AQ795" s="970"/>
      <c r="AR795" s="970"/>
      <c r="AS795" s="970"/>
      <c r="AT795" s="970"/>
      <c r="AU795" s="970"/>
      <c r="AV795" s="970"/>
      <c r="AW795" s="970"/>
      <c r="AX795" s="970"/>
      <c r="AY795" s="34">
        <f>$AY$793</f>
        <v>0</v>
      </c>
    </row>
    <row r="796" spans="1:51" ht="26.25" customHeight="1" x14ac:dyDescent="0.15">
      <c r="A796" s="966">
        <v>1</v>
      </c>
      <c r="B796" s="966">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7"/>
      <c r="AD796" s="967"/>
      <c r="AE796" s="967"/>
      <c r="AF796" s="967"/>
      <c r="AG796" s="967"/>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6">
        <v>2</v>
      </c>
      <c r="B797" s="966">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7"/>
      <c r="AD797" s="967"/>
      <c r="AE797" s="967"/>
      <c r="AF797" s="967"/>
      <c r="AG797" s="967"/>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6">
        <v>3</v>
      </c>
      <c r="B798" s="966">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7"/>
      <c r="AD798" s="967"/>
      <c r="AE798" s="967"/>
      <c r="AF798" s="967"/>
      <c r="AG798" s="967"/>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6">
        <v>4</v>
      </c>
      <c r="B799" s="966">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7"/>
      <c r="AD799" s="967"/>
      <c r="AE799" s="967"/>
      <c r="AF799" s="967"/>
      <c r="AG799" s="967"/>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6">
        <v>5</v>
      </c>
      <c r="B800" s="966">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7"/>
      <c r="AD800" s="967"/>
      <c r="AE800" s="967"/>
      <c r="AF800" s="967"/>
      <c r="AG800" s="967"/>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6">
        <v>6</v>
      </c>
      <c r="B801" s="966">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7"/>
      <c r="AD801" s="967"/>
      <c r="AE801" s="967"/>
      <c r="AF801" s="967"/>
      <c r="AG801" s="967"/>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6">
        <v>7</v>
      </c>
      <c r="B802" s="966">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7"/>
      <c r="AD802" s="967"/>
      <c r="AE802" s="967"/>
      <c r="AF802" s="967"/>
      <c r="AG802" s="967"/>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6">
        <v>8</v>
      </c>
      <c r="B803" s="966">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7"/>
      <c r="AD803" s="967"/>
      <c r="AE803" s="967"/>
      <c r="AF803" s="967"/>
      <c r="AG803" s="967"/>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6">
        <v>9</v>
      </c>
      <c r="B804" s="966">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7"/>
      <c r="AD804" s="967"/>
      <c r="AE804" s="967"/>
      <c r="AF804" s="967"/>
      <c r="AG804" s="967"/>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6">
        <v>10</v>
      </c>
      <c r="B805" s="966">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7"/>
      <c r="AD805" s="967"/>
      <c r="AE805" s="967"/>
      <c r="AF805" s="967"/>
      <c r="AG805" s="967"/>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6">
        <v>11</v>
      </c>
      <c r="B806" s="966">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7"/>
      <c r="AD806" s="967"/>
      <c r="AE806" s="967"/>
      <c r="AF806" s="967"/>
      <c r="AG806" s="967"/>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6">
        <v>12</v>
      </c>
      <c r="B807" s="966">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7"/>
      <c r="AD807" s="967"/>
      <c r="AE807" s="967"/>
      <c r="AF807" s="967"/>
      <c r="AG807" s="967"/>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6">
        <v>13</v>
      </c>
      <c r="B808" s="966">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7"/>
      <c r="AD808" s="967"/>
      <c r="AE808" s="967"/>
      <c r="AF808" s="967"/>
      <c r="AG808" s="967"/>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6">
        <v>14</v>
      </c>
      <c r="B809" s="966">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7"/>
      <c r="AD809" s="967"/>
      <c r="AE809" s="967"/>
      <c r="AF809" s="967"/>
      <c r="AG809" s="967"/>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6">
        <v>15</v>
      </c>
      <c r="B810" s="966">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7"/>
      <c r="AD810" s="967"/>
      <c r="AE810" s="967"/>
      <c r="AF810" s="967"/>
      <c r="AG810" s="967"/>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6">
        <v>16</v>
      </c>
      <c r="B811" s="966">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7"/>
      <c r="AD811" s="967"/>
      <c r="AE811" s="967"/>
      <c r="AF811" s="967"/>
      <c r="AG811" s="967"/>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6">
        <v>17</v>
      </c>
      <c r="B812" s="966">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7"/>
      <c r="AD812" s="967"/>
      <c r="AE812" s="967"/>
      <c r="AF812" s="967"/>
      <c r="AG812" s="967"/>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6">
        <v>18</v>
      </c>
      <c r="B813" s="966">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7"/>
      <c r="AD813" s="967"/>
      <c r="AE813" s="967"/>
      <c r="AF813" s="967"/>
      <c r="AG813" s="967"/>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6">
        <v>19</v>
      </c>
      <c r="B814" s="966">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7"/>
      <c r="AD814" s="967"/>
      <c r="AE814" s="967"/>
      <c r="AF814" s="967"/>
      <c r="AG814" s="967"/>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6">
        <v>20</v>
      </c>
      <c r="B815" s="966">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7"/>
      <c r="AD815" s="967"/>
      <c r="AE815" s="967"/>
      <c r="AF815" s="967"/>
      <c r="AG815" s="967"/>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6">
        <v>21</v>
      </c>
      <c r="B816" s="966">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7"/>
      <c r="AD816" s="967"/>
      <c r="AE816" s="967"/>
      <c r="AF816" s="967"/>
      <c r="AG816" s="967"/>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6">
        <v>22</v>
      </c>
      <c r="B817" s="966">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7"/>
      <c r="AD817" s="967"/>
      <c r="AE817" s="967"/>
      <c r="AF817" s="967"/>
      <c r="AG817" s="967"/>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6">
        <v>23</v>
      </c>
      <c r="B818" s="966">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7"/>
      <c r="AD818" s="967"/>
      <c r="AE818" s="967"/>
      <c r="AF818" s="967"/>
      <c r="AG818" s="967"/>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6">
        <v>24</v>
      </c>
      <c r="B819" s="966">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7"/>
      <c r="AD819" s="967"/>
      <c r="AE819" s="967"/>
      <c r="AF819" s="967"/>
      <c r="AG819" s="967"/>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6">
        <v>25</v>
      </c>
      <c r="B820" s="966">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7"/>
      <c r="AD820" s="967"/>
      <c r="AE820" s="967"/>
      <c r="AF820" s="967"/>
      <c r="AG820" s="967"/>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6">
        <v>26</v>
      </c>
      <c r="B821" s="966">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7"/>
      <c r="AD821" s="967"/>
      <c r="AE821" s="967"/>
      <c r="AF821" s="967"/>
      <c r="AG821" s="967"/>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6">
        <v>27</v>
      </c>
      <c r="B822" s="966">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7"/>
      <c r="AD822" s="967"/>
      <c r="AE822" s="967"/>
      <c r="AF822" s="967"/>
      <c r="AG822" s="967"/>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6">
        <v>28</v>
      </c>
      <c r="B823" s="966">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7"/>
      <c r="AD823" s="967"/>
      <c r="AE823" s="967"/>
      <c r="AF823" s="967"/>
      <c r="AG823" s="967"/>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6">
        <v>29</v>
      </c>
      <c r="B824" s="966">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7"/>
      <c r="AD824" s="967"/>
      <c r="AE824" s="967"/>
      <c r="AF824" s="967"/>
      <c r="AG824" s="967"/>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6">
        <v>30</v>
      </c>
      <c r="B825" s="966">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7"/>
      <c r="AD825" s="967"/>
      <c r="AE825" s="967"/>
      <c r="AF825" s="967"/>
      <c r="AG825" s="967"/>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8" t="s">
        <v>270</v>
      </c>
      <c r="K828" s="969"/>
      <c r="L828" s="969"/>
      <c r="M828" s="969"/>
      <c r="N828" s="969"/>
      <c r="O828" s="969"/>
      <c r="P828" s="136" t="s">
        <v>25</v>
      </c>
      <c r="Q828" s="136"/>
      <c r="R828" s="136"/>
      <c r="S828" s="136"/>
      <c r="T828" s="136"/>
      <c r="U828" s="136"/>
      <c r="V828" s="136"/>
      <c r="W828" s="136"/>
      <c r="X828" s="136"/>
      <c r="Y828" s="137" t="s">
        <v>311</v>
      </c>
      <c r="Z828" s="138"/>
      <c r="AA828" s="138"/>
      <c r="AB828" s="138"/>
      <c r="AC828" s="968" t="s">
        <v>302</v>
      </c>
      <c r="AD828" s="968"/>
      <c r="AE828" s="968"/>
      <c r="AF828" s="968"/>
      <c r="AG828" s="968"/>
      <c r="AH828" s="137" t="s">
        <v>232</v>
      </c>
      <c r="AI828" s="134"/>
      <c r="AJ828" s="134"/>
      <c r="AK828" s="134"/>
      <c r="AL828" s="134" t="s">
        <v>19</v>
      </c>
      <c r="AM828" s="134"/>
      <c r="AN828" s="134"/>
      <c r="AO828" s="139"/>
      <c r="AP828" s="970" t="s">
        <v>271</v>
      </c>
      <c r="AQ828" s="970"/>
      <c r="AR828" s="970"/>
      <c r="AS828" s="970"/>
      <c r="AT828" s="970"/>
      <c r="AU828" s="970"/>
      <c r="AV828" s="970"/>
      <c r="AW828" s="970"/>
      <c r="AX828" s="970"/>
      <c r="AY828" s="34">
        <f>$AY$826</f>
        <v>0</v>
      </c>
    </row>
    <row r="829" spans="1:51" ht="26.25" customHeight="1" x14ac:dyDescent="0.15">
      <c r="A829" s="966">
        <v>1</v>
      </c>
      <c r="B829" s="966">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7"/>
      <c r="AD829" s="967"/>
      <c r="AE829" s="967"/>
      <c r="AF829" s="967"/>
      <c r="AG829" s="967"/>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6">
        <v>2</v>
      </c>
      <c r="B830" s="966">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7"/>
      <c r="AD830" s="967"/>
      <c r="AE830" s="967"/>
      <c r="AF830" s="967"/>
      <c r="AG830" s="967"/>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6">
        <v>3</v>
      </c>
      <c r="B831" s="966">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7"/>
      <c r="AD831" s="967"/>
      <c r="AE831" s="967"/>
      <c r="AF831" s="967"/>
      <c r="AG831" s="967"/>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6">
        <v>4</v>
      </c>
      <c r="B832" s="966">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7"/>
      <c r="AD832" s="967"/>
      <c r="AE832" s="967"/>
      <c r="AF832" s="967"/>
      <c r="AG832" s="967"/>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6">
        <v>5</v>
      </c>
      <c r="B833" s="966">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7"/>
      <c r="AD833" s="967"/>
      <c r="AE833" s="967"/>
      <c r="AF833" s="967"/>
      <c r="AG833" s="967"/>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6">
        <v>6</v>
      </c>
      <c r="B834" s="966">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7"/>
      <c r="AD834" s="967"/>
      <c r="AE834" s="967"/>
      <c r="AF834" s="967"/>
      <c r="AG834" s="967"/>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6">
        <v>7</v>
      </c>
      <c r="B835" s="966">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7"/>
      <c r="AD835" s="967"/>
      <c r="AE835" s="967"/>
      <c r="AF835" s="967"/>
      <c r="AG835" s="967"/>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6">
        <v>8</v>
      </c>
      <c r="B836" s="966">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7"/>
      <c r="AD836" s="967"/>
      <c r="AE836" s="967"/>
      <c r="AF836" s="967"/>
      <c r="AG836" s="967"/>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6">
        <v>9</v>
      </c>
      <c r="B837" s="966">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7"/>
      <c r="AD837" s="967"/>
      <c r="AE837" s="967"/>
      <c r="AF837" s="967"/>
      <c r="AG837" s="967"/>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6">
        <v>10</v>
      </c>
      <c r="B838" s="966">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7"/>
      <c r="AD838" s="967"/>
      <c r="AE838" s="967"/>
      <c r="AF838" s="967"/>
      <c r="AG838" s="967"/>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6">
        <v>11</v>
      </c>
      <c r="B839" s="966">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7"/>
      <c r="AD839" s="967"/>
      <c r="AE839" s="967"/>
      <c r="AF839" s="967"/>
      <c r="AG839" s="967"/>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6">
        <v>12</v>
      </c>
      <c r="B840" s="966">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7"/>
      <c r="AD840" s="967"/>
      <c r="AE840" s="967"/>
      <c r="AF840" s="967"/>
      <c r="AG840" s="967"/>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6">
        <v>13</v>
      </c>
      <c r="B841" s="966">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7"/>
      <c r="AD841" s="967"/>
      <c r="AE841" s="967"/>
      <c r="AF841" s="967"/>
      <c r="AG841" s="967"/>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6">
        <v>14</v>
      </c>
      <c r="B842" s="966">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7"/>
      <c r="AD842" s="967"/>
      <c r="AE842" s="967"/>
      <c r="AF842" s="967"/>
      <c r="AG842" s="967"/>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6">
        <v>15</v>
      </c>
      <c r="B843" s="966">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7"/>
      <c r="AD843" s="967"/>
      <c r="AE843" s="967"/>
      <c r="AF843" s="967"/>
      <c r="AG843" s="967"/>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6">
        <v>16</v>
      </c>
      <c r="B844" s="966">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7"/>
      <c r="AD844" s="967"/>
      <c r="AE844" s="967"/>
      <c r="AF844" s="967"/>
      <c r="AG844" s="967"/>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6">
        <v>17</v>
      </c>
      <c r="B845" s="966">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7"/>
      <c r="AD845" s="967"/>
      <c r="AE845" s="967"/>
      <c r="AF845" s="967"/>
      <c r="AG845" s="967"/>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6">
        <v>18</v>
      </c>
      <c r="B846" s="966">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7"/>
      <c r="AD846" s="967"/>
      <c r="AE846" s="967"/>
      <c r="AF846" s="967"/>
      <c r="AG846" s="967"/>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6">
        <v>19</v>
      </c>
      <c r="B847" s="966">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7"/>
      <c r="AD847" s="967"/>
      <c r="AE847" s="967"/>
      <c r="AF847" s="967"/>
      <c r="AG847" s="967"/>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6">
        <v>20</v>
      </c>
      <c r="B848" s="966">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7"/>
      <c r="AD848" s="967"/>
      <c r="AE848" s="967"/>
      <c r="AF848" s="967"/>
      <c r="AG848" s="967"/>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6">
        <v>21</v>
      </c>
      <c r="B849" s="966">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7"/>
      <c r="AD849" s="967"/>
      <c r="AE849" s="967"/>
      <c r="AF849" s="967"/>
      <c r="AG849" s="967"/>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6">
        <v>22</v>
      </c>
      <c r="B850" s="966">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7"/>
      <c r="AD850" s="967"/>
      <c r="AE850" s="967"/>
      <c r="AF850" s="967"/>
      <c r="AG850" s="967"/>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6">
        <v>23</v>
      </c>
      <c r="B851" s="966">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7"/>
      <c r="AD851" s="967"/>
      <c r="AE851" s="967"/>
      <c r="AF851" s="967"/>
      <c r="AG851" s="967"/>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6">
        <v>24</v>
      </c>
      <c r="B852" s="966">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7"/>
      <c r="AD852" s="967"/>
      <c r="AE852" s="967"/>
      <c r="AF852" s="967"/>
      <c r="AG852" s="967"/>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6">
        <v>25</v>
      </c>
      <c r="B853" s="966">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7"/>
      <c r="AD853" s="967"/>
      <c r="AE853" s="967"/>
      <c r="AF853" s="967"/>
      <c r="AG853" s="967"/>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6">
        <v>26</v>
      </c>
      <c r="B854" s="966">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7"/>
      <c r="AD854" s="967"/>
      <c r="AE854" s="967"/>
      <c r="AF854" s="967"/>
      <c r="AG854" s="967"/>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6">
        <v>27</v>
      </c>
      <c r="B855" s="966">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7"/>
      <c r="AD855" s="967"/>
      <c r="AE855" s="967"/>
      <c r="AF855" s="967"/>
      <c r="AG855" s="967"/>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6">
        <v>28</v>
      </c>
      <c r="B856" s="966">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7"/>
      <c r="AD856" s="967"/>
      <c r="AE856" s="967"/>
      <c r="AF856" s="967"/>
      <c r="AG856" s="967"/>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6">
        <v>29</v>
      </c>
      <c r="B857" s="966">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7"/>
      <c r="AD857" s="967"/>
      <c r="AE857" s="967"/>
      <c r="AF857" s="967"/>
      <c r="AG857" s="967"/>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6">
        <v>30</v>
      </c>
      <c r="B858" s="966">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7"/>
      <c r="AD858" s="967"/>
      <c r="AE858" s="967"/>
      <c r="AF858" s="967"/>
      <c r="AG858" s="967"/>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8" t="s">
        <v>270</v>
      </c>
      <c r="K861" s="969"/>
      <c r="L861" s="969"/>
      <c r="M861" s="969"/>
      <c r="N861" s="969"/>
      <c r="O861" s="969"/>
      <c r="P861" s="136" t="s">
        <v>25</v>
      </c>
      <c r="Q861" s="136"/>
      <c r="R861" s="136"/>
      <c r="S861" s="136"/>
      <c r="T861" s="136"/>
      <c r="U861" s="136"/>
      <c r="V861" s="136"/>
      <c r="W861" s="136"/>
      <c r="X861" s="136"/>
      <c r="Y861" s="137" t="s">
        <v>311</v>
      </c>
      <c r="Z861" s="138"/>
      <c r="AA861" s="138"/>
      <c r="AB861" s="138"/>
      <c r="AC861" s="968" t="s">
        <v>302</v>
      </c>
      <c r="AD861" s="968"/>
      <c r="AE861" s="968"/>
      <c r="AF861" s="968"/>
      <c r="AG861" s="968"/>
      <c r="AH861" s="137" t="s">
        <v>232</v>
      </c>
      <c r="AI861" s="134"/>
      <c r="AJ861" s="134"/>
      <c r="AK861" s="134"/>
      <c r="AL861" s="134" t="s">
        <v>19</v>
      </c>
      <c r="AM861" s="134"/>
      <c r="AN861" s="134"/>
      <c r="AO861" s="139"/>
      <c r="AP861" s="970" t="s">
        <v>271</v>
      </c>
      <c r="AQ861" s="970"/>
      <c r="AR861" s="970"/>
      <c r="AS861" s="970"/>
      <c r="AT861" s="970"/>
      <c r="AU861" s="970"/>
      <c r="AV861" s="970"/>
      <c r="AW861" s="970"/>
      <c r="AX861" s="970"/>
      <c r="AY861" s="34">
        <f>$AY$859</f>
        <v>0</v>
      </c>
    </row>
    <row r="862" spans="1:51" ht="26.25" customHeight="1" x14ac:dyDescent="0.15">
      <c r="A862" s="966">
        <v>1</v>
      </c>
      <c r="B862" s="966">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7"/>
      <c r="AD862" s="967"/>
      <c r="AE862" s="967"/>
      <c r="AF862" s="967"/>
      <c r="AG862" s="967"/>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6">
        <v>2</v>
      </c>
      <c r="B863" s="966">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7"/>
      <c r="AD863" s="967"/>
      <c r="AE863" s="967"/>
      <c r="AF863" s="967"/>
      <c r="AG863" s="967"/>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6">
        <v>3</v>
      </c>
      <c r="B864" s="966">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7"/>
      <c r="AD864" s="967"/>
      <c r="AE864" s="967"/>
      <c r="AF864" s="967"/>
      <c r="AG864" s="967"/>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6">
        <v>4</v>
      </c>
      <c r="B865" s="966">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7"/>
      <c r="AD865" s="967"/>
      <c r="AE865" s="967"/>
      <c r="AF865" s="967"/>
      <c r="AG865" s="967"/>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6">
        <v>5</v>
      </c>
      <c r="B866" s="966">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7"/>
      <c r="AD866" s="967"/>
      <c r="AE866" s="967"/>
      <c r="AF866" s="967"/>
      <c r="AG866" s="967"/>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6">
        <v>6</v>
      </c>
      <c r="B867" s="966">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7"/>
      <c r="AD867" s="967"/>
      <c r="AE867" s="967"/>
      <c r="AF867" s="967"/>
      <c r="AG867" s="967"/>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6">
        <v>7</v>
      </c>
      <c r="B868" s="966">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7"/>
      <c r="AD868" s="967"/>
      <c r="AE868" s="967"/>
      <c r="AF868" s="967"/>
      <c r="AG868" s="967"/>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6">
        <v>8</v>
      </c>
      <c r="B869" s="966">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7"/>
      <c r="AD869" s="967"/>
      <c r="AE869" s="967"/>
      <c r="AF869" s="967"/>
      <c r="AG869" s="967"/>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6">
        <v>9</v>
      </c>
      <c r="B870" s="966">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7"/>
      <c r="AD870" s="967"/>
      <c r="AE870" s="967"/>
      <c r="AF870" s="967"/>
      <c r="AG870" s="967"/>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6">
        <v>10</v>
      </c>
      <c r="B871" s="966">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7"/>
      <c r="AD871" s="967"/>
      <c r="AE871" s="967"/>
      <c r="AF871" s="967"/>
      <c r="AG871" s="967"/>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6">
        <v>11</v>
      </c>
      <c r="B872" s="966">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7"/>
      <c r="AD872" s="967"/>
      <c r="AE872" s="967"/>
      <c r="AF872" s="967"/>
      <c r="AG872" s="967"/>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6">
        <v>12</v>
      </c>
      <c r="B873" s="966">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7"/>
      <c r="AD873" s="967"/>
      <c r="AE873" s="967"/>
      <c r="AF873" s="967"/>
      <c r="AG873" s="967"/>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6">
        <v>13</v>
      </c>
      <c r="B874" s="966">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7"/>
      <c r="AD874" s="967"/>
      <c r="AE874" s="967"/>
      <c r="AF874" s="967"/>
      <c r="AG874" s="967"/>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6">
        <v>14</v>
      </c>
      <c r="B875" s="966">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7"/>
      <c r="AD875" s="967"/>
      <c r="AE875" s="967"/>
      <c r="AF875" s="967"/>
      <c r="AG875" s="967"/>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6">
        <v>15</v>
      </c>
      <c r="B876" s="966">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7"/>
      <c r="AD876" s="967"/>
      <c r="AE876" s="967"/>
      <c r="AF876" s="967"/>
      <c r="AG876" s="967"/>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6">
        <v>16</v>
      </c>
      <c r="B877" s="966">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7"/>
      <c r="AD877" s="967"/>
      <c r="AE877" s="967"/>
      <c r="AF877" s="967"/>
      <c r="AG877" s="967"/>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6">
        <v>17</v>
      </c>
      <c r="B878" s="966">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7"/>
      <c r="AD878" s="967"/>
      <c r="AE878" s="967"/>
      <c r="AF878" s="967"/>
      <c r="AG878" s="967"/>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6">
        <v>18</v>
      </c>
      <c r="B879" s="966">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7"/>
      <c r="AD879" s="967"/>
      <c r="AE879" s="967"/>
      <c r="AF879" s="967"/>
      <c r="AG879" s="967"/>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6">
        <v>19</v>
      </c>
      <c r="B880" s="966">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7"/>
      <c r="AD880" s="967"/>
      <c r="AE880" s="967"/>
      <c r="AF880" s="967"/>
      <c r="AG880" s="967"/>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6">
        <v>20</v>
      </c>
      <c r="B881" s="966">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7"/>
      <c r="AD881" s="967"/>
      <c r="AE881" s="967"/>
      <c r="AF881" s="967"/>
      <c r="AG881" s="967"/>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6">
        <v>21</v>
      </c>
      <c r="B882" s="966">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7"/>
      <c r="AD882" s="967"/>
      <c r="AE882" s="967"/>
      <c r="AF882" s="967"/>
      <c r="AG882" s="967"/>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6">
        <v>22</v>
      </c>
      <c r="B883" s="966">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7"/>
      <c r="AD883" s="967"/>
      <c r="AE883" s="967"/>
      <c r="AF883" s="967"/>
      <c r="AG883" s="967"/>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6">
        <v>23</v>
      </c>
      <c r="B884" s="966">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7"/>
      <c r="AD884" s="967"/>
      <c r="AE884" s="967"/>
      <c r="AF884" s="967"/>
      <c r="AG884" s="967"/>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6">
        <v>24</v>
      </c>
      <c r="B885" s="966">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7"/>
      <c r="AD885" s="967"/>
      <c r="AE885" s="967"/>
      <c r="AF885" s="967"/>
      <c r="AG885" s="967"/>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6">
        <v>25</v>
      </c>
      <c r="B886" s="966">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7"/>
      <c r="AD886" s="967"/>
      <c r="AE886" s="967"/>
      <c r="AF886" s="967"/>
      <c r="AG886" s="967"/>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6">
        <v>26</v>
      </c>
      <c r="B887" s="966">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7"/>
      <c r="AD887" s="967"/>
      <c r="AE887" s="967"/>
      <c r="AF887" s="967"/>
      <c r="AG887" s="967"/>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6">
        <v>27</v>
      </c>
      <c r="B888" s="966">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7"/>
      <c r="AD888" s="967"/>
      <c r="AE888" s="967"/>
      <c r="AF888" s="967"/>
      <c r="AG888" s="967"/>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6">
        <v>28</v>
      </c>
      <c r="B889" s="966">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7"/>
      <c r="AD889" s="967"/>
      <c r="AE889" s="967"/>
      <c r="AF889" s="967"/>
      <c r="AG889" s="967"/>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6">
        <v>29</v>
      </c>
      <c r="B890" s="966">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7"/>
      <c r="AD890" s="967"/>
      <c r="AE890" s="967"/>
      <c r="AF890" s="967"/>
      <c r="AG890" s="967"/>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6">
        <v>30</v>
      </c>
      <c r="B891" s="966">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7"/>
      <c r="AD891" s="967"/>
      <c r="AE891" s="967"/>
      <c r="AF891" s="967"/>
      <c r="AG891" s="967"/>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8" t="s">
        <v>270</v>
      </c>
      <c r="K894" s="969"/>
      <c r="L894" s="969"/>
      <c r="M894" s="969"/>
      <c r="N894" s="969"/>
      <c r="O894" s="969"/>
      <c r="P894" s="136" t="s">
        <v>25</v>
      </c>
      <c r="Q894" s="136"/>
      <c r="R894" s="136"/>
      <c r="S894" s="136"/>
      <c r="T894" s="136"/>
      <c r="U894" s="136"/>
      <c r="V894" s="136"/>
      <c r="W894" s="136"/>
      <c r="X894" s="136"/>
      <c r="Y894" s="137" t="s">
        <v>311</v>
      </c>
      <c r="Z894" s="138"/>
      <c r="AA894" s="138"/>
      <c r="AB894" s="138"/>
      <c r="AC894" s="968" t="s">
        <v>302</v>
      </c>
      <c r="AD894" s="968"/>
      <c r="AE894" s="968"/>
      <c r="AF894" s="968"/>
      <c r="AG894" s="968"/>
      <c r="AH894" s="137" t="s">
        <v>232</v>
      </c>
      <c r="AI894" s="134"/>
      <c r="AJ894" s="134"/>
      <c r="AK894" s="134"/>
      <c r="AL894" s="134" t="s">
        <v>19</v>
      </c>
      <c r="AM894" s="134"/>
      <c r="AN894" s="134"/>
      <c r="AO894" s="139"/>
      <c r="AP894" s="970" t="s">
        <v>271</v>
      </c>
      <c r="AQ894" s="970"/>
      <c r="AR894" s="970"/>
      <c r="AS894" s="970"/>
      <c r="AT894" s="970"/>
      <c r="AU894" s="970"/>
      <c r="AV894" s="970"/>
      <c r="AW894" s="970"/>
      <c r="AX894" s="970"/>
      <c r="AY894" s="34">
        <f>$AY$892</f>
        <v>0</v>
      </c>
    </row>
    <row r="895" spans="1:51" ht="26.25" customHeight="1" x14ac:dyDescent="0.15">
      <c r="A895" s="966">
        <v>1</v>
      </c>
      <c r="B895" s="966">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7"/>
      <c r="AD895" s="967"/>
      <c r="AE895" s="967"/>
      <c r="AF895" s="967"/>
      <c r="AG895" s="967"/>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6">
        <v>2</v>
      </c>
      <c r="B896" s="966">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7"/>
      <c r="AD896" s="967"/>
      <c r="AE896" s="967"/>
      <c r="AF896" s="967"/>
      <c r="AG896" s="967"/>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6">
        <v>3</v>
      </c>
      <c r="B897" s="966">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7"/>
      <c r="AD897" s="967"/>
      <c r="AE897" s="967"/>
      <c r="AF897" s="967"/>
      <c r="AG897" s="967"/>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6">
        <v>4</v>
      </c>
      <c r="B898" s="966">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7"/>
      <c r="AD898" s="967"/>
      <c r="AE898" s="967"/>
      <c r="AF898" s="967"/>
      <c r="AG898" s="967"/>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6">
        <v>5</v>
      </c>
      <c r="B899" s="966">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7"/>
      <c r="AD899" s="967"/>
      <c r="AE899" s="967"/>
      <c r="AF899" s="967"/>
      <c r="AG899" s="967"/>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6">
        <v>6</v>
      </c>
      <c r="B900" s="966">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7"/>
      <c r="AD900" s="967"/>
      <c r="AE900" s="967"/>
      <c r="AF900" s="967"/>
      <c r="AG900" s="967"/>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6">
        <v>7</v>
      </c>
      <c r="B901" s="966">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7"/>
      <c r="AD901" s="967"/>
      <c r="AE901" s="967"/>
      <c r="AF901" s="967"/>
      <c r="AG901" s="967"/>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6">
        <v>8</v>
      </c>
      <c r="B902" s="966">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7"/>
      <c r="AD902" s="967"/>
      <c r="AE902" s="967"/>
      <c r="AF902" s="967"/>
      <c r="AG902" s="967"/>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6">
        <v>9</v>
      </c>
      <c r="B903" s="966">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7"/>
      <c r="AD903" s="967"/>
      <c r="AE903" s="967"/>
      <c r="AF903" s="967"/>
      <c r="AG903" s="967"/>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6">
        <v>10</v>
      </c>
      <c r="B904" s="966">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7"/>
      <c r="AD904" s="967"/>
      <c r="AE904" s="967"/>
      <c r="AF904" s="967"/>
      <c r="AG904" s="967"/>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6">
        <v>11</v>
      </c>
      <c r="B905" s="966">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7"/>
      <c r="AD905" s="967"/>
      <c r="AE905" s="967"/>
      <c r="AF905" s="967"/>
      <c r="AG905" s="967"/>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6">
        <v>12</v>
      </c>
      <c r="B906" s="966">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7"/>
      <c r="AD906" s="967"/>
      <c r="AE906" s="967"/>
      <c r="AF906" s="967"/>
      <c r="AG906" s="967"/>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6">
        <v>13</v>
      </c>
      <c r="B907" s="966">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7"/>
      <c r="AD907" s="967"/>
      <c r="AE907" s="967"/>
      <c r="AF907" s="967"/>
      <c r="AG907" s="967"/>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6">
        <v>14</v>
      </c>
      <c r="B908" s="966">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7"/>
      <c r="AD908" s="967"/>
      <c r="AE908" s="967"/>
      <c r="AF908" s="967"/>
      <c r="AG908" s="967"/>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6">
        <v>15</v>
      </c>
      <c r="B909" s="966">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7"/>
      <c r="AD909" s="967"/>
      <c r="AE909" s="967"/>
      <c r="AF909" s="967"/>
      <c r="AG909" s="967"/>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6">
        <v>16</v>
      </c>
      <c r="B910" s="966">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7"/>
      <c r="AD910" s="967"/>
      <c r="AE910" s="967"/>
      <c r="AF910" s="967"/>
      <c r="AG910" s="967"/>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6">
        <v>17</v>
      </c>
      <c r="B911" s="966">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7"/>
      <c r="AD911" s="967"/>
      <c r="AE911" s="967"/>
      <c r="AF911" s="967"/>
      <c r="AG911" s="967"/>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6">
        <v>18</v>
      </c>
      <c r="B912" s="966">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7"/>
      <c r="AD912" s="967"/>
      <c r="AE912" s="967"/>
      <c r="AF912" s="967"/>
      <c r="AG912" s="967"/>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6">
        <v>19</v>
      </c>
      <c r="B913" s="966">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7"/>
      <c r="AD913" s="967"/>
      <c r="AE913" s="967"/>
      <c r="AF913" s="967"/>
      <c r="AG913" s="967"/>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6">
        <v>20</v>
      </c>
      <c r="B914" s="966">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7"/>
      <c r="AD914" s="967"/>
      <c r="AE914" s="967"/>
      <c r="AF914" s="967"/>
      <c r="AG914" s="967"/>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6">
        <v>21</v>
      </c>
      <c r="B915" s="966">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7"/>
      <c r="AD915" s="967"/>
      <c r="AE915" s="967"/>
      <c r="AF915" s="967"/>
      <c r="AG915" s="967"/>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6">
        <v>22</v>
      </c>
      <c r="B916" s="966">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7"/>
      <c r="AD916" s="967"/>
      <c r="AE916" s="967"/>
      <c r="AF916" s="967"/>
      <c r="AG916" s="967"/>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6">
        <v>23</v>
      </c>
      <c r="B917" s="966">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7"/>
      <c r="AD917" s="967"/>
      <c r="AE917" s="967"/>
      <c r="AF917" s="967"/>
      <c r="AG917" s="967"/>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6">
        <v>24</v>
      </c>
      <c r="B918" s="966">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7"/>
      <c r="AD918" s="967"/>
      <c r="AE918" s="967"/>
      <c r="AF918" s="967"/>
      <c r="AG918" s="967"/>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6">
        <v>25</v>
      </c>
      <c r="B919" s="966">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7"/>
      <c r="AD919" s="967"/>
      <c r="AE919" s="967"/>
      <c r="AF919" s="967"/>
      <c r="AG919" s="967"/>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6">
        <v>26</v>
      </c>
      <c r="B920" s="966">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7"/>
      <c r="AD920" s="967"/>
      <c r="AE920" s="967"/>
      <c r="AF920" s="967"/>
      <c r="AG920" s="967"/>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6">
        <v>27</v>
      </c>
      <c r="B921" s="966">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7"/>
      <c r="AD921" s="967"/>
      <c r="AE921" s="967"/>
      <c r="AF921" s="967"/>
      <c r="AG921" s="967"/>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6">
        <v>28</v>
      </c>
      <c r="B922" s="966">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7"/>
      <c r="AD922" s="967"/>
      <c r="AE922" s="967"/>
      <c r="AF922" s="967"/>
      <c r="AG922" s="967"/>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6">
        <v>29</v>
      </c>
      <c r="B923" s="966">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7"/>
      <c r="AD923" s="967"/>
      <c r="AE923" s="967"/>
      <c r="AF923" s="967"/>
      <c r="AG923" s="967"/>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6">
        <v>30</v>
      </c>
      <c r="B924" s="966">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7"/>
      <c r="AD924" s="967"/>
      <c r="AE924" s="967"/>
      <c r="AF924" s="967"/>
      <c r="AG924" s="967"/>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8" t="s">
        <v>270</v>
      </c>
      <c r="K927" s="969"/>
      <c r="L927" s="969"/>
      <c r="M927" s="969"/>
      <c r="N927" s="969"/>
      <c r="O927" s="969"/>
      <c r="P927" s="136" t="s">
        <v>25</v>
      </c>
      <c r="Q927" s="136"/>
      <c r="R927" s="136"/>
      <c r="S927" s="136"/>
      <c r="T927" s="136"/>
      <c r="U927" s="136"/>
      <c r="V927" s="136"/>
      <c r="W927" s="136"/>
      <c r="X927" s="136"/>
      <c r="Y927" s="137" t="s">
        <v>311</v>
      </c>
      <c r="Z927" s="138"/>
      <c r="AA927" s="138"/>
      <c r="AB927" s="138"/>
      <c r="AC927" s="968" t="s">
        <v>302</v>
      </c>
      <c r="AD927" s="968"/>
      <c r="AE927" s="968"/>
      <c r="AF927" s="968"/>
      <c r="AG927" s="968"/>
      <c r="AH927" s="137" t="s">
        <v>232</v>
      </c>
      <c r="AI927" s="134"/>
      <c r="AJ927" s="134"/>
      <c r="AK927" s="134"/>
      <c r="AL927" s="134" t="s">
        <v>19</v>
      </c>
      <c r="AM927" s="134"/>
      <c r="AN927" s="134"/>
      <c r="AO927" s="139"/>
      <c r="AP927" s="970" t="s">
        <v>271</v>
      </c>
      <c r="AQ927" s="970"/>
      <c r="AR927" s="970"/>
      <c r="AS927" s="970"/>
      <c r="AT927" s="970"/>
      <c r="AU927" s="970"/>
      <c r="AV927" s="970"/>
      <c r="AW927" s="970"/>
      <c r="AX927" s="970"/>
      <c r="AY927" s="34">
        <f>$AY$925</f>
        <v>0</v>
      </c>
    </row>
    <row r="928" spans="1:51" ht="26.25" customHeight="1" x14ac:dyDescent="0.15">
      <c r="A928" s="966">
        <v>1</v>
      </c>
      <c r="B928" s="966">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7"/>
      <c r="AD928" s="967"/>
      <c r="AE928" s="967"/>
      <c r="AF928" s="967"/>
      <c r="AG928" s="967"/>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6">
        <v>2</v>
      </c>
      <c r="B929" s="966">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7"/>
      <c r="AD929" s="967"/>
      <c r="AE929" s="967"/>
      <c r="AF929" s="967"/>
      <c r="AG929" s="967"/>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6">
        <v>3</v>
      </c>
      <c r="B930" s="966">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7"/>
      <c r="AD930" s="967"/>
      <c r="AE930" s="967"/>
      <c r="AF930" s="967"/>
      <c r="AG930" s="967"/>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6">
        <v>4</v>
      </c>
      <c r="B931" s="966">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7"/>
      <c r="AD931" s="967"/>
      <c r="AE931" s="967"/>
      <c r="AF931" s="967"/>
      <c r="AG931" s="967"/>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6">
        <v>5</v>
      </c>
      <c r="B932" s="966">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7"/>
      <c r="AD932" s="967"/>
      <c r="AE932" s="967"/>
      <c r="AF932" s="967"/>
      <c r="AG932" s="967"/>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6">
        <v>6</v>
      </c>
      <c r="B933" s="966">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7"/>
      <c r="AD933" s="967"/>
      <c r="AE933" s="967"/>
      <c r="AF933" s="967"/>
      <c r="AG933" s="967"/>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6">
        <v>7</v>
      </c>
      <c r="B934" s="966">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7"/>
      <c r="AD934" s="967"/>
      <c r="AE934" s="967"/>
      <c r="AF934" s="967"/>
      <c r="AG934" s="967"/>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6">
        <v>8</v>
      </c>
      <c r="B935" s="966">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7"/>
      <c r="AD935" s="967"/>
      <c r="AE935" s="967"/>
      <c r="AF935" s="967"/>
      <c r="AG935" s="967"/>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6">
        <v>9</v>
      </c>
      <c r="B936" s="966">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7"/>
      <c r="AD936" s="967"/>
      <c r="AE936" s="967"/>
      <c r="AF936" s="967"/>
      <c r="AG936" s="967"/>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6">
        <v>10</v>
      </c>
      <c r="B937" s="966">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7"/>
      <c r="AD937" s="967"/>
      <c r="AE937" s="967"/>
      <c r="AF937" s="967"/>
      <c r="AG937" s="967"/>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6">
        <v>11</v>
      </c>
      <c r="B938" s="966">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7"/>
      <c r="AD938" s="967"/>
      <c r="AE938" s="967"/>
      <c r="AF938" s="967"/>
      <c r="AG938" s="967"/>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6">
        <v>12</v>
      </c>
      <c r="B939" s="966">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7"/>
      <c r="AD939" s="967"/>
      <c r="AE939" s="967"/>
      <c r="AF939" s="967"/>
      <c r="AG939" s="967"/>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6">
        <v>13</v>
      </c>
      <c r="B940" s="966">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7"/>
      <c r="AD940" s="967"/>
      <c r="AE940" s="967"/>
      <c r="AF940" s="967"/>
      <c r="AG940" s="967"/>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6">
        <v>14</v>
      </c>
      <c r="B941" s="966">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7"/>
      <c r="AD941" s="967"/>
      <c r="AE941" s="967"/>
      <c r="AF941" s="967"/>
      <c r="AG941" s="967"/>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6">
        <v>15</v>
      </c>
      <c r="B942" s="966">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7"/>
      <c r="AD942" s="967"/>
      <c r="AE942" s="967"/>
      <c r="AF942" s="967"/>
      <c r="AG942" s="967"/>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6">
        <v>16</v>
      </c>
      <c r="B943" s="966">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7"/>
      <c r="AD943" s="967"/>
      <c r="AE943" s="967"/>
      <c r="AF943" s="967"/>
      <c r="AG943" s="967"/>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6">
        <v>17</v>
      </c>
      <c r="B944" s="966">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7"/>
      <c r="AD944" s="967"/>
      <c r="AE944" s="967"/>
      <c r="AF944" s="967"/>
      <c r="AG944" s="967"/>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6">
        <v>18</v>
      </c>
      <c r="B945" s="966">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7"/>
      <c r="AD945" s="967"/>
      <c r="AE945" s="967"/>
      <c r="AF945" s="967"/>
      <c r="AG945" s="967"/>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6">
        <v>19</v>
      </c>
      <c r="B946" s="966">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7"/>
      <c r="AD946" s="967"/>
      <c r="AE946" s="967"/>
      <c r="AF946" s="967"/>
      <c r="AG946" s="967"/>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6">
        <v>20</v>
      </c>
      <c r="B947" s="966">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7"/>
      <c r="AD947" s="967"/>
      <c r="AE947" s="967"/>
      <c r="AF947" s="967"/>
      <c r="AG947" s="967"/>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6">
        <v>21</v>
      </c>
      <c r="B948" s="966">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7"/>
      <c r="AD948" s="967"/>
      <c r="AE948" s="967"/>
      <c r="AF948" s="967"/>
      <c r="AG948" s="967"/>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6">
        <v>22</v>
      </c>
      <c r="B949" s="966">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7"/>
      <c r="AD949" s="967"/>
      <c r="AE949" s="967"/>
      <c r="AF949" s="967"/>
      <c r="AG949" s="967"/>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6">
        <v>23</v>
      </c>
      <c r="B950" s="966">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7"/>
      <c r="AD950" s="967"/>
      <c r="AE950" s="967"/>
      <c r="AF950" s="967"/>
      <c r="AG950" s="967"/>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6">
        <v>24</v>
      </c>
      <c r="B951" s="966">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7"/>
      <c r="AD951" s="967"/>
      <c r="AE951" s="967"/>
      <c r="AF951" s="967"/>
      <c r="AG951" s="967"/>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6">
        <v>25</v>
      </c>
      <c r="B952" s="966">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7"/>
      <c r="AD952" s="967"/>
      <c r="AE952" s="967"/>
      <c r="AF952" s="967"/>
      <c r="AG952" s="967"/>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6">
        <v>26</v>
      </c>
      <c r="B953" s="966">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7"/>
      <c r="AD953" s="967"/>
      <c r="AE953" s="967"/>
      <c r="AF953" s="967"/>
      <c r="AG953" s="967"/>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6">
        <v>27</v>
      </c>
      <c r="B954" s="966">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7"/>
      <c r="AD954" s="967"/>
      <c r="AE954" s="967"/>
      <c r="AF954" s="967"/>
      <c r="AG954" s="967"/>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6">
        <v>28</v>
      </c>
      <c r="B955" s="966">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7"/>
      <c r="AD955" s="967"/>
      <c r="AE955" s="967"/>
      <c r="AF955" s="967"/>
      <c r="AG955" s="967"/>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6">
        <v>29</v>
      </c>
      <c r="B956" s="966">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7"/>
      <c r="AD956" s="967"/>
      <c r="AE956" s="967"/>
      <c r="AF956" s="967"/>
      <c r="AG956" s="967"/>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6">
        <v>30</v>
      </c>
      <c r="B957" s="966">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7"/>
      <c r="AD957" s="967"/>
      <c r="AE957" s="967"/>
      <c r="AF957" s="967"/>
      <c r="AG957" s="967"/>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8" t="s">
        <v>270</v>
      </c>
      <c r="K960" s="969"/>
      <c r="L960" s="969"/>
      <c r="M960" s="969"/>
      <c r="N960" s="969"/>
      <c r="O960" s="969"/>
      <c r="P960" s="136" t="s">
        <v>25</v>
      </c>
      <c r="Q960" s="136"/>
      <c r="R960" s="136"/>
      <c r="S960" s="136"/>
      <c r="T960" s="136"/>
      <c r="U960" s="136"/>
      <c r="V960" s="136"/>
      <c r="W960" s="136"/>
      <c r="X960" s="136"/>
      <c r="Y960" s="137" t="s">
        <v>311</v>
      </c>
      <c r="Z960" s="138"/>
      <c r="AA960" s="138"/>
      <c r="AB960" s="138"/>
      <c r="AC960" s="968" t="s">
        <v>302</v>
      </c>
      <c r="AD960" s="968"/>
      <c r="AE960" s="968"/>
      <c r="AF960" s="968"/>
      <c r="AG960" s="968"/>
      <c r="AH960" s="137" t="s">
        <v>232</v>
      </c>
      <c r="AI960" s="134"/>
      <c r="AJ960" s="134"/>
      <c r="AK960" s="134"/>
      <c r="AL960" s="134" t="s">
        <v>19</v>
      </c>
      <c r="AM960" s="134"/>
      <c r="AN960" s="134"/>
      <c r="AO960" s="139"/>
      <c r="AP960" s="970" t="s">
        <v>271</v>
      </c>
      <c r="AQ960" s="970"/>
      <c r="AR960" s="970"/>
      <c r="AS960" s="970"/>
      <c r="AT960" s="970"/>
      <c r="AU960" s="970"/>
      <c r="AV960" s="970"/>
      <c r="AW960" s="970"/>
      <c r="AX960" s="970"/>
      <c r="AY960" s="34">
        <f>$AY$958</f>
        <v>0</v>
      </c>
    </row>
    <row r="961" spans="1:51" ht="26.25" customHeight="1" x14ac:dyDescent="0.15">
      <c r="A961" s="966">
        <v>1</v>
      </c>
      <c r="B961" s="966">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7"/>
      <c r="AD961" s="967"/>
      <c r="AE961" s="967"/>
      <c r="AF961" s="967"/>
      <c r="AG961" s="967"/>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6">
        <v>2</v>
      </c>
      <c r="B962" s="966">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7"/>
      <c r="AD962" s="967"/>
      <c r="AE962" s="967"/>
      <c r="AF962" s="967"/>
      <c r="AG962" s="967"/>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6">
        <v>3</v>
      </c>
      <c r="B963" s="966">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7"/>
      <c r="AD963" s="967"/>
      <c r="AE963" s="967"/>
      <c r="AF963" s="967"/>
      <c r="AG963" s="967"/>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6">
        <v>4</v>
      </c>
      <c r="B964" s="966">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7"/>
      <c r="AD964" s="967"/>
      <c r="AE964" s="967"/>
      <c r="AF964" s="967"/>
      <c r="AG964" s="967"/>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6">
        <v>5</v>
      </c>
      <c r="B965" s="966">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7"/>
      <c r="AD965" s="967"/>
      <c r="AE965" s="967"/>
      <c r="AF965" s="967"/>
      <c r="AG965" s="967"/>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6">
        <v>6</v>
      </c>
      <c r="B966" s="966">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7"/>
      <c r="AD966" s="967"/>
      <c r="AE966" s="967"/>
      <c r="AF966" s="967"/>
      <c r="AG966" s="967"/>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6">
        <v>7</v>
      </c>
      <c r="B967" s="966">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7"/>
      <c r="AD967" s="967"/>
      <c r="AE967" s="967"/>
      <c r="AF967" s="967"/>
      <c r="AG967" s="967"/>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6">
        <v>8</v>
      </c>
      <c r="B968" s="966">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7"/>
      <c r="AD968" s="967"/>
      <c r="AE968" s="967"/>
      <c r="AF968" s="967"/>
      <c r="AG968" s="967"/>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6">
        <v>9</v>
      </c>
      <c r="B969" s="966">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7"/>
      <c r="AD969" s="967"/>
      <c r="AE969" s="967"/>
      <c r="AF969" s="967"/>
      <c r="AG969" s="967"/>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6">
        <v>10</v>
      </c>
      <c r="B970" s="966">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7"/>
      <c r="AD970" s="967"/>
      <c r="AE970" s="967"/>
      <c r="AF970" s="967"/>
      <c r="AG970" s="967"/>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6">
        <v>11</v>
      </c>
      <c r="B971" s="966">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7"/>
      <c r="AD971" s="967"/>
      <c r="AE971" s="967"/>
      <c r="AF971" s="967"/>
      <c r="AG971" s="967"/>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6">
        <v>12</v>
      </c>
      <c r="B972" s="966">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7"/>
      <c r="AD972" s="967"/>
      <c r="AE972" s="967"/>
      <c r="AF972" s="967"/>
      <c r="AG972" s="967"/>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6">
        <v>13</v>
      </c>
      <c r="B973" s="966">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7"/>
      <c r="AD973" s="967"/>
      <c r="AE973" s="967"/>
      <c r="AF973" s="967"/>
      <c r="AG973" s="967"/>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6">
        <v>14</v>
      </c>
      <c r="B974" s="966">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7"/>
      <c r="AD974" s="967"/>
      <c r="AE974" s="967"/>
      <c r="AF974" s="967"/>
      <c r="AG974" s="967"/>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6">
        <v>15</v>
      </c>
      <c r="B975" s="966">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7"/>
      <c r="AD975" s="967"/>
      <c r="AE975" s="967"/>
      <c r="AF975" s="967"/>
      <c r="AG975" s="967"/>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6">
        <v>16</v>
      </c>
      <c r="B976" s="966">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7"/>
      <c r="AD976" s="967"/>
      <c r="AE976" s="967"/>
      <c r="AF976" s="967"/>
      <c r="AG976" s="967"/>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6">
        <v>17</v>
      </c>
      <c r="B977" s="966">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7"/>
      <c r="AD977" s="967"/>
      <c r="AE977" s="967"/>
      <c r="AF977" s="967"/>
      <c r="AG977" s="967"/>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6">
        <v>18</v>
      </c>
      <c r="B978" s="966">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7"/>
      <c r="AD978" s="967"/>
      <c r="AE978" s="967"/>
      <c r="AF978" s="967"/>
      <c r="AG978" s="967"/>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6">
        <v>19</v>
      </c>
      <c r="B979" s="966">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7"/>
      <c r="AD979" s="967"/>
      <c r="AE979" s="967"/>
      <c r="AF979" s="967"/>
      <c r="AG979" s="967"/>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6">
        <v>20</v>
      </c>
      <c r="B980" s="966">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7"/>
      <c r="AD980" s="967"/>
      <c r="AE980" s="967"/>
      <c r="AF980" s="967"/>
      <c r="AG980" s="967"/>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6">
        <v>21</v>
      </c>
      <c r="B981" s="966">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7"/>
      <c r="AD981" s="967"/>
      <c r="AE981" s="967"/>
      <c r="AF981" s="967"/>
      <c r="AG981" s="967"/>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6">
        <v>22</v>
      </c>
      <c r="B982" s="966">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7"/>
      <c r="AD982" s="967"/>
      <c r="AE982" s="967"/>
      <c r="AF982" s="967"/>
      <c r="AG982" s="967"/>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6">
        <v>23</v>
      </c>
      <c r="B983" s="966">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7"/>
      <c r="AD983" s="967"/>
      <c r="AE983" s="967"/>
      <c r="AF983" s="967"/>
      <c r="AG983" s="967"/>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6">
        <v>24</v>
      </c>
      <c r="B984" s="966">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7"/>
      <c r="AD984" s="967"/>
      <c r="AE984" s="967"/>
      <c r="AF984" s="967"/>
      <c r="AG984" s="967"/>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6">
        <v>25</v>
      </c>
      <c r="B985" s="966">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7"/>
      <c r="AD985" s="967"/>
      <c r="AE985" s="967"/>
      <c r="AF985" s="967"/>
      <c r="AG985" s="967"/>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6">
        <v>26</v>
      </c>
      <c r="B986" s="966">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7"/>
      <c r="AD986" s="967"/>
      <c r="AE986" s="967"/>
      <c r="AF986" s="967"/>
      <c r="AG986" s="967"/>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6">
        <v>27</v>
      </c>
      <c r="B987" s="966">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7"/>
      <c r="AD987" s="967"/>
      <c r="AE987" s="967"/>
      <c r="AF987" s="967"/>
      <c r="AG987" s="967"/>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6">
        <v>28</v>
      </c>
      <c r="B988" s="966">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7"/>
      <c r="AD988" s="967"/>
      <c r="AE988" s="967"/>
      <c r="AF988" s="967"/>
      <c r="AG988" s="967"/>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6">
        <v>29</v>
      </c>
      <c r="B989" s="966">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7"/>
      <c r="AD989" s="967"/>
      <c r="AE989" s="967"/>
      <c r="AF989" s="967"/>
      <c r="AG989" s="967"/>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6">
        <v>30</v>
      </c>
      <c r="B990" s="966">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7"/>
      <c r="AD990" s="967"/>
      <c r="AE990" s="967"/>
      <c r="AF990" s="967"/>
      <c r="AG990" s="967"/>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8" t="s">
        <v>270</v>
      </c>
      <c r="K993" s="969"/>
      <c r="L993" s="969"/>
      <c r="M993" s="969"/>
      <c r="N993" s="969"/>
      <c r="O993" s="969"/>
      <c r="P993" s="136" t="s">
        <v>25</v>
      </c>
      <c r="Q993" s="136"/>
      <c r="R993" s="136"/>
      <c r="S993" s="136"/>
      <c r="T993" s="136"/>
      <c r="U993" s="136"/>
      <c r="V993" s="136"/>
      <c r="W993" s="136"/>
      <c r="X993" s="136"/>
      <c r="Y993" s="137" t="s">
        <v>311</v>
      </c>
      <c r="Z993" s="138"/>
      <c r="AA993" s="138"/>
      <c r="AB993" s="138"/>
      <c r="AC993" s="968" t="s">
        <v>302</v>
      </c>
      <c r="AD993" s="968"/>
      <c r="AE993" s="968"/>
      <c r="AF993" s="968"/>
      <c r="AG993" s="968"/>
      <c r="AH993" s="137" t="s">
        <v>232</v>
      </c>
      <c r="AI993" s="134"/>
      <c r="AJ993" s="134"/>
      <c r="AK993" s="134"/>
      <c r="AL993" s="134" t="s">
        <v>19</v>
      </c>
      <c r="AM993" s="134"/>
      <c r="AN993" s="134"/>
      <c r="AO993" s="139"/>
      <c r="AP993" s="970" t="s">
        <v>271</v>
      </c>
      <c r="AQ993" s="970"/>
      <c r="AR993" s="970"/>
      <c r="AS993" s="970"/>
      <c r="AT993" s="970"/>
      <c r="AU993" s="970"/>
      <c r="AV993" s="970"/>
      <c r="AW993" s="970"/>
      <c r="AX993" s="970"/>
      <c r="AY993" s="34">
        <f>$AY$991</f>
        <v>0</v>
      </c>
    </row>
    <row r="994" spans="1:51" ht="26.25" customHeight="1" x14ac:dyDescent="0.15">
      <c r="A994" s="966">
        <v>1</v>
      </c>
      <c r="B994" s="966">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7"/>
      <c r="AD994" s="967"/>
      <c r="AE994" s="967"/>
      <c r="AF994" s="967"/>
      <c r="AG994" s="967"/>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6">
        <v>2</v>
      </c>
      <c r="B995" s="966">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7"/>
      <c r="AD995" s="967"/>
      <c r="AE995" s="967"/>
      <c r="AF995" s="967"/>
      <c r="AG995" s="967"/>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6">
        <v>3</v>
      </c>
      <c r="B996" s="966">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7"/>
      <c r="AD996" s="967"/>
      <c r="AE996" s="967"/>
      <c r="AF996" s="967"/>
      <c r="AG996" s="967"/>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6">
        <v>4</v>
      </c>
      <c r="B997" s="966">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7"/>
      <c r="AD997" s="967"/>
      <c r="AE997" s="967"/>
      <c r="AF997" s="967"/>
      <c r="AG997" s="967"/>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6">
        <v>5</v>
      </c>
      <c r="B998" s="966">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7"/>
      <c r="AD998" s="967"/>
      <c r="AE998" s="967"/>
      <c r="AF998" s="967"/>
      <c r="AG998" s="967"/>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6">
        <v>6</v>
      </c>
      <c r="B999" s="966">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7"/>
      <c r="AD999" s="967"/>
      <c r="AE999" s="967"/>
      <c r="AF999" s="967"/>
      <c r="AG999" s="967"/>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6">
        <v>7</v>
      </c>
      <c r="B1000" s="966">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7"/>
      <c r="AD1000" s="967"/>
      <c r="AE1000" s="967"/>
      <c r="AF1000" s="967"/>
      <c r="AG1000" s="967"/>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6">
        <v>8</v>
      </c>
      <c r="B1001" s="966">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7"/>
      <c r="AD1001" s="967"/>
      <c r="AE1001" s="967"/>
      <c r="AF1001" s="967"/>
      <c r="AG1001" s="967"/>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6">
        <v>9</v>
      </c>
      <c r="B1002" s="966">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7"/>
      <c r="AD1002" s="967"/>
      <c r="AE1002" s="967"/>
      <c r="AF1002" s="967"/>
      <c r="AG1002" s="967"/>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6">
        <v>10</v>
      </c>
      <c r="B1003" s="966">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7"/>
      <c r="AD1003" s="967"/>
      <c r="AE1003" s="967"/>
      <c r="AF1003" s="967"/>
      <c r="AG1003" s="967"/>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6">
        <v>11</v>
      </c>
      <c r="B1004" s="966">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7"/>
      <c r="AD1004" s="967"/>
      <c r="AE1004" s="967"/>
      <c r="AF1004" s="967"/>
      <c r="AG1004" s="967"/>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6">
        <v>12</v>
      </c>
      <c r="B1005" s="966">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7"/>
      <c r="AD1005" s="967"/>
      <c r="AE1005" s="967"/>
      <c r="AF1005" s="967"/>
      <c r="AG1005" s="967"/>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6">
        <v>13</v>
      </c>
      <c r="B1006" s="966">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7"/>
      <c r="AD1006" s="967"/>
      <c r="AE1006" s="967"/>
      <c r="AF1006" s="967"/>
      <c r="AG1006" s="967"/>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6">
        <v>14</v>
      </c>
      <c r="B1007" s="966">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7"/>
      <c r="AD1007" s="967"/>
      <c r="AE1007" s="967"/>
      <c r="AF1007" s="967"/>
      <c r="AG1007" s="967"/>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6">
        <v>15</v>
      </c>
      <c r="B1008" s="966">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7"/>
      <c r="AD1008" s="967"/>
      <c r="AE1008" s="967"/>
      <c r="AF1008" s="967"/>
      <c r="AG1008" s="967"/>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6">
        <v>16</v>
      </c>
      <c r="B1009" s="966">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7"/>
      <c r="AD1009" s="967"/>
      <c r="AE1009" s="967"/>
      <c r="AF1009" s="967"/>
      <c r="AG1009" s="967"/>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6">
        <v>17</v>
      </c>
      <c r="B1010" s="966">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7"/>
      <c r="AD1010" s="967"/>
      <c r="AE1010" s="967"/>
      <c r="AF1010" s="967"/>
      <c r="AG1010" s="967"/>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6">
        <v>18</v>
      </c>
      <c r="B1011" s="966">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7"/>
      <c r="AD1011" s="967"/>
      <c r="AE1011" s="967"/>
      <c r="AF1011" s="967"/>
      <c r="AG1011" s="967"/>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6">
        <v>19</v>
      </c>
      <c r="B1012" s="966">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7"/>
      <c r="AD1012" s="967"/>
      <c r="AE1012" s="967"/>
      <c r="AF1012" s="967"/>
      <c r="AG1012" s="967"/>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6">
        <v>20</v>
      </c>
      <c r="B1013" s="966">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7"/>
      <c r="AD1013" s="967"/>
      <c r="AE1013" s="967"/>
      <c r="AF1013" s="967"/>
      <c r="AG1013" s="967"/>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6">
        <v>21</v>
      </c>
      <c r="B1014" s="966">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7"/>
      <c r="AD1014" s="967"/>
      <c r="AE1014" s="967"/>
      <c r="AF1014" s="967"/>
      <c r="AG1014" s="967"/>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6">
        <v>22</v>
      </c>
      <c r="B1015" s="966">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7"/>
      <c r="AD1015" s="967"/>
      <c r="AE1015" s="967"/>
      <c r="AF1015" s="967"/>
      <c r="AG1015" s="967"/>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6">
        <v>23</v>
      </c>
      <c r="B1016" s="966">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7"/>
      <c r="AD1016" s="967"/>
      <c r="AE1016" s="967"/>
      <c r="AF1016" s="967"/>
      <c r="AG1016" s="967"/>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6">
        <v>24</v>
      </c>
      <c r="B1017" s="966">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7"/>
      <c r="AD1017" s="967"/>
      <c r="AE1017" s="967"/>
      <c r="AF1017" s="967"/>
      <c r="AG1017" s="967"/>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6">
        <v>25</v>
      </c>
      <c r="B1018" s="966">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7"/>
      <c r="AD1018" s="967"/>
      <c r="AE1018" s="967"/>
      <c r="AF1018" s="967"/>
      <c r="AG1018" s="967"/>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6">
        <v>26</v>
      </c>
      <c r="B1019" s="966">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7"/>
      <c r="AD1019" s="967"/>
      <c r="AE1019" s="967"/>
      <c r="AF1019" s="967"/>
      <c r="AG1019" s="967"/>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6">
        <v>27</v>
      </c>
      <c r="B1020" s="966">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7"/>
      <c r="AD1020" s="967"/>
      <c r="AE1020" s="967"/>
      <c r="AF1020" s="967"/>
      <c r="AG1020" s="967"/>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6">
        <v>28</v>
      </c>
      <c r="B1021" s="966">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7"/>
      <c r="AD1021" s="967"/>
      <c r="AE1021" s="967"/>
      <c r="AF1021" s="967"/>
      <c r="AG1021" s="967"/>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6">
        <v>29</v>
      </c>
      <c r="B1022" s="966">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7"/>
      <c r="AD1022" s="967"/>
      <c r="AE1022" s="967"/>
      <c r="AF1022" s="967"/>
      <c r="AG1022" s="967"/>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6">
        <v>30</v>
      </c>
      <c r="B1023" s="966">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7"/>
      <c r="AD1023" s="967"/>
      <c r="AE1023" s="967"/>
      <c r="AF1023" s="967"/>
      <c r="AG1023" s="967"/>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8" t="s">
        <v>270</v>
      </c>
      <c r="K1026" s="969"/>
      <c r="L1026" s="969"/>
      <c r="M1026" s="969"/>
      <c r="N1026" s="969"/>
      <c r="O1026" s="969"/>
      <c r="P1026" s="136" t="s">
        <v>25</v>
      </c>
      <c r="Q1026" s="136"/>
      <c r="R1026" s="136"/>
      <c r="S1026" s="136"/>
      <c r="T1026" s="136"/>
      <c r="U1026" s="136"/>
      <c r="V1026" s="136"/>
      <c r="W1026" s="136"/>
      <c r="X1026" s="136"/>
      <c r="Y1026" s="137" t="s">
        <v>311</v>
      </c>
      <c r="Z1026" s="138"/>
      <c r="AA1026" s="138"/>
      <c r="AB1026" s="138"/>
      <c r="AC1026" s="968" t="s">
        <v>302</v>
      </c>
      <c r="AD1026" s="968"/>
      <c r="AE1026" s="968"/>
      <c r="AF1026" s="968"/>
      <c r="AG1026" s="968"/>
      <c r="AH1026" s="137" t="s">
        <v>232</v>
      </c>
      <c r="AI1026" s="134"/>
      <c r="AJ1026" s="134"/>
      <c r="AK1026" s="134"/>
      <c r="AL1026" s="134" t="s">
        <v>19</v>
      </c>
      <c r="AM1026" s="134"/>
      <c r="AN1026" s="134"/>
      <c r="AO1026" s="139"/>
      <c r="AP1026" s="970" t="s">
        <v>271</v>
      </c>
      <c r="AQ1026" s="970"/>
      <c r="AR1026" s="970"/>
      <c r="AS1026" s="970"/>
      <c r="AT1026" s="970"/>
      <c r="AU1026" s="970"/>
      <c r="AV1026" s="970"/>
      <c r="AW1026" s="970"/>
      <c r="AX1026" s="970"/>
      <c r="AY1026" s="34">
        <f>$AY$1024</f>
        <v>0</v>
      </c>
    </row>
    <row r="1027" spans="1:51" ht="26.25" customHeight="1" x14ac:dyDescent="0.15">
      <c r="A1027" s="966">
        <v>1</v>
      </c>
      <c r="B1027" s="966">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7"/>
      <c r="AD1027" s="967"/>
      <c r="AE1027" s="967"/>
      <c r="AF1027" s="967"/>
      <c r="AG1027" s="967"/>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6">
        <v>2</v>
      </c>
      <c r="B1028" s="966">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7"/>
      <c r="AD1028" s="967"/>
      <c r="AE1028" s="967"/>
      <c r="AF1028" s="967"/>
      <c r="AG1028" s="967"/>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6">
        <v>3</v>
      </c>
      <c r="B1029" s="966">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7"/>
      <c r="AD1029" s="967"/>
      <c r="AE1029" s="967"/>
      <c r="AF1029" s="967"/>
      <c r="AG1029" s="967"/>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6">
        <v>4</v>
      </c>
      <c r="B1030" s="966">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7"/>
      <c r="AD1030" s="967"/>
      <c r="AE1030" s="967"/>
      <c r="AF1030" s="967"/>
      <c r="AG1030" s="967"/>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6">
        <v>5</v>
      </c>
      <c r="B1031" s="966">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7"/>
      <c r="AD1031" s="967"/>
      <c r="AE1031" s="967"/>
      <c r="AF1031" s="967"/>
      <c r="AG1031" s="967"/>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6">
        <v>6</v>
      </c>
      <c r="B1032" s="966">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7"/>
      <c r="AD1032" s="967"/>
      <c r="AE1032" s="967"/>
      <c r="AF1032" s="967"/>
      <c r="AG1032" s="967"/>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6">
        <v>7</v>
      </c>
      <c r="B1033" s="966">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7"/>
      <c r="AD1033" s="967"/>
      <c r="AE1033" s="967"/>
      <c r="AF1033" s="967"/>
      <c r="AG1033" s="967"/>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6">
        <v>8</v>
      </c>
      <c r="B1034" s="966">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7"/>
      <c r="AD1034" s="967"/>
      <c r="AE1034" s="967"/>
      <c r="AF1034" s="967"/>
      <c r="AG1034" s="967"/>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6">
        <v>9</v>
      </c>
      <c r="B1035" s="966">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7"/>
      <c r="AD1035" s="967"/>
      <c r="AE1035" s="967"/>
      <c r="AF1035" s="967"/>
      <c r="AG1035" s="967"/>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6">
        <v>10</v>
      </c>
      <c r="B1036" s="966">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7"/>
      <c r="AD1036" s="967"/>
      <c r="AE1036" s="967"/>
      <c r="AF1036" s="967"/>
      <c r="AG1036" s="967"/>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6">
        <v>11</v>
      </c>
      <c r="B1037" s="966">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7"/>
      <c r="AD1037" s="967"/>
      <c r="AE1037" s="967"/>
      <c r="AF1037" s="967"/>
      <c r="AG1037" s="967"/>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6">
        <v>12</v>
      </c>
      <c r="B1038" s="966">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7"/>
      <c r="AD1038" s="967"/>
      <c r="AE1038" s="967"/>
      <c r="AF1038" s="967"/>
      <c r="AG1038" s="967"/>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6">
        <v>13</v>
      </c>
      <c r="B1039" s="966">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7"/>
      <c r="AD1039" s="967"/>
      <c r="AE1039" s="967"/>
      <c r="AF1039" s="967"/>
      <c r="AG1039" s="967"/>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6">
        <v>14</v>
      </c>
      <c r="B1040" s="966">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7"/>
      <c r="AD1040" s="967"/>
      <c r="AE1040" s="967"/>
      <c r="AF1040" s="967"/>
      <c r="AG1040" s="967"/>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6">
        <v>15</v>
      </c>
      <c r="B1041" s="966">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7"/>
      <c r="AD1041" s="967"/>
      <c r="AE1041" s="967"/>
      <c r="AF1041" s="967"/>
      <c r="AG1041" s="967"/>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6">
        <v>16</v>
      </c>
      <c r="B1042" s="966">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7"/>
      <c r="AD1042" s="967"/>
      <c r="AE1042" s="967"/>
      <c r="AF1042" s="967"/>
      <c r="AG1042" s="967"/>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6">
        <v>17</v>
      </c>
      <c r="B1043" s="966">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7"/>
      <c r="AD1043" s="967"/>
      <c r="AE1043" s="967"/>
      <c r="AF1043" s="967"/>
      <c r="AG1043" s="967"/>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6">
        <v>18</v>
      </c>
      <c r="B1044" s="966">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7"/>
      <c r="AD1044" s="967"/>
      <c r="AE1044" s="967"/>
      <c r="AF1044" s="967"/>
      <c r="AG1044" s="967"/>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6">
        <v>19</v>
      </c>
      <c r="B1045" s="966">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7"/>
      <c r="AD1045" s="967"/>
      <c r="AE1045" s="967"/>
      <c r="AF1045" s="967"/>
      <c r="AG1045" s="967"/>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6">
        <v>20</v>
      </c>
      <c r="B1046" s="966">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7"/>
      <c r="AD1046" s="967"/>
      <c r="AE1046" s="967"/>
      <c r="AF1046" s="967"/>
      <c r="AG1046" s="967"/>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6">
        <v>21</v>
      </c>
      <c r="B1047" s="966">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7"/>
      <c r="AD1047" s="967"/>
      <c r="AE1047" s="967"/>
      <c r="AF1047" s="967"/>
      <c r="AG1047" s="967"/>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6">
        <v>22</v>
      </c>
      <c r="B1048" s="966">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7"/>
      <c r="AD1048" s="967"/>
      <c r="AE1048" s="967"/>
      <c r="AF1048" s="967"/>
      <c r="AG1048" s="967"/>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6">
        <v>23</v>
      </c>
      <c r="B1049" s="966">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7"/>
      <c r="AD1049" s="967"/>
      <c r="AE1049" s="967"/>
      <c r="AF1049" s="967"/>
      <c r="AG1049" s="967"/>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6">
        <v>24</v>
      </c>
      <c r="B1050" s="966">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7"/>
      <c r="AD1050" s="967"/>
      <c r="AE1050" s="967"/>
      <c r="AF1050" s="967"/>
      <c r="AG1050" s="967"/>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6">
        <v>25</v>
      </c>
      <c r="B1051" s="966">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7"/>
      <c r="AD1051" s="967"/>
      <c r="AE1051" s="967"/>
      <c r="AF1051" s="967"/>
      <c r="AG1051" s="967"/>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6">
        <v>26</v>
      </c>
      <c r="B1052" s="966">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7"/>
      <c r="AD1052" s="967"/>
      <c r="AE1052" s="967"/>
      <c r="AF1052" s="967"/>
      <c r="AG1052" s="967"/>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6">
        <v>27</v>
      </c>
      <c r="B1053" s="966">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7"/>
      <c r="AD1053" s="967"/>
      <c r="AE1053" s="967"/>
      <c r="AF1053" s="967"/>
      <c r="AG1053" s="967"/>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6">
        <v>28</v>
      </c>
      <c r="B1054" s="966">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7"/>
      <c r="AD1054" s="967"/>
      <c r="AE1054" s="967"/>
      <c r="AF1054" s="967"/>
      <c r="AG1054" s="967"/>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6">
        <v>29</v>
      </c>
      <c r="B1055" s="966">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7"/>
      <c r="AD1055" s="967"/>
      <c r="AE1055" s="967"/>
      <c r="AF1055" s="967"/>
      <c r="AG1055" s="967"/>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6">
        <v>30</v>
      </c>
      <c r="B1056" s="966">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7"/>
      <c r="AD1056" s="967"/>
      <c r="AE1056" s="967"/>
      <c r="AF1056" s="967"/>
      <c r="AG1056" s="967"/>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8" t="s">
        <v>270</v>
      </c>
      <c r="K1059" s="969"/>
      <c r="L1059" s="969"/>
      <c r="M1059" s="969"/>
      <c r="N1059" s="969"/>
      <c r="O1059" s="969"/>
      <c r="P1059" s="136" t="s">
        <v>25</v>
      </c>
      <c r="Q1059" s="136"/>
      <c r="R1059" s="136"/>
      <c r="S1059" s="136"/>
      <c r="T1059" s="136"/>
      <c r="U1059" s="136"/>
      <c r="V1059" s="136"/>
      <c r="W1059" s="136"/>
      <c r="X1059" s="136"/>
      <c r="Y1059" s="137" t="s">
        <v>311</v>
      </c>
      <c r="Z1059" s="138"/>
      <c r="AA1059" s="138"/>
      <c r="AB1059" s="138"/>
      <c r="AC1059" s="968" t="s">
        <v>302</v>
      </c>
      <c r="AD1059" s="968"/>
      <c r="AE1059" s="968"/>
      <c r="AF1059" s="968"/>
      <c r="AG1059" s="968"/>
      <c r="AH1059" s="137" t="s">
        <v>232</v>
      </c>
      <c r="AI1059" s="134"/>
      <c r="AJ1059" s="134"/>
      <c r="AK1059" s="134"/>
      <c r="AL1059" s="134" t="s">
        <v>19</v>
      </c>
      <c r="AM1059" s="134"/>
      <c r="AN1059" s="134"/>
      <c r="AO1059" s="139"/>
      <c r="AP1059" s="970" t="s">
        <v>271</v>
      </c>
      <c r="AQ1059" s="970"/>
      <c r="AR1059" s="970"/>
      <c r="AS1059" s="970"/>
      <c r="AT1059" s="970"/>
      <c r="AU1059" s="970"/>
      <c r="AV1059" s="970"/>
      <c r="AW1059" s="970"/>
      <c r="AX1059" s="970"/>
      <c r="AY1059" s="34">
        <f>$AY$1057</f>
        <v>0</v>
      </c>
    </row>
    <row r="1060" spans="1:51" ht="26.25" customHeight="1" x14ac:dyDescent="0.15">
      <c r="A1060" s="966">
        <v>1</v>
      </c>
      <c r="B1060" s="966">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7"/>
      <c r="AD1060" s="967"/>
      <c r="AE1060" s="967"/>
      <c r="AF1060" s="967"/>
      <c r="AG1060" s="967"/>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6">
        <v>2</v>
      </c>
      <c r="B1061" s="966">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7"/>
      <c r="AD1061" s="967"/>
      <c r="AE1061" s="967"/>
      <c r="AF1061" s="967"/>
      <c r="AG1061" s="967"/>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6">
        <v>3</v>
      </c>
      <c r="B1062" s="966">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7"/>
      <c r="AD1062" s="967"/>
      <c r="AE1062" s="967"/>
      <c r="AF1062" s="967"/>
      <c r="AG1062" s="967"/>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6">
        <v>4</v>
      </c>
      <c r="B1063" s="966">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7"/>
      <c r="AD1063" s="967"/>
      <c r="AE1063" s="967"/>
      <c r="AF1063" s="967"/>
      <c r="AG1063" s="967"/>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6">
        <v>5</v>
      </c>
      <c r="B1064" s="966">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7"/>
      <c r="AD1064" s="967"/>
      <c r="AE1064" s="967"/>
      <c r="AF1064" s="967"/>
      <c r="AG1064" s="967"/>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6">
        <v>6</v>
      </c>
      <c r="B1065" s="966">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7"/>
      <c r="AD1065" s="967"/>
      <c r="AE1065" s="967"/>
      <c r="AF1065" s="967"/>
      <c r="AG1065" s="967"/>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6">
        <v>7</v>
      </c>
      <c r="B1066" s="966">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7"/>
      <c r="AD1066" s="967"/>
      <c r="AE1066" s="967"/>
      <c r="AF1066" s="967"/>
      <c r="AG1066" s="967"/>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6">
        <v>8</v>
      </c>
      <c r="B1067" s="966">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7"/>
      <c r="AD1067" s="967"/>
      <c r="AE1067" s="967"/>
      <c r="AF1067" s="967"/>
      <c r="AG1067" s="967"/>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6">
        <v>9</v>
      </c>
      <c r="B1068" s="966">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7"/>
      <c r="AD1068" s="967"/>
      <c r="AE1068" s="967"/>
      <c r="AF1068" s="967"/>
      <c r="AG1068" s="967"/>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6">
        <v>10</v>
      </c>
      <c r="B1069" s="966">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7"/>
      <c r="AD1069" s="967"/>
      <c r="AE1069" s="967"/>
      <c r="AF1069" s="967"/>
      <c r="AG1069" s="967"/>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6">
        <v>11</v>
      </c>
      <c r="B1070" s="966">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7"/>
      <c r="AD1070" s="967"/>
      <c r="AE1070" s="967"/>
      <c r="AF1070" s="967"/>
      <c r="AG1070" s="967"/>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6">
        <v>12</v>
      </c>
      <c r="B1071" s="966">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7"/>
      <c r="AD1071" s="967"/>
      <c r="AE1071" s="967"/>
      <c r="AF1071" s="967"/>
      <c r="AG1071" s="967"/>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6">
        <v>13</v>
      </c>
      <c r="B1072" s="966">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7"/>
      <c r="AD1072" s="967"/>
      <c r="AE1072" s="967"/>
      <c r="AF1072" s="967"/>
      <c r="AG1072" s="967"/>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6">
        <v>14</v>
      </c>
      <c r="B1073" s="966">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7"/>
      <c r="AD1073" s="967"/>
      <c r="AE1073" s="967"/>
      <c r="AF1073" s="967"/>
      <c r="AG1073" s="967"/>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6">
        <v>15</v>
      </c>
      <c r="B1074" s="966">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7"/>
      <c r="AD1074" s="967"/>
      <c r="AE1074" s="967"/>
      <c r="AF1074" s="967"/>
      <c r="AG1074" s="967"/>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6">
        <v>16</v>
      </c>
      <c r="B1075" s="966">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7"/>
      <c r="AD1075" s="967"/>
      <c r="AE1075" s="967"/>
      <c r="AF1075" s="967"/>
      <c r="AG1075" s="967"/>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6">
        <v>17</v>
      </c>
      <c r="B1076" s="966">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7"/>
      <c r="AD1076" s="967"/>
      <c r="AE1076" s="967"/>
      <c r="AF1076" s="967"/>
      <c r="AG1076" s="967"/>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6">
        <v>18</v>
      </c>
      <c r="B1077" s="966">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7"/>
      <c r="AD1077" s="967"/>
      <c r="AE1077" s="967"/>
      <c r="AF1077" s="967"/>
      <c r="AG1077" s="967"/>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6">
        <v>19</v>
      </c>
      <c r="B1078" s="966">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7"/>
      <c r="AD1078" s="967"/>
      <c r="AE1078" s="967"/>
      <c r="AF1078" s="967"/>
      <c r="AG1078" s="967"/>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6">
        <v>20</v>
      </c>
      <c r="B1079" s="966">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7"/>
      <c r="AD1079" s="967"/>
      <c r="AE1079" s="967"/>
      <c r="AF1079" s="967"/>
      <c r="AG1079" s="967"/>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6">
        <v>21</v>
      </c>
      <c r="B1080" s="966">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7"/>
      <c r="AD1080" s="967"/>
      <c r="AE1080" s="967"/>
      <c r="AF1080" s="967"/>
      <c r="AG1080" s="967"/>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6">
        <v>22</v>
      </c>
      <c r="B1081" s="966">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7"/>
      <c r="AD1081" s="967"/>
      <c r="AE1081" s="967"/>
      <c r="AF1081" s="967"/>
      <c r="AG1081" s="967"/>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6">
        <v>23</v>
      </c>
      <c r="B1082" s="966">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7"/>
      <c r="AD1082" s="967"/>
      <c r="AE1082" s="967"/>
      <c r="AF1082" s="967"/>
      <c r="AG1082" s="967"/>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6">
        <v>24</v>
      </c>
      <c r="B1083" s="966">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7"/>
      <c r="AD1083" s="967"/>
      <c r="AE1083" s="967"/>
      <c r="AF1083" s="967"/>
      <c r="AG1083" s="967"/>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6">
        <v>25</v>
      </c>
      <c r="B1084" s="966">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7"/>
      <c r="AD1084" s="967"/>
      <c r="AE1084" s="967"/>
      <c r="AF1084" s="967"/>
      <c r="AG1084" s="967"/>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6">
        <v>26</v>
      </c>
      <c r="B1085" s="966">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7"/>
      <c r="AD1085" s="967"/>
      <c r="AE1085" s="967"/>
      <c r="AF1085" s="967"/>
      <c r="AG1085" s="967"/>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6">
        <v>27</v>
      </c>
      <c r="B1086" s="966">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7"/>
      <c r="AD1086" s="967"/>
      <c r="AE1086" s="967"/>
      <c r="AF1086" s="967"/>
      <c r="AG1086" s="967"/>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6">
        <v>28</v>
      </c>
      <c r="B1087" s="966">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7"/>
      <c r="AD1087" s="967"/>
      <c r="AE1087" s="967"/>
      <c r="AF1087" s="967"/>
      <c r="AG1087" s="967"/>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6">
        <v>29</v>
      </c>
      <c r="B1088" s="966">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7"/>
      <c r="AD1088" s="967"/>
      <c r="AE1088" s="967"/>
      <c r="AF1088" s="967"/>
      <c r="AG1088" s="967"/>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6">
        <v>30</v>
      </c>
      <c r="B1089" s="966">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7"/>
      <c r="AD1089" s="967"/>
      <c r="AE1089" s="967"/>
      <c r="AF1089" s="967"/>
      <c r="AG1089" s="967"/>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8" t="s">
        <v>270</v>
      </c>
      <c r="K1092" s="969"/>
      <c r="L1092" s="969"/>
      <c r="M1092" s="969"/>
      <c r="N1092" s="969"/>
      <c r="O1092" s="969"/>
      <c r="P1092" s="136" t="s">
        <v>25</v>
      </c>
      <c r="Q1092" s="136"/>
      <c r="R1092" s="136"/>
      <c r="S1092" s="136"/>
      <c r="T1092" s="136"/>
      <c r="U1092" s="136"/>
      <c r="V1092" s="136"/>
      <c r="W1092" s="136"/>
      <c r="X1092" s="136"/>
      <c r="Y1092" s="137" t="s">
        <v>311</v>
      </c>
      <c r="Z1092" s="138"/>
      <c r="AA1092" s="138"/>
      <c r="AB1092" s="138"/>
      <c r="AC1092" s="968" t="s">
        <v>302</v>
      </c>
      <c r="AD1092" s="968"/>
      <c r="AE1092" s="968"/>
      <c r="AF1092" s="968"/>
      <c r="AG1092" s="968"/>
      <c r="AH1092" s="137" t="s">
        <v>232</v>
      </c>
      <c r="AI1092" s="134"/>
      <c r="AJ1092" s="134"/>
      <c r="AK1092" s="134"/>
      <c r="AL1092" s="134" t="s">
        <v>19</v>
      </c>
      <c r="AM1092" s="134"/>
      <c r="AN1092" s="134"/>
      <c r="AO1092" s="139"/>
      <c r="AP1092" s="970" t="s">
        <v>271</v>
      </c>
      <c r="AQ1092" s="970"/>
      <c r="AR1092" s="970"/>
      <c r="AS1092" s="970"/>
      <c r="AT1092" s="970"/>
      <c r="AU1092" s="970"/>
      <c r="AV1092" s="970"/>
      <c r="AW1092" s="970"/>
      <c r="AX1092" s="970"/>
      <c r="AY1092">
        <f>$AY$1090</f>
        <v>0</v>
      </c>
    </row>
    <row r="1093" spans="1:51" ht="26.25" customHeight="1" x14ac:dyDescent="0.15">
      <c r="A1093" s="966">
        <v>1</v>
      </c>
      <c r="B1093" s="966">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7"/>
      <c r="AD1093" s="967"/>
      <c r="AE1093" s="967"/>
      <c r="AF1093" s="967"/>
      <c r="AG1093" s="967"/>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6">
        <v>2</v>
      </c>
      <c r="B1094" s="966">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7"/>
      <c r="AD1094" s="967"/>
      <c r="AE1094" s="967"/>
      <c r="AF1094" s="967"/>
      <c r="AG1094" s="967"/>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6">
        <v>3</v>
      </c>
      <c r="B1095" s="966">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7"/>
      <c r="AD1095" s="967"/>
      <c r="AE1095" s="967"/>
      <c r="AF1095" s="967"/>
      <c r="AG1095" s="967"/>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6">
        <v>4</v>
      </c>
      <c r="B1096" s="966">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7"/>
      <c r="AD1096" s="967"/>
      <c r="AE1096" s="967"/>
      <c r="AF1096" s="967"/>
      <c r="AG1096" s="967"/>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6">
        <v>5</v>
      </c>
      <c r="B1097" s="966">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7"/>
      <c r="AD1097" s="967"/>
      <c r="AE1097" s="967"/>
      <c r="AF1097" s="967"/>
      <c r="AG1097" s="967"/>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6">
        <v>6</v>
      </c>
      <c r="B1098" s="966">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7"/>
      <c r="AD1098" s="967"/>
      <c r="AE1098" s="967"/>
      <c r="AF1098" s="967"/>
      <c r="AG1098" s="967"/>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6">
        <v>7</v>
      </c>
      <c r="B1099" s="966">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7"/>
      <c r="AD1099" s="967"/>
      <c r="AE1099" s="967"/>
      <c r="AF1099" s="967"/>
      <c r="AG1099" s="967"/>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6">
        <v>8</v>
      </c>
      <c r="B1100" s="966">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7"/>
      <c r="AD1100" s="967"/>
      <c r="AE1100" s="967"/>
      <c r="AF1100" s="967"/>
      <c r="AG1100" s="967"/>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6">
        <v>9</v>
      </c>
      <c r="B1101" s="966">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7"/>
      <c r="AD1101" s="967"/>
      <c r="AE1101" s="967"/>
      <c r="AF1101" s="967"/>
      <c r="AG1101" s="967"/>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6">
        <v>10</v>
      </c>
      <c r="B1102" s="966">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7"/>
      <c r="AD1102" s="967"/>
      <c r="AE1102" s="967"/>
      <c r="AF1102" s="967"/>
      <c r="AG1102" s="967"/>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6">
        <v>11</v>
      </c>
      <c r="B1103" s="966">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7"/>
      <c r="AD1103" s="967"/>
      <c r="AE1103" s="967"/>
      <c r="AF1103" s="967"/>
      <c r="AG1103" s="967"/>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6">
        <v>12</v>
      </c>
      <c r="B1104" s="966">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7"/>
      <c r="AD1104" s="967"/>
      <c r="AE1104" s="967"/>
      <c r="AF1104" s="967"/>
      <c r="AG1104" s="967"/>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6">
        <v>13</v>
      </c>
      <c r="B1105" s="966">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7"/>
      <c r="AD1105" s="967"/>
      <c r="AE1105" s="967"/>
      <c r="AF1105" s="967"/>
      <c r="AG1105" s="967"/>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6">
        <v>14</v>
      </c>
      <c r="B1106" s="966">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7"/>
      <c r="AD1106" s="967"/>
      <c r="AE1106" s="967"/>
      <c r="AF1106" s="967"/>
      <c r="AG1106" s="967"/>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6">
        <v>15</v>
      </c>
      <c r="B1107" s="966">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7"/>
      <c r="AD1107" s="967"/>
      <c r="AE1107" s="967"/>
      <c r="AF1107" s="967"/>
      <c r="AG1107" s="967"/>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6">
        <v>16</v>
      </c>
      <c r="B1108" s="966">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7"/>
      <c r="AD1108" s="967"/>
      <c r="AE1108" s="967"/>
      <c r="AF1108" s="967"/>
      <c r="AG1108" s="967"/>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6">
        <v>17</v>
      </c>
      <c r="B1109" s="966">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7"/>
      <c r="AD1109" s="967"/>
      <c r="AE1109" s="967"/>
      <c r="AF1109" s="967"/>
      <c r="AG1109" s="967"/>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6">
        <v>18</v>
      </c>
      <c r="B1110" s="966">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7"/>
      <c r="AD1110" s="967"/>
      <c r="AE1110" s="967"/>
      <c r="AF1110" s="967"/>
      <c r="AG1110" s="967"/>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6">
        <v>19</v>
      </c>
      <c r="B1111" s="966">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7"/>
      <c r="AD1111" s="967"/>
      <c r="AE1111" s="967"/>
      <c r="AF1111" s="967"/>
      <c r="AG1111" s="967"/>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6">
        <v>20</v>
      </c>
      <c r="B1112" s="966">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7"/>
      <c r="AD1112" s="967"/>
      <c r="AE1112" s="967"/>
      <c r="AF1112" s="967"/>
      <c r="AG1112" s="967"/>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6">
        <v>21</v>
      </c>
      <c r="B1113" s="966">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7"/>
      <c r="AD1113" s="967"/>
      <c r="AE1113" s="967"/>
      <c r="AF1113" s="967"/>
      <c r="AG1113" s="967"/>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6">
        <v>22</v>
      </c>
      <c r="B1114" s="966">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7"/>
      <c r="AD1114" s="967"/>
      <c r="AE1114" s="967"/>
      <c r="AF1114" s="967"/>
      <c r="AG1114" s="967"/>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6">
        <v>23</v>
      </c>
      <c r="B1115" s="966">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7"/>
      <c r="AD1115" s="967"/>
      <c r="AE1115" s="967"/>
      <c r="AF1115" s="967"/>
      <c r="AG1115" s="967"/>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6">
        <v>24</v>
      </c>
      <c r="B1116" s="966">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7"/>
      <c r="AD1116" s="967"/>
      <c r="AE1116" s="967"/>
      <c r="AF1116" s="967"/>
      <c r="AG1116" s="967"/>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6">
        <v>25</v>
      </c>
      <c r="B1117" s="966">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7"/>
      <c r="AD1117" s="967"/>
      <c r="AE1117" s="967"/>
      <c r="AF1117" s="967"/>
      <c r="AG1117" s="967"/>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6">
        <v>26</v>
      </c>
      <c r="B1118" s="966">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7"/>
      <c r="AD1118" s="967"/>
      <c r="AE1118" s="967"/>
      <c r="AF1118" s="967"/>
      <c r="AG1118" s="967"/>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6">
        <v>27</v>
      </c>
      <c r="B1119" s="966">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7"/>
      <c r="AD1119" s="967"/>
      <c r="AE1119" s="967"/>
      <c r="AF1119" s="967"/>
      <c r="AG1119" s="967"/>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6">
        <v>28</v>
      </c>
      <c r="B1120" s="966">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7"/>
      <c r="AD1120" s="967"/>
      <c r="AE1120" s="967"/>
      <c r="AF1120" s="967"/>
      <c r="AG1120" s="967"/>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6">
        <v>29</v>
      </c>
      <c r="B1121" s="966">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7"/>
      <c r="AD1121" s="967"/>
      <c r="AE1121" s="967"/>
      <c r="AF1121" s="967"/>
      <c r="AG1121" s="967"/>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6">
        <v>30</v>
      </c>
      <c r="B1122" s="966">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7"/>
      <c r="AD1122" s="967"/>
      <c r="AE1122" s="967"/>
      <c r="AF1122" s="967"/>
      <c r="AG1122" s="967"/>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8" t="s">
        <v>270</v>
      </c>
      <c r="K1125" s="969"/>
      <c r="L1125" s="969"/>
      <c r="M1125" s="969"/>
      <c r="N1125" s="969"/>
      <c r="O1125" s="969"/>
      <c r="P1125" s="136" t="s">
        <v>25</v>
      </c>
      <c r="Q1125" s="136"/>
      <c r="R1125" s="136"/>
      <c r="S1125" s="136"/>
      <c r="T1125" s="136"/>
      <c r="U1125" s="136"/>
      <c r="V1125" s="136"/>
      <c r="W1125" s="136"/>
      <c r="X1125" s="136"/>
      <c r="Y1125" s="137" t="s">
        <v>311</v>
      </c>
      <c r="Z1125" s="138"/>
      <c r="AA1125" s="138"/>
      <c r="AB1125" s="138"/>
      <c r="AC1125" s="968" t="s">
        <v>302</v>
      </c>
      <c r="AD1125" s="968"/>
      <c r="AE1125" s="968"/>
      <c r="AF1125" s="968"/>
      <c r="AG1125" s="968"/>
      <c r="AH1125" s="137" t="s">
        <v>232</v>
      </c>
      <c r="AI1125" s="134"/>
      <c r="AJ1125" s="134"/>
      <c r="AK1125" s="134"/>
      <c r="AL1125" s="134" t="s">
        <v>19</v>
      </c>
      <c r="AM1125" s="134"/>
      <c r="AN1125" s="134"/>
      <c r="AO1125" s="139"/>
      <c r="AP1125" s="970" t="s">
        <v>271</v>
      </c>
      <c r="AQ1125" s="970"/>
      <c r="AR1125" s="970"/>
      <c r="AS1125" s="970"/>
      <c r="AT1125" s="970"/>
      <c r="AU1125" s="970"/>
      <c r="AV1125" s="970"/>
      <c r="AW1125" s="970"/>
      <c r="AX1125" s="970"/>
      <c r="AY1125">
        <f>$AY$1123</f>
        <v>0</v>
      </c>
    </row>
    <row r="1126" spans="1:51" ht="26.25" customHeight="1" x14ac:dyDescent="0.15">
      <c r="A1126" s="966">
        <v>1</v>
      </c>
      <c r="B1126" s="966">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7"/>
      <c r="AD1126" s="967"/>
      <c r="AE1126" s="967"/>
      <c r="AF1126" s="967"/>
      <c r="AG1126" s="967"/>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6">
        <v>2</v>
      </c>
      <c r="B1127" s="966">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7"/>
      <c r="AD1127" s="967"/>
      <c r="AE1127" s="967"/>
      <c r="AF1127" s="967"/>
      <c r="AG1127" s="967"/>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6">
        <v>3</v>
      </c>
      <c r="B1128" s="966">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7"/>
      <c r="AD1128" s="967"/>
      <c r="AE1128" s="967"/>
      <c r="AF1128" s="967"/>
      <c r="AG1128" s="967"/>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6">
        <v>4</v>
      </c>
      <c r="B1129" s="966">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7"/>
      <c r="AD1129" s="967"/>
      <c r="AE1129" s="967"/>
      <c r="AF1129" s="967"/>
      <c r="AG1129" s="967"/>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6">
        <v>5</v>
      </c>
      <c r="B1130" s="966">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7"/>
      <c r="AD1130" s="967"/>
      <c r="AE1130" s="967"/>
      <c r="AF1130" s="967"/>
      <c r="AG1130" s="967"/>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6">
        <v>6</v>
      </c>
      <c r="B1131" s="966">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7"/>
      <c r="AD1131" s="967"/>
      <c r="AE1131" s="967"/>
      <c r="AF1131" s="967"/>
      <c r="AG1131" s="967"/>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6">
        <v>7</v>
      </c>
      <c r="B1132" s="966">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7"/>
      <c r="AD1132" s="967"/>
      <c r="AE1132" s="967"/>
      <c r="AF1132" s="967"/>
      <c r="AG1132" s="967"/>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6">
        <v>8</v>
      </c>
      <c r="B1133" s="966">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7"/>
      <c r="AD1133" s="967"/>
      <c r="AE1133" s="967"/>
      <c r="AF1133" s="967"/>
      <c r="AG1133" s="967"/>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6">
        <v>9</v>
      </c>
      <c r="B1134" s="966">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7"/>
      <c r="AD1134" s="967"/>
      <c r="AE1134" s="967"/>
      <c r="AF1134" s="967"/>
      <c r="AG1134" s="967"/>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6">
        <v>10</v>
      </c>
      <c r="B1135" s="966">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7"/>
      <c r="AD1135" s="967"/>
      <c r="AE1135" s="967"/>
      <c r="AF1135" s="967"/>
      <c r="AG1135" s="967"/>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6">
        <v>11</v>
      </c>
      <c r="B1136" s="966">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7"/>
      <c r="AD1136" s="967"/>
      <c r="AE1136" s="967"/>
      <c r="AF1136" s="967"/>
      <c r="AG1136" s="967"/>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6">
        <v>12</v>
      </c>
      <c r="B1137" s="966">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7"/>
      <c r="AD1137" s="967"/>
      <c r="AE1137" s="967"/>
      <c r="AF1137" s="967"/>
      <c r="AG1137" s="967"/>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6">
        <v>13</v>
      </c>
      <c r="B1138" s="966">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7"/>
      <c r="AD1138" s="967"/>
      <c r="AE1138" s="967"/>
      <c r="AF1138" s="967"/>
      <c r="AG1138" s="967"/>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6">
        <v>14</v>
      </c>
      <c r="B1139" s="966">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7"/>
      <c r="AD1139" s="967"/>
      <c r="AE1139" s="967"/>
      <c r="AF1139" s="967"/>
      <c r="AG1139" s="967"/>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6">
        <v>15</v>
      </c>
      <c r="B1140" s="966">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7"/>
      <c r="AD1140" s="967"/>
      <c r="AE1140" s="967"/>
      <c r="AF1140" s="967"/>
      <c r="AG1140" s="967"/>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6">
        <v>16</v>
      </c>
      <c r="B1141" s="966">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7"/>
      <c r="AD1141" s="967"/>
      <c r="AE1141" s="967"/>
      <c r="AF1141" s="967"/>
      <c r="AG1141" s="967"/>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6">
        <v>17</v>
      </c>
      <c r="B1142" s="966">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7"/>
      <c r="AD1142" s="967"/>
      <c r="AE1142" s="967"/>
      <c r="AF1142" s="967"/>
      <c r="AG1142" s="967"/>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6">
        <v>18</v>
      </c>
      <c r="B1143" s="966">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7"/>
      <c r="AD1143" s="967"/>
      <c r="AE1143" s="967"/>
      <c r="AF1143" s="967"/>
      <c r="AG1143" s="967"/>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6">
        <v>19</v>
      </c>
      <c r="B1144" s="966">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7"/>
      <c r="AD1144" s="967"/>
      <c r="AE1144" s="967"/>
      <c r="AF1144" s="967"/>
      <c r="AG1144" s="967"/>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6">
        <v>20</v>
      </c>
      <c r="B1145" s="966">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7"/>
      <c r="AD1145" s="967"/>
      <c r="AE1145" s="967"/>
      <c r="AF1145" s="967"/>
      <c r="AG1145" s="967"/>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6">
        <v>21</v>
      </c>
      <c r="B1146" s="966">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7"/>
      <c r="AD1146" s="967"/>
      <c r="AE1146" s="967"/>
      <c r="AF1146" s="967"/>
      <c r="AG1146" s="967"/>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6">
        <v>22</v>
      </c>
      <c r="B1147" s="966">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7"/>
      <c r="AD1147" s="967"/>
      <c r="AE1147" s="967"/>
      <c r="AF1147" s="967"/>
      <c r="AG1147" s="967"/>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6">
        <v>23</v>
      </c>
      <c r="B1148" s="966">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7"/>
      <c r="AD1148" s="967"/>
      <c r="AE1148" s="967"/>
      <c r="AF1148" s="967"/>
      <c r="AG1148" s="967"/>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6">
        <v>24</v>
      </c>
      <c r="B1149" s="966">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7"/>
      <c r="AD1149" s="967"/>
      <c r="AE1149" s="967"/>
      <c r="AF1149" s="967"/>
      <c r="AG1149" s="967"/>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6">
        <v>25</v>
      </c>
      <c r="B1150" s="966">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7"/>
      <c r="AD1150" s="967"/>
      <c r="AE1150" s="967"/>
      <c r="AF1150" s="967"/>
      <c r="AG1150" s="967"/>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6">
        <v>26</v>
      </c>
      <c r="B1151" s="966">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7"/>
      <c r="AD1151" s="967"/>
      <c r="AE1151" s="967"/>
      <c r="AF1151" s="967"/>
      <c r="AG1151" s="967"/>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6">
        <v>27</v>
      </c>
      <c r="B1152" s="966">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7"/>
      <c r="AD1152" s="967"/>
      <c r="AE1152" s="967"/>
      <c r="AF1152" s="967"/>
      <c r="AG1152" s="967"/>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6">
        <v>28</v>
      </c>
      <c r="B1153" s="966">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7"/>
      <c r="AD1153" s="967"/>
      <c r="AE1153" s="967"/>
      <c r="AF1153" s="967"/>
      <c r="AG1153" s="967"/>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6">
        <v>29</v>
      </c>
      <c r="B1154" s="966">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7"/>
      <c r="AD1154" s="967"/>
      <c r="AE1154" s="967"/>
      <c r="AF1154" s="967"/>
      <c r="AG1154" s="967"/>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6">
        <v>30</v>
      </c>
      <c r="B1155" s="966">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7"/>
      <c r="AD1155" s="967"/>
      <c r="AE1155" s="967"/>
      <c r="AF1155" s="967"/>
      <c r="AG1155" s="967"/>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8" t="s">
        <v>270</v>
      </c>
      <c r="K1158" s="969"/>
      <c r="L1158" s="969"/>
      <c r="M1158" s="969"/>
      <c r="N1158" s="969"/>
      <c r="O1158" s="969"/>
      <c r="P1158" s="136" t="s">
        <v>25</v>
      </c>
      <c r="Q1158" s="136"/>
      <c r="R1158" s="136"/>
      <c r="S1158" s="136"/>
      <c r="T1158" s="136"/>
      <c r="U1158" s="136"/>
      <c r="V1158" s="136"/>
      <c r="W1158" s="136"/>
      <c r="X1158" s="136"/>
      <c r="Y1158" s="137" t="s">
        <v>311</v>
      </c>
      <c r="Z1158" s="138"/>
      <c r="AA1158" s="138"/>
      <c r="AB1158" s="138"/>
      <c r="AC1158" s="968" t="s">
        <v>302</v>
      </c>
      <c r="AD1158" s="968"/>
      <c r="AE1158" s="968"/>
      <c r="AF1158" s="968"/>
      <c r="AG1158" s="968"/>
      <c r="AH1158" s="137" t="s">
        <v>232</v>
      </c>
      <c r="AI1158" s="134"/>
      <c r="AJ1158" s="134"/>
      <c r="AK1158" s="134"/>
      <c r="AL1158" s="134" t="s">
        <v>19</v>
      </c>
      <c r="AM1158" s="134"/>
      <c r="AN1158" s="134"/>
      <c r="AO1158" s="139"/>
      <c r="AP1158" s="970" t="s">
        <v>271</v>
      </c>
      <c r="AQ1158" s="970"/>
      <c r="AR1158" s="970"/>
      <c r="AS1158" s="970"/>
      <c r="AT1158" s="970"/>
      <c r="AU1158" s="970"/>
      <c r="AV1158" s="970"/>
      <c r="AW1158" s="970"/>
      <c r="AX1158" s="970"/>
      <c r="AY1158">
        <f>$AY$1156</f>
        <v>0</v>
      </c>
    </row>
    <row r="1159" spans="1:51" ht="26.25" customHeight="1" x14ac:dyDescent="0.15">
      <c r="A1159" s="966">
        <v>1</v>
      </c>
      <c r="B1159" s="966">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7"/>
      <c r="AD1159" s="967"/>
      <c r="AE1159" s="967"/>
      <c r="AF1159" s="967"/>
      <c r="AG1159" s="967"/>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6">
        <v>2</v>
      </c>
      <c r="B1160" s="966">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7"/>
      <c r="AD1160" s="967"/>
      <c r="AE1160" s="967"/>
      <c r="AF1160" s="967"/>
      <c r="AG1160" s="967"/>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6">
        <v>3</v>
      </c>
      <c r="B1161" s="966">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7"/>
      <c r="AD1161" s="967"/>
      <c r="AE1161" s="967"/>
      <c r="AF1161" s="967"/>
      <c r="AG1161" s="967"/>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6">
        <v>4</v>
      </c>
      <c r="B1162" s="966">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7"/>
      <c r="AD1162" s="967"/>
      <c r="AE1162" s="967"/>
      <c r="AF1162" s="967"/>
      <c r="AG1162" s="967"/>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6">
        <v>5</v>
      </c>
      <c r="B1163" s="966">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7"/>
      <c r="AD1163" s="967"/>
      <c r="AE1163" s="967"/>
      <c r="AF1163" s="967"/>
      <c r="AG1163" s="967"/>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6">
        <v>6</v>
      </c>
      <c r="B1164" s="966">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7"/>
      <c r="AD1164" s="967"/>
      <c r="AE1164" s="967"/>
      <c r="AF1164" s="967"/>
      <c r="AG1164" s="967"/>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6">
        <v>7</v>
      </c>
      <c r="B1165" s="966">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7"/>
      <c r="AD1165" s="967"/>
      <c r="AE1165" s="967"/>
      <c r="AF1165" s="967"/>
      <c r="AG1165" s="967"/>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6">
        <v>8</v>
      </c>
      <c r="B1166" s="966">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7"/>
      <c r="AD1166" s="967"/>
      <c r="AE1166" s="967"/>
      <c r="AF1166" s="967"/>
      <c r="AG1166" s="967"/>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6">
        <v>9</v>
      </c>
      <c r="B1167" s="966">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7"/>
      <c r="AD1167" s="967"/>
      <c r="AE1167" s="967"/>
      <c r="AF1167" s="967"/>
      <c r="AG1167" s="967"/>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6">
        <v>10</v>
      </c>
      <c r="B1168" s="966">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7"/>
      <c r="AD1168" s="967"/>
      <c r="AE1168" s="967"/>
      <c r="AF1168" s="967"/>
      <c r="AG1168" s="967"/>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6">
        <v>11</v>
      </c>
      <c r="B1169" s="966">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7"/>
      <c r="AD1169" s="967"/>
      <c r="AE1169" s="967"/>
      <c r="AF1169" s="967"/>
      <c r="AG1169" s="967"/>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6">
        <v>12</v>
      </c>
      <c r="B1170" s="966">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7"/>
      <c r="AD1170" s="967"/>
      <c r="AE1170" s="967"/>
      <c r="AF1170" s="967"/>
      <c r="AG1170" s="967"/>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6">
        <v>13</v>
      </c>
      <c r="B1171" s="966">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7"/>
      <c r="AD1171" s="967"/>
      <c r="AE1171" s="967"/>
      <c r="AF1171" s="967"/>
      <c r="AG1171" s="967"/>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6">
        <v>14</v>
      </c>
      <c r="B1172" s="966">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7"/>
      <c r="AD1172" s="967"/>
      <c r="AE1172" s="967"/>
      <c r="AF1172" s="967"/>
      <c r="AG1172" s="967"/>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6">
        <v>15</v>
      </c>
      <c r="B1173" s="966">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7"/>
      <c r="AD1173" s="967"/>
      <c r="AE1173" s="967"/>
      <c r="AF1173" s="967"/>
      <c r="AG1173" s="967"/>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6">
        <v>16</v>
      </c>
      <c r="B1174" s="966">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7"/>
      <c r="AD1174" s="967"/>
      <c r="AE1174" s="967"/>
      <c r="AF1174" s="967"/>
      <c r="AG1174" s="967"/>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6">
        <v>17</v>
      </c>
      <c r="B1175" s="966">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7"/>
      <c r="AD1175" s="967"/>
      <c r="AE1175" s="967"/>
      <c r="AF1175" s="967"/>
      <c r="AG1175" s="967"/>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6">
        <v>18</v>
      </c>
      <c r="B1176" s="966">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7"/>
      <c r="AD1176" s="967"/>
      <c r="AE1176" s="967"/>
      <c r="AF1176" s="967"/>
      <c r="AG1176" s="967"/>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6">
        <v>19</v>
      </c>
      <c r="B1177" s="966">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7"/>
      <c r="AD1177" s="967"/>
      <c r="AE1177" s="967"/>
      <c r="AF1177" s="967"/>
      <c r="AG1177" s="967"/>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6">
        <v>20</v>
      </c>
      <c r="B1178" s="966">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7"/>
      <c r="AD1178" s="967"/>
      <c r="AE1178" s="967"/>
      <c r="AF1178" s="967"/>
      <c r="AG1178" s="967"/>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6">
        <v>21</v>
      </c>
      <c r="B1179" s="966">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7"/>
      <c r="AD1179" s="967"/>
      <c r="AE1179" s="967"/>
      <c r="AF1179" s="967"/>
      <c r="AG1179" s="967"/>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6">
        <v>22</v>
      </c>
      <c r="B1180" s="966">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7"/>
      <c r="AD1180" s="967"/>
      <c r="AE1180" s="967"/>
      <c r="AF1180" s="967"/>
      <c r="AG1180" s="967"/>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6">
        <v>23</v>
      </c>
      <c r="B1181" s="966">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7"/>
      <c r="AD1181" s="967"/>
      <c r="AE1181" s="967"/>
      <c r="AF1181" s="967"/>
      <c r="AG1181" s="967"/>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6">
        <v>24</v>
      </c>
      <c r="B1182" s="966">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7"/>
      <c r="AD1182" s="967"/>
      <c r="AE1182" s="967"/>
      <c r="AF1182" s="967"/>
      <c r="AG1182" s="967"/>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6">
        <v>25</v>
      </c>
      <c r="B1183" s="966">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7"/>
      <c r="AD1183" s="967"/>
      <c r="AE1183" s="967"/>
      <c r="AF1183" s="967"/>
      <c r="AG1183" s="967"/>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6">
        <v>26</v>
      </c>
      <c r="B1184" s="966">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7"/>
      <c r="AD1184" s="967"/>
      <c r="AE1184" s="967"/>
      <c r="AF1184" s="967"/>
      <c r="AG1184" s="967"/>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6">
        <v>27</v>
      </c>
      <c r="B1185" s="966">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7"/>
      <c r="AD1185" s="967"/>
      <c r="AE1185" s="967"/>
      <c r="AF1185" s="967"/>
      <c r="AG1185" s="967"/>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6">
        <v>28</v>
      </c>
      <c r="B1186" s="966">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7"/>
      <c r="AD1186" s="967"/>
      <c r="AE1186" s="967"/>
      <c r="AF1186" s="967"/>
      <c r="AG1186" s="967"/>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6">
        <v>29</v>
      </c>
      <c r="B1187" s="966">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7"/>
      <c r="AD1187" s="967"/>
      <c r="AE1187" s="967"/>
      <c r="AF1187" s="967"/>
      <c r="AG1187" s="967"/>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6">
        <v>30</v>
      </c>
      <c r="B1188" s="966">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7"/>
      <c r="AD1188" s="967"/>
      <c r="AE1188" s="967"/>
      <c r="AF1188" s="967"/>
      <c r="AG1188" s="967"/>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8" t="s">
        <v>270</v>
      </c>
      <c r="K1191" s="969"/>
      <c r="L1191" s="969"/>
      <c r="M1191" s="969"/>
      <c r="N1191" s="969"/>
      <c r="O1191" s="969"/>
      <c r="P1191" s="136" t="s">
        <v>25</v>
      </c>
      <c r="Q1191" s="136"/>
      <c r="R1191" s="136"/>
      <c r="S1191" s="136"/>
      <c r="T1191" s="136"/>
      <c r="U1191" s="136"/>
      <c r="V1191" s="136"/>
      <c r="W1191" s="136"/>
      <c r="X1191" s="136"/>
      <c r="Y1191" s="137" t="s">
        <v>311</v>
      </c>
      <c r="Z1191" s="138"/>
      <c r="AA1191" s="138"/>
      <c r="AB1191" s="138"/>
      <c r="AC1191" s="968" t="s">
        <v>302</v>
      </c>
      <c r="AD1191" s="968"/>
      <c r="AE1191" s="968"/>
      <c r="AF1191" s="968"/>
      <c r="AG1191" s="968"/>
      <c r="AH1191" s="137" t="s">
        <v>232</v>
      </c>
      <c r="AI1191" s="134"/>
      <c r="AJ1191" s="134"/>
      <c r="AK1191" s="134"/>
      <c r="AL1191" s="134" t="s">
        <v>19</v>
      </c>
      <c r="AM1191" s="134"/>
      <c r="AN1191" s="134"/>
      <c r="AO1191" s="139"/>
      <c r="AP1191" s="970" t="s">
        <v>271</v>
      </c>
      <c r="AQ1191" s="970"/>
      <c r="AR1191" s="970"/>
      <c r="AS1191" s="970"/>
      <c r="AT1191" s="970"/>
      <c r="AU1191" s="970"/>
      <c r="AV1191" s="970"/>
      <c r="AW1191" s="970"/>
      <c r="AX1191" s="970"/>
      <c r="AY1191">
        <f>$AY$1189</f>
        <v>0</v>
      </c>
    </row>
    <row r="1192" spans="1:51" ht="26.25" customHeight="1" x14ac:dyDescent="0.15">
      <c r="A1192" s="966">
        <v>1</v>
      </c>
      <c r="B1192" s="966">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7"/>
      <c r="AD1192" s="967"/>
      <c r="AE1192" s="967"/>
      <c r="AF1192" s="967"/>
      <c r="AG1192" s="967"/>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6">
        <v>2</v>
      </c>
      <c r="B1193" s="966">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7"/>
      <c r="AD1193" s="967"/>
      <c r="AE1193" s="967"/>
      <c r="AF1193" s="967"/>
      <c r="AG1193" s="967"/>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6">
        <v>3</v>
      </c>
      <c r="B1194" s="966">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7"/>
      <c r="AD1194" s="967"/>
      <c r="AE1194" s="967"/>
      <c r="AF1194" s="967"/>
      <c r="AG1194" s="967"/>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6">
        <v>4</v>
      </c>
      <c r="B1195" s="966">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7"/>
      <c r="AD1195" s="967"/>
      <c r="AE1195" s="967"/>
      <c r="AF1195" s="967"/>
      <c r="AG1195" s="967"/>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6">
        <v>5</v>
      </c>
      <c r="B1196" s="966">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7"/>
      <c r="AD1196" s="967"/>
      <c r="AE1196" s="967"/>
      <c r="AF1196" s="967"/>
      <c r="AG1196" s="967"/>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6">
        <v>6</v>
      </c>
      <c r="B1197" s="966">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7"/>
      <c r="AD1197" s="967"/>
      <c r="AE1197" s="967"/>
      <c r="AF1197" s="967"/>
      <c r="AG1197" s="967"/>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6">
        <v>7</v>
      </c>
      <c r="B1198" s="966">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7"/>
      <c r="AD1198" s="967"/>
      <c r="AE1198" s="967"/>
      <c r="AF1198" s="967"/>
      <c r="AG1198" s="967"/>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6">
        <v>8</v>
      </c>
      <c r="B1199" s="966">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7"/>
      <c r="AD1199" s="967"/>
      <c r="AE1199" s="967"/>
      <c r="AF1199" s="967"/>
      <c r="AG1199" s="967"/>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6">
        <v>9</v>
      </c>
      <c r="B1200" s="966">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7"/>
      <c r="AD1200" s="967"/>
      <c r="AE1200" s="967"/>
      <c r="AF1200" s="967"/>
      <c r="AG1200" s="967"/>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6">
        <v>10</v>
      </c>
      <c r="B1201" s="966">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7"/>
      <c r="AD1201" s="967"/>
      <c r="AE1201" s="967"/>
      <c r="AF1201" s="967"/>
      <c r="AG1201" s="967"/>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6">
        <v>11</v>
      </c>
      <c r="B1202" s="966">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7"/>
      <c r="AD1202" s="967"/>
      <c r="AE1202" s="967"/>
      <c r="AF1202" s="967"/>
      <c r="AG1202" s="967"/>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6">
        <v>12</v>
      </c>
      <c r="B1203" s="966">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7"/>
      <c r="AD1203" s="967"/>
      <c r="AE1203" s="967"/>
      <c r="AF1203" s="967"/>
      <c r="AG1203" s="967"/>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6">
        <v>13</v>
      </c>
      <c r="B1204" s="966">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7"/>
      <c r="AD1204" s="967"/>
      <c r="AE1204" s="967"/>
      <c r="AF1204" s="967"/>
      <c r="AG1204" s="967"/>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6">
        <v>14</v>
      </c>
      <c r="B1205" s="966">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7"/>
      <c r="AD1205" s="967"/>
      <c r="AE1205" s="967"/>
      <c r="AF1205" s="967"/>
      <c r="AG1205" s="967"/>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6">
        <v>15</v>
      </c>
      <c r="B1206" s="966">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7"/>
      <c r="AD1206" s="967"/>
      <c r="AE1206" s="967"/>
      <c r="AF1206" s="967"/>
      <c r="AG1206" s="967"/>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6">
        <v>16</v>
      </c>
      <c r="B1207" s="966">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7"/>
      <c r="AD1207" s="967"/>
      <c r="AE1207" s="967"/>
      <c r="AF1207" s="967"/>
      <c r="AG1207" s="967"/>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6">
        <v>17</v>
      </c>
      <c r="B1208" s="966">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7"/>
      <c r="AD1208" s="967"/>
      <c r="AE1208" s="967"/>
      <c r="AF1208" s="967"/>
      <c r="AG1208" s="967"/>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6">
        <v>18</v>
      </c>
      <c r="B1209" s="966">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7"/>
      <c r="AD1209" s="967"/>
      <c r="AE1209" s="967"/>
      <c r="AF1209" s="967"/>
      <c r="AG1209" s="967"/>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6">
        <v>19</v>
      </c>
      <c r="B1210" s="966">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7"/>
      <c r="AD1210" s="967"/>
      <c r="AE1210" s="967"/>
      <c r="AF1210" s="967"/>
      <c r="AG1210" s="967"/>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6">
        <v>20</v>
      </c>
      <c r="B1211" s="966">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7"/>
      <c r="AD1211" s="967"/>
      <c r="AE1211" s="967"/>
      <c r="AF1211" s="967"/>
      <c r="AG1211" s="967"/>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6">
        <v>21</v>
      </c>
      <c r="B1212" s="966">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7"/>
      <c r="AD1212" s="967"/>
      <c r="AE1212" s="967"/>
      <c r="AF1212" s="967"/>
      <c r="AG1212" s="967"/>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6">
        <v>22</v>
      </c>
      <c r="B1213" s="966">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7"/>
      <c r="AD1213" s="967"/>
      <c r="AE1213" s="967"/>
      <c r="AF1213" s="967"/>
      <c r="AG1213" s="967"/>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6">
        <v>23</v>
      </c>
      <c r="B1214" s="966">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7"/>
      <c r="AD1214" s="967"/>
      <c r="AE1214" s="967"/>
      <c r="AF1214" s="967"/>
      <c r="AG1214" s="967"/>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6">
        <v>24</v>
      </c>
      <c r="B1215" s="966">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7"/>
      <c r="AD1215" s="967"/>
      <c r="AE1215" s="967"/>
      <c r="AF1215" s="967"/>
      <c r="AG1215" s="967"/>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6">
        <v>25</v>
      </c>
      <c r="B1216" s="966">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7"/>
      <c r="AD1216" s="967"/>
      <c r="AE1216" s="967"/>
      <c r="AF1216" s="967"/>
      <c r="AG1216" s="967"/>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6">
        <v>26</v>
      </c>
      <c r="B1217" s="966">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7"/>
      <c r="AD1217" s="967"/>
      <c r="AE1217" s="967"/>
      <c r="AF1217" s="967"/>
      <c r="AG1217" s="967"/>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6">
        <v>27</v>
      </c>
      <c r="B1218" s="966">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7"/>
      <c r="AD1218" s="967"/>
      <c r="AE1218" s="967"/>
      <c r="AF1218" s="967"/>
      <c r="AG1218" s="967"/>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6">
        <v>28</v>
      </c>
      <c r="B1219" s="966">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7"/>
      <c r="AD1219" s="967"/>
      <c r="AE1219" s="967"/>
      <c r="AF1219" s="967"/>
      <c r="AG1219" s="967"/>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6">
        <v>29</v>
      </c>
      <c r="B1220" s="966">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7"/>
      <c r="AD1220" s="967"/>
      <c r="AE1220" s="967"/>
      <c r="AF1220" s="967"/>
      <c r="AG1220" s="967"/>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6">
        <v>30</v>
      </c>
      <c r="B1221" s="966">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7"/>
      <c r="AD1221" s="967"/>
      <c r="AE1221" s="967"/>
      <c r="AF1221" s="967"/>
      <c r="AG1221" s="967"/>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8" t="s">
        <v>270</v>
      </c>
      <c r="K1224" s="969"/>
      <c r="L1224" s="969"/>
      <c r="M1224" s="969"/>
      <c r="N1224" s="969"/>
      <c r="O1224" s="969"/>
      <c r="P1224" s="136" t="s">
        <v>25</v>
      </c>
      <c r="Q1224" s="136"/>
      <c r="R1224" s="136"/>
      <c r="S1224" s="136"/>
      <c r="T1224" s="136"/>
      <c r="U1224" s="136"/>
      <c r="V1224" s="136"/>
      <c r="W1224" s="136"/>
      <c r="X1224" s="136"/>
      <c r="Y1224" s="137" t="s">
        <v>311</v>
      </c>
      <c r="Z1224" s="138"/>
      <c r="AA1224" s="138"/>
      <c r="AB1224" s="138"/>
      <c r="AC1224" s="968" t="s">
        <v>302</v>
      </c>
      <c r="AD1224" s="968"/>
      <c r="AE1224" s="968"/>
      <c r="AF1224" s="968"/>
      <c r="AG1224" s="968"/>
      <c r="AH1224" s="137" t="s">
        <v>232</v>
      </c>
      <c r="AI1224" s="134"/>
      <c r="AJ1224" s="134"/>
      <c r="AK1224" s="134"/>
      <c r="AL1224" s="134" t="s">
        <v>19</v>
      </c>
      <c r="AM1224" s="134"/>
      <c r="AN1224" s="134"/>
      <c r="AO1224" s="139"/>
      <c r="AP1224" s="970" t="s">
        <v>271</v>
      </c>
      <c r="AQ1224" s="970"/>
      <c r="AR1224" s="970"/>
      <c r="AS1224" s="970"/>
      <c r="AT1224" s="970"/>
      <c r="AU1224" s="970"/>
      <c r="AV1224" s="970"/>
      <c r="AW1224" s="970"/>
      <c r="AX1224" s="970"/>
      <c r="AY1224">
        <f>$AY$1222</f>
        <v>0</v>
      </c>
    </row>
    <row r="1225" spans="1:51" ht="26.25" customHeight="1" x14ac:dyDescent="0.15">
      <c r="A1225" s="966">
        <v>1</v>
      </c>
      <c r="B1225" s="966">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7"/>
      <c r="AD1225" s="967"/>
      <c r="AE1225" s="967"/>
      <c r="AF1225" s="967"/>
      <c r="AG1225" s="967"/>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6">
        <v>2</v>
      </c>
      <c r="B1226" s="966">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7"/>
      <c r="AD1226" s="967"/>
      <c r="AE1226" s="967"/>
      <c r="AF1226" s="967"/>
      <c r="AG1226" s="967"/>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6">
        <v>3</v>
      </c>
      <c r="B1227" s="966">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7"/>
      <c r="AD1227" s="967"/>
      <c r="AE1227" s="967"/>
      <c r="AF1227" s="967"/>
      <c r="AG1227" s="967"/>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6">
        <v>4</v>
      </c>
      <c r="B1228" s="966">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7"/>
      <c r="AD1228" s="967"/>
      <c r="AE1228" s="967"/>
      <c r="AF1228" s="967"/>
      <c r="AG1228" s="967"/>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6">
        <v>5</v>
      </c>
      <c r="B1229" s="966">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7"/>
      <c r="AD1229" s="967"/>
      <c r="AE1229" s="967"/>
      <c r="AF1229" s="967"/>
      <c r="AG1229" s="967"/>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6">
        <v>6</v>
      </c>
      <c r="B1230" s="966">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7"/>
      <c r="AD1230" s="967"/>
      <c r="AE1230" s="967"/>
      <c r="AF1230" s="967"/>
      <c r="AG1230" s="967"/>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6">
        <v>7</v>
      </c>
      <c r="B1231" s="966">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7"/>
      <c r="AD1231" s="967"/>
      <c r="AE1231" s="967"/>
      <c r="AF1231" s="967"/>
      <c r="AG1231" s="967"/>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6">
        <v>8</v>
      </c>
      <c r="B1232" s="966">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7"/>
      <c r="AD1232" s="967"/>
      <c r="AE1232" s="967"/>
      <c r="AF1232" s="967"/>
      <c r="AG1232" s="967"/>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6">
        <v>9</v>
      </c>
      <c r="B1233" s="966">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7"/>
      <c r="AD1233" s="967"/>
      <c r="AE1233" s="967"/>
      <c r="AF1233" s="967"/>
      <c r="AG1233" s="967"/>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6">
        <v>10</v>
      </c>
      <c r="B1234" s="966">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7"/>
      <c r="AD1234" s="967"/>
      <c r="AE1234" s="967"/>
      <c r="AF1234" s="967"/>
      <c r="AG1234" s="967"/>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6">
        <v>11</v>
      </c>
      <c r="B1235" s="966">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7"/>
      <c r="AD1235" s="967"/>
      <c r="AE1235" s="967"/>
      <c r="AF1235" s="967"/>
      <c r="AG1235" s="967"/>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6">
        <v>12</v>
      </c>
      <c r="B1236" s="966">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7"/>
      <c r="AD1236" s="967"/>
      <c r="AE1236" s="967"/>
      <c r="AF1236" s="967"/>
      <c r="AG1236" s="967"/>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6">
        <v>13</v>
      </c>
      <c r="B1237" s="966">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7"/>
      <c r="AD1237" s="967"/>
      <c r="AE1237" s="967"/>
      <c r="AF1237" s="967"/>
      <c r="AG1237" s="967"/>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6">
        <v>14</v>
      </c>
      <c r="B1238" s="966">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7"/>
      <c r="AD1238" s="967"/>
      <c r="AE1238" s="967"/>
      <c r="AF1238" s="967"/>
      <c r="AG1238" s="967"/>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6">
        <v>15</v>
      </c>
      <c r="B1239" s="966">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7"/>
      <c r="AD1239" s="967"/>
      <c r="AE1239" s="967"/>
      <c r="AF1239" s="967"/>
      <c r="AG1239" s="967"/>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6">
        <v>16</v>
      </c>
      <c r="B1240" s="966">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7"/>
      <c r="AD1240" s="967"/>
      <c r="AE1240" s="967"/>
      <c r="AF1240" s="967"/>
      <c r="AG1240" s="967"/>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6">
        <v>17</v>
      </c>
      <c r="B1241" s="966">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7"/>
      <c r="AD1241" s="967"/>
      <c r="AE1241" s="967"/>
      <c r="AF1241" s="967"/>
      <c r="AG1241" s="967"/>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6">
        <v>18</v>
      </c>
      <c r="B1242" s="966">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7"/>
      <c r="AD1242" s="967"/>
      <c r="AE1242" s="967"/>
      <c r="AF1242" s="967"/>
      <c r="AG1242" s="967"/>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6">
        <v>19</v>
      </c>
      <c r="B1243" s="966">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7"/>
      <c r="AD1243" s="967"/>
      <c r="AE1243" s="967"/>
      <c r="AF1243" s="967"/>
      <c r="AG1243" s="967"/>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6">
        <v>20</v>
      </c>
      <c r="B1244" s="966">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7"/>
      <c r="AD1244" s="967"/>
      <c r="AE1244" s="967"/>
      <c r="AF1244" s="967"/>
      <c r="AG1244" s="967"/>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6">
        <v>21</v>
      </c>
      <c r="B1245" s="966">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7"/>
      <c r="AD1245" s="967"/>
      <c r="AE1245" s="967"/>
      <c r="AF1245" s="967"/>
      <c r="AG1245" s="967"/>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6">
        <v>22</v>
      </c>
      <c r="B1246" s="966">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7"/>
      <c r="AD1246" s="967"/>
      <c r="AE1246" s="967"/>
      <c r="AF1246" s="967"/>
      <c r="AG1246" s="967"/>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6">
        <v>23</v>
      </c>
      <c r="B1247" s="966">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7"/>
      <c r="AD1247" s="967"/>
      <c r="AE1247" s="967"/>
      <c r="AF1247" s="967"/>
      <c r="AG1247" s="967"/>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6">
        <v>24</v>
      </c>
      <c r="B1248" s="966">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7"/>
      <c r="AD1248" s="967"/>
      <c r="AE1248" s="967"/>
      <c r="AF1248" s="967"/>
      <c r="AG1248" s="967"/>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6">
        <v>25</v>
      </c>
      <c r="B1249" s="966">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7"/>
      <c r="AD1249" s="967"/>
      <c r="AE1249" s="967"/>
      <c r="AF1249" s="967"/>
      <c r="AG1249" s="967"/>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6">
        <v>26</v>
      </c>
      <c r="B1250" s="966">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7"/>
      <c r="AD1250" s="967"/>
      <c r="AE1250" s="967"/>
      <c r="AF1250" s="967"/>
      <c r="AG1250" s="967"/>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6">
        <v>27</v>
      </c>
      <c r="B1251" s="966">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7"/>
      <c r="AD1251" s="967"/>
      <c r="AE1251" s="967"/>
      <c r="AF1251" s="967"/>
      <c r="AG1251" s="967"/>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6">
        <v>28</v>
      </c>
      <c r="B1252" s="966">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7"/>
      <c r="AD1252" s="967"/>
      <c r="AE1252" s="967"/>
      <c r="AF1252" s="967"/>
      <c r="AG1252" s="967"/>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6">
        <v>29</v>
      </c>
      <c r="B1253" s="966">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7"/>
      <c r="AD1253" s="967"/>
      <c r="AE1253" s="967"/>
      <c r="AF1253" s="967"/>
      <c r="AG1253" s="967"/>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6">
        <v>30</v>
      </c>
      <c r="B1254" s="966">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7"/>
      <c r="AD1254" s="967"/>
      <c r="AE1254" s="967"/>
      <c r="AF1254" s="967"/>
      <c r="AG1254" s="967"/>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8" t="s">
        <v>270</v>
      </c>
      <c r="K1257" s="969"/>
      <c r="L1257" s="969"/>
      <c r="M1257" s="969"/>
      <c r="N1257" s="969"/>
      <c r="O1257" s="969"/>
      <c r="P1257" s="136" t="s">
        <v>25</v>
      </c>
      <c r="Q1257" s="136"/>
      <c r="R1257" s="136"/>
      <c r="S1257" s="136"/>
      <c r="T1257" s="136"/>
      <c r="U1257" s="136"/>
      <c r="V1257" s="136"/>
      <c r="W1257" s="136"/>
      <c r="X1257" s="136"/>
      <c r="Y1257" s="137" t="s">
        <v>311</v>
      </c>
      <c r="Z1257" s="138"/>
      <c r="AA1257" s="138"/>
      <c r="AB1257" s="138"/>
      <c r="AC1257" s="968" t="s">
        <v>302</v>
      </c>
      <c r="AD1257" s="968"/>
      <c r="AE1257" s="968"/>
      <c r="AF1257" s="968"/>
      <c r="AG1257" s="968"/>
      <c r="AH1257" s="137" t="s">
        <v>232</v>
      </c>
      <c r="AI1257" s="134"/>
      <c r="AJ1257" s="134"/>
      <c r="AK1257" s="134"/>
      <c r="AL1257" s="134" t="s">
        <v>19</v>
      </c>
      <c r="AM1257" s="134"/>
      <c r="AN1257" s="134"/>
      <c r="AO1257" s="139"/>
      <c r="AP1257" s="970" t="s">
        <v>271</v>
      </c>
      <c r="AQ1257" s="970"/>
      <c r="AR1257" s="970"/>
      <c r="AS1257" s="970"/>
      <c r="AT1257" s="970"/>
      <c r="AU1257" s="970"/>
      <c r="AV1257" s="970"/>
      <c r="AW1257" s="970"/>
      <c r="AX1257" s="970"/>
      <c r="AY1257">
        <f>$AY$1255</f>
        <v>0</v>
      </c>
    </row>
    <row r="1258" spans="1:51" ht="26.25" customHeight="1" x14ac:dyDescent="0.15">
      <c r="A1258" s="966">
        <v>1</v>
      </c>
      <c r="B1258" s="966">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7"/>
      <c r="AD1258" s="967"/>
      <c r="AE1258" s="967"/>
      <c r="AF1258" s="967"/>
      <c r="AG1258" s="967"/>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6">
        <v>2</v>
      </c>
      <c r="B1259" s="966">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7"/>
      <c r="AD1259" s="967"/>
      <c r="AE1259" s="967"/>
      <c r="AF1259" s="967"/>
      <c r="AG1259" s="967"/>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6">
        <v>3</v>
      </c>
      <c r="B1260" s="966">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7"/>
      <c r="AD1260" s="967"/>
      <c r="AE1260" s="967"/>
      <c r="AF1260" s="967"/>
      <c r="AG1260" s="967"/>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6">
        <v>4</v>
      </c>
      <c r="B1261" s="966">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7"/>
      <c r="AD1261" s="967"/>
      <c r="AE1261" s="967"/>
      <c r="AF1261" s="967"/>
      <c r="AG1261" s="967"/>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6">
        <v>5</v>
      </c>
      <c r="B1262" s="966">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7"/>
      <c r="AD1262" s="967"/>
      <c r="AE1262" s="967"/>
      <c r="AF1262" s="967"/>
      <c r="AG1262" s="967"/>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6">
        <v>6</v>
      </c>
      <c r="B1263" s="966">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7"/>
      <c r="AD1263" s="967"/>
      <c r="AE1263" s="967"/>
      <c r="AF1263" s="967"/>
      <c r="AG1263" s="967"/>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6">
        <v>7</v>
      </c>
      <c r="B1264" s="966">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7"/>
      <c r="AD1264" s="967"/>
      <c r="AE1264" s="967"/>
      <c r="AF1264" s="967"/>
      <c r="AG1264" s="967"/>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6">
        <v>8</v>
      </c>
      <c r="B1265" s="966">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7"/>
      <c r="AD1265" s="967"/>
      <c r="AE1265" s="967"/>
      <c r="AF1265" s="967"/>
      <c r="AG1265" s="967"/>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6">
        <v>9</v>
      </c>
      <c r="B1266" s="966">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7"/>
      <c r="AD1266" s="967"/>
      <c r="AE1266" s="967"/>
      <c r="AF1266" s="967"/>
      <c r="AG1266" s="967"/>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6">
        <v>10</v>
      </c>
      <c r="B1267" s="966">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7"/>
      <c r="AD1267" s="967"/>
      <c r="AE1267" s="967"/>
      <c r="AF1267" s="967"/>
      <c r="AG1267" s="967"/>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6">
        <v>11</v>
      </c>
      <c r="B1268" s="966">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7"/>
      <c r="AD1268" s="967"/>
      <c r="AE1268" s="967"/>
      <c r="AF1268" s="967"/>
      <c r="AG1268" s="967"/>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6">
        <v>12</v>
      </c>
      <c r="B1269" s="966">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7"/>
      <c r="AD1269" s="967"/>
      <c r="AE1269" s="967"/>
      <c r="AF1269" s="967"/>
      <c r="AG1269" s="967"/>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6">
        <v>13</v>
      </c>
      <c r="B1270" s="966">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7"/>
      <c r="AD1270" s="967"/>
      <c r="AE1270" s="967"/>
      <c r="AF1270" s="967"/>
      <c r="AG1270" s="967"/>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6">
        <v>14</v>
      </c>
      <c r="B1271" s="966">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7"/>
      <c r="AD1271" s="967"/>
      <c r="AE1271" s="967"/>
      <c r="AF1271" s="967"/>
      <c r="AG1271" s="967"/>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6">
        <v>15</v>
      </c>
      <c r="B1272" s="966">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7"/>
      <c r="AD1272" s="967"/>
      <c r="AE1272" s="967"/>
      <c r="AF1272" s="967"/>
      <c r="AG1272" s="967"/>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6">
        <v>16</v>
      </c>
      <c r="B1273" s="966">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7"/>
      <c r="AD1273" s="967"/>
      <c r="AE1273" s="967"/>
      <c r="AF1273" s="967"/>
      <c r="AG1273" s="967"/>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6">
        <v>17</v>
      </c>
      <c r="B1274" s="966">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7"/>
      <c r="AD1274" s="967"/>
      <c r="AE1274" s="967"/>
      <c r="AF1274" s="967"/>
      <c r="AG1274" s="967"/>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6">
        <v>18</v>
      </c>
      <c r="B1275" s="966">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7"/>
      <c r="AD1275" s="967"/>
      <c r="AE1275" s="967"/>
      <c r="AF1275" s="967"/>
      <c r="AG1275" s="967"/>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6">
        <v>19</v>
      </c>
      <c r="B1276" s="966">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7"/>
      <c r="AD1276" s="967"/>
      <c r="AE1276" s="967"/>
      <c r="AF1276" s="967"/>
      <c r="AG1276" s="967"/>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6">
        <v>20</v>
      </c>
      <c r="B1277" s="966">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7"/>
      <c r="AD1277" s="967"/>
      <c r="AE1277" s="967"/>
      <c r="AF1277" s="967"/>
      <c r="AG1277" s="967"/>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6">
        <v>21</v>
      </c>
      <c r="B1278" s="966">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7"/>
      <c r="AD1278" s="967"/>
      <c r="AE1278" s="967"/>
      <c r="AF1278" s="967"/>
      <c r="AG1278" s="967"/>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6">
        <v>22</v>
      </c>
      <c r="B1279" s="966">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7"/>
      <c r="AD1279" s="967"/>
      <c r="AE1279" s="967"/>
      <c r="AF1279" s="967"/>
      <c r="AG1279" s="967"/>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6">
        <v>23</v>
      </c>
      <c r="B1280" s="966">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7"/>
      <c r="AD1280" s="967"/>
      <c r="AE1280" s="967"/>
      <c r="AF1280" s="967"/>
      <c r="AG1280" s="967"/>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6">
        <v>24</v>
      </c>
      <c r="B1281" s="966">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7"/>
      <c r="AD1281" s="967"/>
      <c r="AE1281" s="967"/>
      <c r="AF1281" s="967"/>
      <c r="AG1281" s="967"/>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6">
        <v>25</v>
      </c>
      <c r="B1282" s="966">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7"/>
      <c r="AD1282" s="967"/>
      <c r="AE1282" s="967"/>
      <c r="AF1282" s="967"/>
      <c r="AG1282" s="967"/>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6">
        <v>26</v>
      </c>
      <c r="B1283" s="966">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7"/>
      <c r="AD1283" s="967"/>
      <c r="AE1283" s="967"/>
      <c r="AF1283" s="967"/>
      <c r="AG1283" s="967"/>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6">
        <v>27</v>
      </c>
      <c r="B1284" s="966">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7"/>
      <c r="AD1284" s="967"/>
      <c r="AE1284" s="967"/>
      <c r="AF1284" s="967"/>
      <c r="AG1284" s="967"/>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6">
        <v>28</v>
      </c>
      <c r="B1285" s="966">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7"/>
      <c r="AD1285" s="967"/>
      <c r="AE1285" s="967"/>
      <c r="AF1285" s="967"/>
      <c r="AG1285" s="967"/>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6">
        <v>29</v>
      </c>
      <c r="B1286" s="966">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7"/>
      <c r="AD1286" s="967"/>
      <c r="AE1286" s="967"/>
      <c r="AF1286" s="967"/>
      <c r="AG1286" s="967"/>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6">
        <v>30</v>
      </c>
      <c r="B1287" s="966">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7"/>
      <c r="AD1287" s="967"/>
      <c r="AE1287" s="967"/>
      <c r="AF1287" s="967"/>
      <c r="AG1287" s="967"/>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8" t="s">
        <v>270</v>
      </c>
      <c r="K1290" s="969"/>
      <c r="L1290" s="969"/>
      <c r="M1290" s="969"/>
      <c r="N1290" s="969"/>
      <c r="O1290" s="969"/>
      <c r="P1290" s="136" t="s">
        <v>25</v>
      </c>
      <c r="Q1290" s="136"/>
      <c r="R1290" s="136"/>
      <c r="S1290" s="136"/>
      <c r="T1290" s="136"/>
      <c r="U1290" s="136"/>
      <c r="V1290" s="136"/>
      <c r="W1290" s="136"/>
      <c r="X1290" s="136"/>
      <c r="Y1290" s="137" t="s">
        <v>311</v>
      </c>
      <c r="Z1290" s="138"/>
      <c r="AA1290" s="138"/>
      <c r="AB1290" s="138"/>
      <c r="AC1290" s="968" t="s">
        <v>302</v>
      </c>
      <c r="AD1290" s="968"/>
      <c r="AE1290" s="968"/>
      <c r="AF1290" s="968"/>
      <c r="AG1290" s="968"/>
      <c r="AH1290" s="137" t="s">
        <v>232</v>
      </c>
      <c r="AI1290" s="134"/>
      <c r="AJ1290" s="134"/>
      <c r="AK1290" s="134"/>
      <c r="AL1290" s="134" t="s">
        <v>19</v>
      </c>
      <c r="AM1290" s="134"/>
      <c r="AN1290" s="134"/>
      <c r="AO1290" s="139"/>
      <c r="AP1290" s="970" t="s">
        <v>271</v>
      </c>
      <c r="AQ1290" s="970"/>
      <c r="AR1290" s="970"/>
      <c r="AS1290" s="970"/>
      <c r="AT1290" s="970"/>
      <c r="AU1290" s="970"/>
      <c r="AV1290" s="970"/>
      <c r="AW1290" s="970"/>
      <c r="AX1290" s="970"/>
      <c r="AY1290">
        <f>$AY$1288</f>
        <v>0</v>
      </c>
    </row>
    <row r="1291" spans="1:51" ht="26.25" customHeight="1" x14ac:dyDescent="0.15">
      <c r="A1291" s="966">
        <v>1</v>
      </c>
      <c r="B1291" s="966">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7"/>
      <c r="AD1291" s="967"/>
      <c r="AE1291" s="967"/>
      <c r="AF1291" s="967"/>
      <c r="AG1291" s="967"/>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6">
        <v>2</v>
      </c>
      <c r="B1292" s="966">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7"/>
      <c r="AD1292" s="967"/>
      <c r="AE1292" s="967"/>
      <c r="AF1292" s="967"/>
      <c r="AG1292" s="967"/>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6">
        <v>3</v>
      </c>
      <c r="B1293" s="966">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7"/>
      <c r="AD1293" s="967"/>
      <c r="AE1293" s="967"/>
      <c r="AF1293" s="967"/>
      <c r="AG1293" s="967"/>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6">
        <v>4</v>
      </c>
      <c r="B1294" s="966">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7"/>
      <c r="AD1294" s="967"/>
      <c r="AE1294" s="967"/>
      <c r="AF1294" s="967"/>
      <c r="AG1294" s="967"/>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6">
        <v>5</v>
      </c>
      <c r="B1295" s="966">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7"/>
      <c r="AD1295" s="967"/>
      <c r="AE1295" s="967"/>
      <c r="AF1295" s="967"/>
      <c r="AG1295" s="967"/>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6">
        <v>6</v>
      </c>
      <c r="B1296" s="966">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7"/>
      <c r="AD1296" s="967"/>
      <c r="AE1296" s="967"/>
      <c r="AF1296" s="967"/>
      <c r="AG1296" s="967"/>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6">
        <v>7</v>
      </c>
      <c r="B1297" s="966">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7"/>
      <c r="AD1297" s="967"/>
      <c r="AE1297" s="967"/>
      <c r="AF1297" s="967"/>
      <c r="AG1297" s="967"/>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6">
        <v>8</v>
      </c>
      <c r="B1298" s="966">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7"/>
      <c r="AD1298" s="967"/>
      <c r="AE1298" s="967"/>
      <c r="AF1298" s="967"/>
      <c r="AG1298" s="967"/>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6">
        <v>9</v>
      </c>
      <c r="B1299" s="966">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7"/>
      <c r="AD1299" s="967"/>
      <c r="AE1299" s="967"/>
      <c r="AF1299" s="967"/>
      <c r="AG1299" s="967"/>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6">
        <v>10</v>
      </c>
      <c r="B1300" s="966">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7"/>
      <c r="AD1300" s="967"/>
      <c r="AE1300" s="967"/>
      <c r="AF1300" s="967"/>
      <c r="AG1300" s="967"/>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6">
        <v>11</v>
      </c>
      <c r="B1301" s="966">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7"/>
      <c r="AD1301" s="967"/>
      <c r="AE1301" s="967"/>
      <c r="AF1301" s="967"/>
      <c r="AG1301" s="967"/>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6">
        <v>12</v>
      </c>
      <c r="B1302" s="966">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7"/>
      <c r="AD1302" s="967"/>
      <c r="AE1302" s="967"/>
      <c r="AF1302" s="967"/>
      <c r="AG1302" s="967"/>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6">
        <v>13</v>
      </c>
      <c r="B1303" s="966">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7"/>
      <c r="AD1303" s="967"/>
      <c r="AE1303" s="967"/>
      <c r="AF1303" s="967"/>
      <c r="AG1303" s="967"/>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6">
        <v>14</v>
      </c>
      <c r="B1304" s="966">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7"/>
      <c r="AD1304" s="967"/>
      <c r="AE1304" s="967"/>
      <c r="AF1304" s="967"/>
      <c r="AG1304" s="967"/>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6">
        <v>15</v>
      </c>
      <c r="B1305" s="966">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7"/>
      <c r="AD1305" s="967"/>
      <c r="AE1305" s="967"/>
      <c r="AF1305" s="967"/>
      <c r="AG1305" s="967"/>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6">
        <v>16</v>
      </c>
      <c r="B1306" s="966">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7"/>
      <c r="AD1306" s="967"/>
      <c r="AE1306" s="967"/>
      <c r="AF1306" s="967"/>
      <c r="AG1306" s="967"/>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6">
        <v>17</v>
      </c>
      <c r="B1307" s="966">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7"/>
      <c r="AD1307" s="967"/>
      <c r="AE1307" s="967"/>
      <c r="AF1307" s="967"/>
      <c r="AG1307" s="967"/>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6">
        <v>18</v>
      </c>
      <c r="B1308" s="966">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7"/>
      <c r="AD1308" s="967"/>
      <c r="AE1308" s="967"/>
      <c r="AF1308" s="967"/>
      <c r="AG1308" s="967"/>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6">
        <v>19</v>
      </c>
      <c r="B1309" s="966">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7"/>
      <c r="AD1309" s="967"/>
      <c r="AE1309" s="967"/>
      <c r="AF1309" s="967"/>
      <c r="AG1309" s="967"/>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6">
        <v>20</v>
      </c>
      <c r="B1310" s="966">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7"/>
      <c r="AD1310" s="967"/>
      <c r="AE1310" s="967"/>
      <c r="AF1310" s="967"/>
      <c r="AG1310" s="967"/>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6">
        <v>21</v>
      </c>
      <c r="B1311" s="966">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7"/>
      <c r="AD1311" s="967"/>
      <c r="AE1311" s="967"/>
      <c r="AF1311" s="967"/>
      <c r="AG1311" s="967"/>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6">
        <v>22</v>
      </c>
      <c r="B1312" s="966">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7"/>
      <c r="AD1312" s="967"/>
      <c r="AE1312" s="967"/>
      <c r="AF1312" s="967"/>
      <c r="AG1312" s="967"/>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6">
        <v>23</v>
      </c>
      <c r="B1313" s="966">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7"/>
      <c r="AD1313" s="967"/>
      <c r="AE1313" s="967"/>
      <c r="AF1313" s="967"/>
      <c r="AG1313" s="967"/>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6">
        <v>24</v>
      </c>
      <c r="B1314" s="966">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7"/>
      <c r="AD1314" s="967"/>
      <c r="AE1314" s="967"/>
      <c r="AF1314" s="967"/>
      <c r="AG1314" s="967"/>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6">
        <v>25</v>
      </c>
      <c r="B1315" s="966">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7"/>
      <c r="AD1315" s="967"/>
      <c r="AE1315" s="967"/>
      <c r="AF1315" s="967"/>
      <c r="AG1315" s="967"/>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6">
        <v>26</v>
      </c>
      <c r="B1316" s="966">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7"/>
      <c r="AD1316" s="967"/>
      <c r="AE1316" s="967"/>
      <c r="AF1316" s="967"/>
      <c r="AG1316" s="967"/>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6">
        <v>27</v>
      </c>
      <c r="B1317" s="966">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7"/>
      <c r="AD1317" s="967"/>
      <c r="AE1317" s="967"/>
      <c r="AF1317" s="967"/>
      <c r="AG1317" s="967"/>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6">
        <v>28</v>
      </c>
      <c r="B1318" s="966">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7"/>
      <c r="AD1318" s="967"/>
      <c r="AE1318" s="967"/>
      <c r="AF1318" s="967"/>
      <c r="AG1318" s="967"/>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6">
        <v>29</v>
      </c>
      <c r="B1319" s="966">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7"/>
      <c r="AD1319" s="967"/>
      <c r="AE1319" s="967"/>
      <c r="AF1319" s="967"/>
      <c r="AG1319" s="967"/>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6">
        <v>30</v>
      </c>
      <c r="B1320" s="966">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7"/>
      <c r="AD1320" s="967"/>
      <c r="AE1320" s="967"/>
      <c r="AF1320" s="967"/>
      <c r="AG1320" s="967"/>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2022-09-22T10:26:47Z</cp:lastPrinted>
  <dcterms:created xsi:type="dcterms:W3CDTF">2012-03-13T00:50:25Z</dcterms:created>
  <dcterms:modified xsi:type="dcterms:W3CDTF">2022-11-22T01:48:48Z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