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2935" yWindow="-5280" windowWidth="23250" windowHeight="1257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2" i="7" l="1"/>
  <c r="AA202" i="7" s="1"/>
  <c r="AB202" i="7" s="1"/>
  <c r="AK14" i="13" l="1"/>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<sst xmlns="http://schemas.openxmlformats.org/spreadsheetml/2006/main" count="4382" uniqueCount="1103">
  <si>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</si>
  <si>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</si>
  <si>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</si>
  <si>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</si>
  <si>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</si>
  <si>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</si>
  <si>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</si>
  <si>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</si>
  <si>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</si>
  <si>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</si>
  <si>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</si>
  <si>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</si>
  <si>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</si>
  <si>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</si>
  <si>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</si>
  <si>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</si>
  <si>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</si>
  <si>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</si>
  <si>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</si>
  <si>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</si>
  <si>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</si>
  <si>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</si>
  <si>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</si>
  <si>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</si>
  <si>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</si>
  <si>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</si>
  <si>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</si>
  <si>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</si>
  <si>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</si>
  <si>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</si>
  <si>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</si>
  <si>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</si>
  <si>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</si>
  <si>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</si>
  <si>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</si>
  <si>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</si>
  <si>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</si>
  <si>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</si>
  <si>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</si>
  <si>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</si>
  <si>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</si>
  <si>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</si>
  <si>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</si>
  <si>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</si>
  <si>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</si>
  <si>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</si>
  <si>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</si>
  <si>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</si>
  <si>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</si>
  <si>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</si>
  <si>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</si>
  <si>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</si>
  <si>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</si>
  <si>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</si>
  <si>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</si>
  <si>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</si>
  <si>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</si>
  <si>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</si>
  <si>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</si>
  <si>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</si>
  <si>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</si>
  <si>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</si>
  <si>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</si>
  <si>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</si>
  <si>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</si>
  <si>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</si>
  <si>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</si>
  <si>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</si>
  <si>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</si>
  <si>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</si>
  <si>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</si>
  <si>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</si>
  <si>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</si>
  <si>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</si>
  <si>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</si>
  <si>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</si>
  <si>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</si>
  <si>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</si>
  <si>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</si>
  <si>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</si>
  <si>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</si>
  <si>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</si>
  <si>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</si>
  <si>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</si>
  <si>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</si>
  <si>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</si>
  <si>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</si>
  <si>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</si>
  <si>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</si>
  <si>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</si>
  <si>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</si>
  <si>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</si>
  <si>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</si>
  <si>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</si>
  <si>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</si>
  <si>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</si>
  <si>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</si>
  <si>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</si>
  <si>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</si>
  <si>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</si>
  <si>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</si>
  <si>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</si>
  <si>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</si>
  <si>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</si>
  <si>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</si>
  <si>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</si>
  <si>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</si>
  <si>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</si>
  <si>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</si>
  <si>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</si>
  <si>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</si>
  <si>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</si>
  <si>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</si>
  <si>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</si>
  <si>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</si>
  <si>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</si>
  <si>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</si>
  <si>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</si>
  <si>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</si>
  <si>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</si>
  <si>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</si>
  <si>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</si>
  <si>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</si>
  <si>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</si>
  <si>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</si>
  <si>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</si>
  <si>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</si>
  <si>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</si>
  <si>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</si>
  <si>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</si>
  <si>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</si>
  <si>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</si>
  <si>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</si>
  <si>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</si>
  <si>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</si>
  <si>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</si>
  <si>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</si>
  <si>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</si>
  <si>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</si>
  <si>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</si>
  <si>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</si>
  <si>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</si>
  <si>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</si>
  <si>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</si>
  <si>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</si>
  <si>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</si>
  <si>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</si>
  <si>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</si>
  <si>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</si>
  <si>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</si>
  <si>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</si>
  <si>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</si>
  <si>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</si>
  <si>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</si>
  <si>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</si>
  <si>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</si>
  <si>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</si>
  <si>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</si>
  <si>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</si>
  <si>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</si>
  <si>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</si>
  <si>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</si>
  <si>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</si>
  <si>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</si>
  <si>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</si>
  <si>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</si>
  <si>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</si>
  <si>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</si>
  <si>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</si>
  <si>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</si>
  <si>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</si>
  <si>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</si>
  <si>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</si>
  <si>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</si>
  <si>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</si>
  <si>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</si>
  <si>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</si>
  <si>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</si>
  <si>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</si>
  <si>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</si>
  <si>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</si>
  <si>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</si>
  <si>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</si>
  <si>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</si>
  <si>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</si>
  <si>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</si>
  <si>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</si>
  <si>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</si>
  <si>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</si>
  <si>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</si>
  <si>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</si>
  <si>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</si>
  <si>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</si>
  <si>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</si>
  <si>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</si>
  <si>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</si>
  <si>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</si>
  <si>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</si>
  <si>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</si>
  <si>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</si>
  <si>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</si>
  <si>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</si>
  <si>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</si>
  <si>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</si>
  <si>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</si>
  <si>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</si>
  <si>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</si>
  <si>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</si>
  <si>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</si>
  <si>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</si>
  <si>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</si>
  <si>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</si>
  <si>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</si>
  <si>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</si>
  <si>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</si>
  <si>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</si>
  <si>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</si>
  <si>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</si>
  <si>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</si>
  <si>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</si>
  <si>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</si>
  <si>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</si>
  <si>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</si>
  <si>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</si>
  <si>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</si>
  <si>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</si>
  <si>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</si>
  <si>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</si>
  <si>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</si>
  <si>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</si>
  <si>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</si>
  <si>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</si>
  <si>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</si>
  <si>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</si>
  <si>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</si>
  <si>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</si>
  <si>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</si>
  <si>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</si>
  <si>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</si>
  <si>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</si>
  <si>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</si>
  <si>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</si>
  <si>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</si>
  <si>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</si>
  <si>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</si>
  <si>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</si>
  <si>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</si>
  <si>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</si>
  <si>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</si>
  <si>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</si>
  <si>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</si>
  <si>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</si>
  <si>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</si>
  <si>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</si>
  <si>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</si>
  <si>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</si>
  <si>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</si>
  <si>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</si>
  <si>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</si>
  <si>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</si>
  <si>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</si>
  <si>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</si>
  <si>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</si>
  <si>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</si>
  <si>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</si>
  <si>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</si>
  <si>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</si>
  <si>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</si>
  <si>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</si>
  <si>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</si>
  <si>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</si>
  <si>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</si>
  <si>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</si>
  <si>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</si>
  <si>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</si>
  <si>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</si>
  <si>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</si>
  <si>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</si>
  <si>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</si>
  <si>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</si>
  <si>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</si>
  <si>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</si>
  <si>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</si>
  <si>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</si>
  <si>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</si>
  <si>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</si>
  <si>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</si>
  <si>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</si>
  <si>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</si>
  <si>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</si>
  <si>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</si>
  <si>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</si>
  <si>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</si>
  <si>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</si>
  <si>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</si>
  <si>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</si>
  <si>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</si>
  <si>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</si>
  <si>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</si>
  <si>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</si>
  <si>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</si>
  <si>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</si>
  <si>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</si>
  <si>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</si>
  <si>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</si>
  <si>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</si>
  <si>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</si>
  <si>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</si>
  <si>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</si>
  <si>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</si>
  <si>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</si>
  <si>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</si>
  <si>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</si>
  <si>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</si>
  <si>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</si>
  <si>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</si>
  <si>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</si>
  <si>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</si>
  <si>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</si>
  <si>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</si>
  <si>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</si>
  <si>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</si>
  <si>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</si>
  <si>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</si>
  <si>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</si>
  <si>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</si>
  <si>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</si>
  <si>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</si>
  <si>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</si>
  <si>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</si>
  <si>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</si>
  <si>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</si>
  <si>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</si>
  <si>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</si>
  <si>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</si>
  <si>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</si>
  <si>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</si>
  <si>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</si>
  <si>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</si>
  <si>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</si>
  <si>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</si>
  <si>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</si>
  <si>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</si>
  <si>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</si>
  <si>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</si>
  <si>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</si>
  <si>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</si>
  <si>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</si>
  <si>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</si>
  <si>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</si>
  <si>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</si>
  <si>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</si>
  <si>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</si>
  <si>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</si>
  <si>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</si>
  <si>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</si>
  <si>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</si>
  <si>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</si>
  <si>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</si>
  <si>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</si>
  <si>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</si>
  <si>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</si>
  <si>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</si>
  <si>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</si>
  <si>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</si>
  <si>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</si>
  <si>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</si>
  <si>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</si>
  <si>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</si>
  <si>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</si>
  <si>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</si>
  <si>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</si>
  <si>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</si>
  <si>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</si>
  <si>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</si>
  <si>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</si>
  <si>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</si>
  <si>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</si>
  <si>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</si>
  <si>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</si>
  <si>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</si>
  <si>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</si>
  <si>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</si>
  <si>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</si>
  <si>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</si>
  <si>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</si>
  <si>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</si>
  <si>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</si>
  <si>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</si>
  <si>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</si>
  <si>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</si>
  <si>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</si>
  <si>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</si>
  <si>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</si>
  <si>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</si>
  <si>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</si>
  <si>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</si>
  <si>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</si>
  <si>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</si>
  <si>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</si>
  <si>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</si>
  <si>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</si>
  <si>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</si>
  <si>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</si>
  <si>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</si>
  <si>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</si>
  <si>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</si>
  <si>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</si>
  <si>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</si>
  <si>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</si>
  <si>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</si>
  <si>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</si>
  <si>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</si>
  <si>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</si>
  <si>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</si>
  <si>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</si>
  <si>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</si>
  <si>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</si>
  <si>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</si>
  <si>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</si>
  <si>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</si>
  <si>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</si>
  <si>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</si>
  <si>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</si>
  <si>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</si>
  <si>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</si>
  <si>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</si>
  <si>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</si>
  <si>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</si>
  <si>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</si>
  <si>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</si>
  <si>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</si>
  <si>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</si>
  <si>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</si>
  <si>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</si>
  <si>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</si>
  <si>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</si>
  <si>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</si>
  <si>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</si>
  <si>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</si>
  <si>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</si>
  <si>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</si>
  <si>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</si>
  <si>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</si>
  <si>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</si>
  <si>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</si>
  <si>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</si>
  <si>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</si>
  <si>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</si>
  <si>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</si>
  <si>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</si>
  <si>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</si>
  <si>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</si>
  <si>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</si>
  <si>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</si>
  <si>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</si>
  <si>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</si>
  <si>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</si>
  <si>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</si>
  <si>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</si>
  <si>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</si>
  <si>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</si>
  <si>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</si>
  <si>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</si>
  <si>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</si>
  <si>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</si>
  <si>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</si>
  <si>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</si>
  <si>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</si>
  <si>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</si>
  <si>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</si>
  <si>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</si>
  <si>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</si>
  <si>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</si>
  <si>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</si>
  <si>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</si>
  <si>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</si>
  <si>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</si>
  <si>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</si>
  <si>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</si>
  <si>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</si>
  <si>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</si>
  <si>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</si>
  <si>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</si>
  <si>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</si>
  <si>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</si>
  <si>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</si>
  <si>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</si>
  <si>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</si>
  <si>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</si>
  <si>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</si>
  <si>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</si>
  <si>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</si>
  <si>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</si>
  <si>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</si>
  <si>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</si>
  <si>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</si>
  <si>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</si>
  <si>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</si>
  <si>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</si>
  <si>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</si>
  <si>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</si>
  <si>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</si>
  <si>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</si>
  <si>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</si>
  <si>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</si>
  <si>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</si>
  <si>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</si>
  <si>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</si>
  <si>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</si>
  <si>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</si>
  <si>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</si>
  <si>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</si>
  <si>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</si>
  <si>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</si>
  <si>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</si>
  <si>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</si>
  <si>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</si>
  <si>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</si>
  <si>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</si>
  <si>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</si>
  <si>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</si>
  <si>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</si>
  <si>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</si>
  <si>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</si>
  <si>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</si>
  <si>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</si>
  <si>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</si>
  <si>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</si>
  <si>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</si>
  <si>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</si>
  <si>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</si>
  <si>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</si>
  <si>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</si>
  <si>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</si>
  <si>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</si>
  <si>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</si>
  <si>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</si>
  <si>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</si>
  <si>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</si>
  <si>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</si>
  <si>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</si>
  <si>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</si>
  <si>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</si>
  <si>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</si>
  <si>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</si>
  <si>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</si>
  <si>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</si>
  <si>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</si>
  <si>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</si>
  <si>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</si>
  <si>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</si>
  <si>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</si>
  <si>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</si>
  <si>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</si>
  <si>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</si>
  <si>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</si>
  <si>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</si>
  <si>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</si>
  <si>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</si>
  <si>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</si>
  <si>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</si>
  <si>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</si>
  <si>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</si>
  <si>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</si>
  <si>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</si>
  <si>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</si>
  <si>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</si>
  <si>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</si>
  <si>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</si>
  <si>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</si>
  <si>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</si>
  <si>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</si>
  <si>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</si>
  <si>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</si>
  <si>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</si>
  <si>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</si>
  <si>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</si>
  <si>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</si>
  <si>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</si>
  <si>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</si>
  <si>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</si>
  <si>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</si>
  <si>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</si>
  <si>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</si>
  <si>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</si>
  <si>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</si>
  <si>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</si>
  <si>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</si>
  <si>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</si>
  <si>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</si>
  <si>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</si>
  <si>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</si>
  <si>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</si>
  <si>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</si>
  <si>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</si>
  <si>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</si>
  <si>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</si>
  <si>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</si>
  <si>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</si>
  <si>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</si>
  <si>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</si>
  <si>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</si>
  <si>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</si>
  <si>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</si>
  <si>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</si>
  <si>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</si>
  <si>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</si>
  <si>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</si>
  <si>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</si>
  <si>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</si>
  <si>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</si>
  <si>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</si>
  <si>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</si>
  <si>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</si>
  <si>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</si>
  <si>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</si>
  <si>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</si>
  <si>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</si>
  <si>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</si>
  <si>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</si>
  <si>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</si>
  <si>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</si>
  <si>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</si>
  <si>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</si>
  <si>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</si>
  <si>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</si>
  <si>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</si>
  <si>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</si>
  <si>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</si>
  <si>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</si>
  <si>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</si>
  <si>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</si>
  <si>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</si>
  <si>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</si>
  <si>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</si>
  <si>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</si>
  <si>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</si>
  <si>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</si>
  <si>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</si>
  <si>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</si>
  <si>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</si>
  <si>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</si>
  <si>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</si>
  <si>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</si>
  <si>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</si>
  <si>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</si>
  <si>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</si>
  <si>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</si>
  <si>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</si>
  <si>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</si>
  <si>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</si>
  <si>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</si>
  <si>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</si>
  <si>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</si>
  <si>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</si>
  <si>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</si>
  <si>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</si>
  <si>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</si>
  <si>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</si>
  <si>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復興</t>
  </si>
  <si>
    <t>復興庁</t>
  </si>
  <si>
    <t>統括官付参事官(予算・会計担当)</t>
    <phoneticPr fontId="5"/>
  </si>
  <si>
    <t>参事官　原　崇</t>
    <phoneticPr fontId="5"/>
  </si>
  <si>
    <t>復興庁</t>
    <rPh sb="0" eb="3">
      <t>フッコウチョウ</t>
    </rPh>
    <phoneticPr fontId="5"/>
  </si>
  <si>
    <t>○</t>
  </si>
  <si>
    <t>放射性物質汚染廃棄物処理事業</t>
    <phoneticPr fontId="5"/>
  </si>
  <si>
    <t>平成二十三年三月十一日に発生した東北地方太平洋沖地震に伴う原子力発電所の事故により放出された放射性物質による環境の汚染への対処に関する特別措置法　第3条、第15条、第19条</t>
    <phoneticPr fontId="5"/>
  </si>
  <si>
    <t>-</t>
  </si>
  <si>
    <t>-</t>
    <phoneticPr fontId="5"/>
  </si>
  <si>
    <t>「平成二十三年三月十一日に発生した東北地方太平洋沖地震に伴う原子力発電所の事故（以下「事故」という。）により放出された放射性物質による環境の汚染への対処に関する特別措置法」（以下「放射性物質汚染対処特措法」という。）に基づき、汚染廃棄物対策地域内にある廃棄物等（以下「対策地域内廃棄物」という。）及び事故由来放射性物質による汚染状態が基準を超える廃棄物（以下「指定廃棄物」という。）を迅速に処理し、環境の汚染による人の健康又は生活環境への影響を速やかに低減すること等を目的とする。</t>
    <phoneticPr fontId="5"/>
  </si>
  <si>
    <t>＜①対策地域内廃棄物処理＞
  国は、対策地域内廃棄物について、対策地域内廃棄物処理計画（平成25年12月一部改定）に基づき、処理を行う。具体的には、帰還の妨げとなる廃棄物の撤去と仮置場への搬入を優先目標として、可能な限り再生利用を図りつつ、仮置場への搬入や仮設焼却施設における焼却処理等を進めていく。
＜②指定廃棄物処理＞
　福島県内の指定廃棄物については、既存の管理型最終処分場への搬入を進めている。また、最終処分が行われるまでの間、指定廃棄物の保管の負担を軽減するため、焼却、乾燥などの中間処理の事業を実施する。
　他県については、指定廃棄物が大量に発生し、保管状況がひっ迫している県については、県や地元との意見交換等を模索しつつ、長期管理施設の確保に向けた取組を進める。それ以外の県においても、指定廃棄物の処理に向け、県ごとの事情に応じた取組を進める。
＜③廃棄物処理施設モニタリング等事業＞
放射性物質汚染対処特措法に基づき、地方公共団体等が実施するモニタリング及び福島県内の特定一般廃棄物、特定産業廃棄物等の処理に必要な経費を補助する。（補助率：定額）
＜④農林業系廃棄物の処理加速化事業＞
　従来、飼料・肥料等として利用されていた稲わら、牧草、きのこ原木等の農林業系副産物が事故により放出された放射性物質に汚染され、廃棄物として大量に発生しているが、その処理は進まず、農家の敷地内等に滞留し、その生活環境等に大きな影響を及ぼしているため、農林業系廃棄物を処理する市町村等に対し、事業実施に必要な経費の一部を国が補助する。（補助率：１／２）。</t>
    <phoneticPr fontId="5"/>
  </si>
  <si>
    <t>放射性物質汚染廃棄物処理事業費</t>
    <phoneticPr fontId="5"/>
  </si>
  <si>
    <t>施設整備費</t>
    <phoneticPr fontId="5"/>
  </si>
  <si>
    <t>放射性物質汚染廃棄物処理事業費補助金</t>
    <phoneticPr fontId="5"/>
  </si>
  <si>
    <t>不動産購入費</t>
    <phoneticPr fontId="5"/>
  </si>
  <si>
    <t>施設施工庁費</t>
    <phoneticPr fontId="5"/>
  </si>
  <si>
    <t>施設施工旅費</t>
    <phoneticPr fontId="5"/>
  </si>
  <si>
    <t>福島県内外の特定廃棄物を迅速に処理することで復興を実現するため、対策地域内廃棄物の処理、指定廃棄物等の処理、特定廃棄物の埋立処分、農林業系廃棄物の処理、廃棄物処理施設モニタリング等に取り組む。</t>
    <phoneticPr fontId="5"/>
  </si>
  <si>
    <t>福島県内の特定廃棄物（対策地域内廃棄物及び指定廃棄物）の処理を進める
（帰還困難区域を除く）</t>
    <rPh sb="36" eb="38">
      <t>キカン</t>
    </rPh>
    <rPh sb="38" eb="40">
      <t>コンナン</t>
    </rPh>
    <rPh sb="40" eb="42">
      <t>クイキ</t>
    </rPh>
    <rPh sb="43" eb="44">
      <t>ノゾ</t>
    </rPh>
    <phoneticPr fontId="5"/>
  </si>
  <si>
    <t>対策地域内廃棄物処理・指定廃棄物処理に係る仮置場の確保及び仮設処理施設の設置数
※活動実績は、仮置場・仮設処理施設の整備状況を記載。</t>
  </si>
  <si>
    <t>箇所
（累計）</t>
  </si>
  <si>
    <t>対策地域内廃棄物（片付けごみ等）収集選別等の費用／処理量
（帰還困難区域を除く）</t>
    <phoneticPr fontId="5"/>
  </si>
  <si>
    <t>円／㎥</t>
  </si>
  <si>
    <t>　廃棄物収集運搬選別等費用／処理量</t>
    <phoneticPr fontId="5"/>
  </si>
  <si>
    <t>220,807,859円／10,774m3</t>
    <phoneticPr fontId="5"/>
  </si>
  <si>
    <t>56,330,582円／2,289m3</t>
    <phoneticPr fontId="5"/>
  </si>
  <si>
    <t>84,258,699円／3,421m3</t>
    <phoneticPr fontId="5"/>
  </si>
  <si>
    <t>対策地域内廃棄物の仮置場への搬入を完了する。
（帰還困難区域を除く）</t>
    <rPh sb="24" eb="26">
      <t>キカン</t>
    </rPh>
    <rPh sb="26" eb="28">
      <t>コンナン</t>
    </rPh>
    <rPh sb="28" eb="30">
      <t>クイキ</t>
    </rPh>
    <rPh sb="31" eb="32">
      <t>ノゾ</t>
    </rPh>
    <phoneticPr fontId="5"/>
  </si>
  <si>
    <t>対策地域内廃棄物の仮置場への搬入が完了した市町村数</t>
    <phoneticPr fontId="5"/>
  </si>
  <si>
    <t>市町村数（累計）</t>
  </si>
  <si>
    <t>放射性物質汚染対処特措法
対策地域内廃棄物処理計画（平成25年12月改定）</t>
    <phoneticPr fontId="5"/>
  </si>
  <si>
    <t>10.放射性物質による環境の汚染への対処</t>
    <phoneticPr fontId="5"/>
  </si>
  <si>
    <t>１０－１．放射性物質により汚染された廃棄物の処理</t>
    <phoneticPr fontId="5"/>
  </si>
  <si>
    <t>https://www.env.go.jp/guide/seisaku/bunseki/r03_pdf/10_01.pdf</t>
    <phoneticPr fontId="5"/>
  </si>
  <si>
    <t>P1</t>
    <phoneticPr fontId="5"/>
  </si>
  <si>
    <t>放射性物質汚染対処特措法に基づき国が実施等する事業であり、国民や社会のニーズを的確に反映している。</t>
  </si>
  <si>
    <t>放射性物質汚染対処特措法に基づき国が実施等する事業であり、地方自治体等に委ねることは出来ない。</t>
  </si>
  <si>
    <t>放射性物質汚染対処特措法に基づき国が実施等する事業であり、達成手段として適切な事業であり、優先度も高い。</t>
  </si>
  <si>
    <t>原則として、競争入札により競争性を確保している。
そのうち、一者応札となった契約については、業務内容を踏まえた上で、公告期間の延長等による改善を検討する。また、やむを得ず随意契約を行った案件についても、引き続き、契約方式やコストの妥当性について精査を行い、可能なものは競争契約による等の改善を検討する。</t>
  </si>
  <si>
    <t>有</t>
  </si>
  <si>
    <t>放射性物質汚染対処特措法に基づき国の責任により実施する事業であり、負担関係は妥当である。</t>
    <rPh sb="13" eb="14">
      <t>モト</t>
    </rPh>
    <rPh sb="16" eb="17">
      <t>クニ</t>
    </rPh>
    <rPh sb="18" eb="20">
      <t>セキニン</t>
    </rPh>
    <rPh sb="23" eb="25">
      <t>ジッシ</t>
    </rPh>
    <rPh sb="27" eb="29">
      <t>ジギョウ</t>
    </rPh>
    <rPh sb="33" eb="35">
      <t>フタン</t>
    </rPh>
    <rPh sb="35" eb="37">
      <t>カンケイ</t>
    </rPh>
    <rPh sb="38" eb="40">
      <t>ダトウ</t>
    </rPh>
    <phoneticPr fontId="5"/>
  </si>
  <si>
    <t>公共工事設計労務単価や建設物価等をふまえ予定価格を算定し、それを下回る金額にて契約締結している。</t>
  </si>
  <si>
    <t>‐</t>
  </si>
  <si>
    <t>指定廃棄物等の処理等に限定されている。</t>
  </si>
  <si>
    <t>事業計画の変更に伴って収集、保管、減容化処理、再生利用等の対象となる廃棄物の処理や、埋立処分における破砕選別、不燃物の封入の処理が当初の見込みを下回ったこと、また、農林業系廃棄物の処理施設や最終処分場周辺住民の方々の放射性物質への不安等から想定していた事業の調整がつかず、地元住民との調整に不測の日数を要したため。</t>
    <phoneticPr fontId="5"/>
  </si>
  <si>
    <t>家屋解体に係る地元調整等に時間を要し年度内で完了に至らず、繰越が必要となったため。</t>
    <rPh sb="0" eb="2">
      <t>カオク</t>
    </rPh>
    <rPh sb="2" eb="4">
      <t>カイタイ</t>
    </rPh>
    <rPh sb="5" eb="6">
      <t>カカワ</t>
    </rPh>
    <rPh sb="7" eb="9">
      <t>ジモト</t>
    </rPh>
    <rPh sb="9" eb="11">
      <t>チョウセイ</t>
    </rPh>
    <rPh sb="11" eb="12">
      <t>トウ</t>
    </rPh>
    <rPh sb="13" eb="15">
      <t>ジカン</t>
    </rPh>
    <rPh sb="16" eb="17">
      <t>ヨウ</t>
    </rPh>
    <rPh sb="18" eb="21">
      <t>ネンドナイ</t>
    </rPh>
    <rPh sb="22" eb="24">
      <t>カンリョウ</t>
    </rPh>
    <rPh sb="25" eb="26">
      <t>イタ</t>
    </rPh>
    <rPh sb="29" eb="31">
      <t>クリコシ</t>
    </rPh>
    <rPh sb="32" eb="34">
      <t>ヒツヨウ</t>
    </rPh>
    <phoneticPr fontId="5"/>
  </si>
  <si>
    <t>仮設処理施設においては、対策地域内廃棄物（災害廃棄物や家の片付けごみ）のみならず、指定廃棄物や除染廃棄物等も含め必要に応じて合わせて処理できるよう地元調整等を行った上で、整備する施設数をできるだけ抑えて全体コストの削減や効率的な施設運用に努めている。</t>
  </si>
  <si>
    <t>帰還の妨げとなる廃棄物の撤去、仮置場への搬入は着実に進んでおり、成果目標に見合ったものになっている。</t>
    <rPh sb="26" eb="27">
      <t>スス</t>
    </rPh>
    <phoneticPr fontId="5"/>
  </si>
  <si>
    <t>原則として総合評価方式を採用し、価格面と技術面の競争性を担保し、効果的かつ経済的に行っている。</t>
    <rPh sb="0" eb="2">
      <t>ゲンソク</t>
    </rPh>
    <phoneticPr fontId="5"/>
  </si>
  <si>
    <t>仮置場・仮設処理施設の整備は、見込みに見合ったものになっている。</t>
  </si>
  <si>
    <t>対策地域内廃棄物及び指定廃棄物を国の責任において迅速に処理等するため、適切に事業を行っており、十分に活用されている。</t>
  </si>
  <si>
    <t>129</t>
  </si>
  <si>
    <t>185</t>
  </si>
  <si>
    <t>218</t>
  </si>
  <si>
    <t>0219</t>
  </si>
  <si>
    <t>0213</t>
  </si>
  <si>
    <t>0171</t>
  </si>
  <si>
    <t>0159</t>
  </si>
  <si>
    <t>A.株式会社安藤・間</t>
    <rPh sb="2" eb="6">
      <t>カブシキガイシャ</t>
    </rPh>
    <phoneticPr fontId="5"/>
  </si>
  <si>
    <t>B.株式会社奥村組</t>
    <phoneticPr fontId="5"/>
  </si>
  <si>
    <t>業務費</t>
    <phoneticPr fontId="5"/>
  </si>
  <si>
    <t>労務費、機械代等</t>
    <phoneticPr fontId="5"/>
  </si>
  <si>
    <t>直接経費</t>
    <phoneticPr fontId="5"/>
  </si>
  <si>
    <t>廃棄物積込、運搬、処分</t>
    <phoneticPr fontId="5"/>
  </si>
  <si>
    <t>人件費</t>
    <phoneticPr fontId="5"/>
  </si>
  <si>
    <t>従業員・派遣社員給与等</t>
    <phoneticPr fontId="5"/>
  </si>
  <si>
    <t>現場管理費</t>
    <phoneticPr fontId="5"/>
  </si>
  <si>
    <t>ﾏﾆﾌｪｽﾄ作成~管理、調査等</t>
    <phoneticPr fontId="5"/>
  </si>
  <si>
    <t>間接費</t>
    <phoneticPr fontId="5"/>
  </si>
  <si>
    <t>宿舎関係、現場仮設等</t>
    <phoneticPr fontId="5"/>
  </si>
  <si>
    <t>共通仮設費</t>
    <phoneticPr fontId="5"/>
  </si>
  <si>
    <t>使用重機の回送等</t>
    <phoneticPr fontId="5"/>
  </si>
  <si>
    <t>消費税</t>
    <phoneticPr fontId="5"/>
  </si>
  <si>
    <t>一般管理費</t>
    <phoneticPr fontId="5"/>
  </si>
  <si>
    <t>本店管理費等</t>
    <rPh sb="0" eb="1">
      <t>ホン</t>
    </rPh>
    <phoneticPr fontId="5"/>
  </si>
  <si>
    <t>C.日立造船・安藤・間・神戸製鋼所特定共同企業体</t>
    <phoneticPr fontId="5"/>
  </si>
  <si>
    <t>D.前田・鴻池・りんかい日産・田中・福浜大一特定建設工事共同企業体</t>
    <phoneticPr fontId="5"/>
  </si>
  <si>
    <t>業務費</t>
    <rPh sb="0" eb="3">
      <t>ギョウムヒ</t>
    </rPh>
    <phoneticPr fontId="5"/>
  </si>
  <si>
    <t>運営維持管理経費、処理経費等</t>
    <rPh sb="0" eb="2">
      <t>ウンエイ</t>
    </rPh>
    <rPh sb="2" eb="4">
      <t>イジ</t>
    </rPh>
    <rPh sb="4" eb="6">
      <t>カンリ</t>
    </rPh>
    <rPh sb="6" eb="8">
      <t>ケイヒ</t>
    </rPh>
    <rPh sb="9" eb="11">
      <t>ショリ</t>
    </rPh>
    <rPh sb="11" eb="13">
      <t>ケイヒ</t>
    </rPh>
    <rPh sb="13" eb="14">
      <t>トウ</t>
    </rPh>
    <phoneticPr fontId="25"/>
  </si>
  <si>
    <t>工事費</t>
    <phoneticPr fontId="5"/>
  </si>
  <si>
    <t>消費税</t>
    <rPh sb="0" eb="3">
      <t>ショウヒゼイ</t>
    </rPh>
    <phoneticPr fontId="5"/>
  </si>
  <si>
    <t>労務管理費、安全訓練等、法定福利費、福利厚生費等</t>
    <phoneticPr fontId="5"/>
  </si>
  <si>
    <t>運搬費、安全費、技術管理費、営繕費等</t>
    <phoneticPr fontId="5"/>
  </si>
  <si>
    <t>本支店従業員給料及び法定福利費等</t>
    <phoneticPr fontId="5"/>
  </si>
  <si>
    <t>E.三菱・鹿島共同企業体</t>
    <phoneticPr fontId="5"/>
  </si>
  <si>
    <t>F. 中川企画建設株式会社</t>
    <phoneticPr fontId="5"/>
  </si>
  <si>
    <t>固定費</t>
    <phoneticPr fontId="5"/>
  </si>
  <si>
    <t>賃貸借料、運営維持管理経費</t>
    <rPh sb="11" eb="13">
      <t>ケイヒ</t>
    </rPh>
    <phoneticPr fontId="5"/>
  </si>
  <si>
    <t>人件費等</t>
    <phoneticPr fontId="5"/>
  </si>
  <si>
    <t>追加業務費</t>
    <phoneticPr fontId="5"/>
  </si>
  <si>
    <t>点検整備経費等</t>
    <rPh sb="6" eb="7">
      <t>トウ</t>
    </rPh>
    <phoneticPr fontId="5"/>
  </si>
  <si>
    <t>本社経費等</t>
    <phoneticPr fontId="5"/>
  </si>
  <si>
    <t>その他</t>
    <rPh sb="2" eb="3">
      <t>ホカ</t>
    </rPh>
    <phoneticPr fontId="5"/>
  </si>
  <si>
    <t>特殊勤務手当等</t>
    <rPh sb="0" eb="2">
      <t>トクシュ</t>
    </rPh>
    <rPh sb="2" eb="4">
      <t>キンム</t>
    </rPh>
    <rPh sb="4" eb="6">
      <t>テアテ</t>
    </rPh>
    <rPh sb="6" eb="7">
      <t>トウ</t>
    </rPh>
    <phoneticPr fontId="5"/>
  </si>
  <si>
    <t>仮設・安全・動力用水・技術管理・事業損失防止等</t>
    <phoneticPr fontId="5"/>
  </si>
  <si>
    <t>変動費</t>
    <phoneticPr fontId="5"/>
  </si>
  <si>
    <t>処理経費</t>
    <phoneticPr fontId="5"/>
  </si>
  <si>
    <t>G.神鋼環境・熊谷組廃棄物等処理業務共同企業体</t>
    <phoneticPr fontId="5"/>
  </si>
  <si>
    <t>H.大成建設株式会社</t>
    <phoneticPr fontId="5"/>
  </si>
  <si>
    <t>施設解体撤去費等</t>
    <rPh sb="0" eb="2">
      <t>シセツ</t>
    </rPh>
    <rPh sb="2" eb="4">
      <t>カイタイ</t>
    </rPh>
    <rPh sb="4" eb="6">
      <t>テッキョ</t>
    </rPh>
    <rPh sb="6" eb="7">
      <t>ヒ</t>
    </rPh>
    <rPh sb="7" eb="8">
      <t>トウ</t>
    </rPh>
    <phoneticPr fontId="5"/>
  </si>
  <si>
    <t>直接工事費</t>
    <phoneticPr fontId="5"/>
  </si>
  <si>
    <t>労務、機械等</t>
    <phoneticPr fontId="5"/>
  </si>
  <si>
    <t>作業所経費</t>
    <phoneticPr fontId="5"/>
  </si>
  <si>
    <t>職員人件費、通信交通費等</t>
    <phoneticPr fontId="5"/>
  </si>
  <si>
    <t>間接工事費</t>
    <phoneticPr fontId="5"/>
  </si>
  <si>
    <t>準備、保険、仮建、安全衛生等</t>
    <phoneticPr fontId="5"/>
  </si>
  <si>
    <t>その他経費</t>
    <phoneticPr fontId="5"/>
  </si>
  <si>
    <t>社内経費、事務費等</t>
    <rPh sb="2" eb="4">
      <t>ケイヒ</t>
    </rPh>
    <phoneticPr fontId="5"/>
  </si>
  <si>
    <t>☑</t>
  </si>
  <si>
    <t>株式会社安藤・間</t>
    <phoneticPr fontId="5"/>
  </si>
  <si>
    <t>（株）安藤・間</t>
  </si>
  <si>
    <t>令和３年度浪江町、楢葉町及び南相馬市の特定廃棄物等破砕選別及び封入等業務　〔放射性物質汚染廃棄物処理事業分〕</t>
  </si>
  <si>
    <t>一般競争契約（最低価格）</t>
  </si>
  <si>
    <t>業務内容をふまえた上で、公告期間の延長などの工夫を検討し、一者応札の改善を図っていく。</t>
  </si>
  <si>
    <t>鹿島建設株式会社</t>
    <phoneticPr fontId="5"/>
  </si>
  <si>
    <t>鹿島建設（株）</t>
  </si>
  <si>
    <t>令和３年度富岡町、葛尾村及び川俣町の特定廃棄物等破砕選別及び封入等業務　〔放射性物質汚染廃棄物処理事業分〕</t>
  </si>
  <si>
    <t>恵和興業株式会社</t>
    <phoneticPr fontId="5"/>
  </si>
  <si>
    <t>恵和興業（株）</t>
  </si>
  <si>
    <t>令和３年度対策地域内廃棄物（がれき類混合物等）処分等業務（単価契約）</t>
  </si>
  <si>
    <t>日本工営株式会社</t>
    <phoneticPr fontId="5"/>
  </si>
  <si>
    <t>日本工営（株）</t>
  </si>
  <si>
    <t>令和３年度対策地域内における廃棄物処分等業務の監督職員等支援業務　〔放射性物質汚染廃棄物処理事業分〕</t>
  </si>
  <si>
    <t>一般競争契約（総合評価）</t>
  </si>
  <si>
    <t>令和３年度対策地域内における廃棄物収集、運搬及び選別等業務等の監督職員等支援業務　〔放射性物質汚染廃棄物処理事業分〕</t>
  </si>
  <si>
    <t>令和３年度浜通り南支所管内仮置場復旧等工事他監督支援業務　〔放射性物質汚染廃棄物処理事業分〕</t>
  </si>
  <si>
    <t>応用地質株式会社</t>
    <phoneticPr fontId="5"/>
  </si>
  <si>
    <t>応用地質（株）</t>
  </si>
  <si>
    <t>令和３年度対策地域内における災害廃棄物等の処理促進のための技術支援及び調査検討業務　〔放射性物質汚染廃棄物処理事業分〕</t>
  </si>
  <si>
    <t>一般財団法人日本環境衛生センター</t>
    <rPh sb="0" eb="6">
      <t>イッパンザイダンホウジン</t>
    </rPh>
    <phoneticPr fontId="5"/>
  </si>
  <si>
    <t>（一財）日本環境衛生センター</t>
  </si>
  <si>
    <t>令和３年度対策地域内廃棄物等の減容化処理等に係る技術支援業務</t>
  </si>
  <si>
    <t>太平洋セメント株式会社</t>
    <phoneticPr fontId="5"/>
  </si>
  <si>
    <t>太平洋セメント（株）</t>
  </si>
  <si>
    <t>令和３年度対策地域内廃棄物（廃石こう）処分等業務（単価契約）</t>
  </si>
  <si>
    <t>株式会社丸東</t>
    <phoneticPr fontId="5"/>
  </si>
  <si>
    <t>（株）丸東</t>
  </si>
  <si>
    <t>令和３年度富岡町、大熊町、双葉町及び葛尾村の対策地域内廃棄物（コンクリートがら等）処分等業務（単価契約）</t>
  </si>
  <si>
    <t>株式会社野村総合研究所</t>
    <phoneticPr fontId="5"/>
  </si>
  <si>
    <t>（株）野村総合研究所</t>
  </si>
  <si>
    <t>令和３年度環境再生・廃棄物対策事業の進捗管理支援及び情報管理業務　〔放射性物質汚染廃棄物処理事業分〕</t>
  </si>
  <si>
    <t>株式会社釜屋</t>
    <phoneticPr fontId="5"/>
  </si>
  <si>
    <t>（株）釜屋</t>
  </si>
  <si>
    <t>令和３年度対策地域内廃棄物（廃プラ等混合金属くず）処分等業務（単価契約）</t>
  </si>
  <si>
    <t>令和３年度対策地域内廃棄物（廃家電等）中間処理等業務（単価契約）</t>
  </si>
  <si>
    <t>令和３年度廃自動車処分等業務（その２）（単価契約）</t>
  </si>
  <si>
    <t>株式会社奥村組</t>
    <phoneticPr fontId="5"/>
  </si>
  <si>
    <t>（株）奥村組</t>
  </si>
  <si>
    <t>令和３年度南相馬市仮置場復旧等工事（その２）
〔放射性物質汚染廃棄物処理事業分〕</t>
  </si>
  <si>
    <t>株式会社丸立渡辺組</t>
    <phoneticPr fontId="5"/>
  </si>
  <si>
    <t>（株）丸立渡辺組</t>
  </si>
  <si>
    <t>令和３年度南相馬市仮置場復旧等工事（その１）
〔放射性物質汚染廃棄物処理事業分〕</t>
  </si>
  <si>
    <t>アイワビルド株式会社</t>
    <phoneticPr fontId="5"/>
  </si>
  <si>
    <t>アイワビルド（株）</t>
  </si>
  <si>
    <t>令和３年度仮置場等補修工事（南相馬市）
〔放射性物質汚染廃棄物処理事業分〕</t>
  </si>
  <si>
    <t>日立造船・安藤・間・神戸製鋼所　特定共同企業体</t>
  </si>
  <si>
    <t>令和３年度浪江町対策地域内廃棄物等処理業務（減容化処理）　〔放射性物質汚染廃棄物処理事業分〕</t>
  </si>
  <si>
    <t>随意契約（その他）</t>
  </si>
  <si>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ものである。</t>
    <rPh sb="0" eb="2">
      <t>ギョウム</t>
    </rPh>
    <rPh sb="3" eb="4">
      <t>モチ</t>
    </rPh>
    <rPh sb="222" eb="224">
      <t>ズイイ</t>
    </rPh>
    <rPh sb="224" eb="226">
      <t>ケイヤク</t>
    </rPh>
    <rPh sb="227" eb="228">
      <t>オコナ</t>
    </rPh>
    <phoneticPr fontId="5"/>
  </si>
  <si>
    <t>令和２年度浪江町汚染廃棄物対策地域における被災建物等解体撤去等工事（公共施設）〔令和３年度、放射性物質汚染廃棄物処理事業分〕</t>
  </si>
  <si>
    <t>業務内容をふまえた上で、公告期間の延長などの工夫を検討し、一者応札の改善を図っていく。</t>
    <phoneticPr fontId="5"/>
  </si>
  <si>
    <t>令和３年度浪江町の対策地域内廃棄物（コンクリートがら等）処分等業務（単価契約）</t>
  </si>
  <si>
    <t>株式会社アイ・ディー・エー</t>
    <phoneticPr fontId="5"/>
  </si>
  <si>
    <t>（株）アイ・ディー・エー</t>
  </si>
  <si>
    <t>令和３年度浪江町特定復興再生拠点区域被災建物等解体撤去等及び除染等工事監督支援業務（その４）　〔放射性物質汚染廃棄物処理事業分〕</t>
  </si>
  <si>
    <t>令和３年度仮置場等補修工事（浜通り北支所浪江分室管内）〔放射性物質汚染廃棄物処理事業分〕</t>
  </si>
  <si>
    <t>エコ・ステーション・ハラマチ株式会社</t>
    <phoneticPr fontId="5"/>
  </si>
  <si>
    <t>エコ・ステーション・ハラマチ（株）</t>
  </si>
  <si>
    <t>令和３年度浪江町金属くず売払（単価契約）　ドラム缶容器返却返金分</t>
  </si>
  <si>
    <t>前田・鴻池・りんかい日産・田中・福浜大一特定建設工事共同企業体</t>
  </si>
  <si>
    <t>令和２年度双葉町特定復興再生拠点区域被災建物等解体撤去等及び除染等工事（その４）　〔令和３年度、放射性物質汚染廃棄物処理事業分〕</t>
    <phoneticPr fontId="5"/>
  </si>
  <si>
    <t>令和２年度双葉町特定復興再生拠点区域被災建物等解体撤去等及び除染等工事（その４）　〔令和３年度、放射性物質汚染廃棄物処理事業分〕</t>
  </si>
  <si>
    <t>中川企画建設株式会社</t>
    <phoneticPr fontId="5"/>
  </si>
  <si>
    <t>中川企画建設（株）</t>
  </si>
  <si>
    <t>令和３年度双葉町特定復興再生拠点区域被災建物等解体撤去等及び除染等工事（その５）　〔放射性物質汚染廃棄物処理事業分〕</t>
  </si>
  <si>
    <t>新日鉄・クボタ・大林・ＴＰＴ特定共同企業体</t>
  </si>
  <si>
    <t>令和３年度から令和４年度までの双葉町減容化施設（中間貯蔵施設）における廃棄物処理その１業務　〔令和３年度、放射性物質汚染廃棄物処理事業分〕</t>
    <phoneticPr fontId="5"/>
  </si>
  <si>
    <t>令和３年度から令和４年度までの双葉町減容化施設（中間貯蔵施設）における廃棄物処理その１業務　〔放射性物質汚染廃棄物処理事業分〕</t>
  </si>
  <si>
    <t>ＪＦＥ・前田特定業務共同企業体</t>
  </si>
  <si>
    <t>令和３年度から令和４年度までの双葉町減容化施設（中間貯蔵施設）における廃棄物処理その２業務　〔令和３年度、放射性物質汚染廃棄物処理事業分〕</t>
    <phoneticPr fontId="5"/>
  </si>
  <si>
    <t>令和３年度から令和４年度までの双葉町減容化施設（中間貯蔵施設）における廃棄物処理その２業務　〔放射性物質汚染廃棄物処理事業分〕</t>
  </si>
  <si>
    <t>令和３年度双葉町特定復興再生拠点区域被災建物等解体撤去等及び除染等工事監督支援業務（その５）　〔放射性物質汚染廃棄物処理事業分〕</t>
  </si>
  <si>
    <t>有限会社佐洋運輸</t>
    <rPh sb="0" eb="2">
      <t>ユウゲン</t>
    </rPh>
    <phoneticPr fontId="5"/>
  </si>
  <si>
    <t>（有）佐洋運輸</t>
  </si>
  <si>
    <t>令和３年度双葉町の対策地域内廃棄物（片付けごみ等）収集・選別等業務（単価契約）　〔放射性物質汚染廃棄物処理事業分〕</t>
  </si>
  <si>
    <t>三菱・鹿島共同企業体</t>
    <phoneticPr fontId="5"/>
  </si>
  <si>
    <t>三菱・鹿島共同企業体</t>
  </si>
  <si>
    <t>令和３年度から令和４年度までの大熊町における廃棄物処理業務（減容化処理）　〔令和３年度、放射性物質汚染廃棄物処理事業分〕</t>
    <phoneticPr fontId="5"/>
  </si>
  <si>
    <t>令和３年度から令和４年度までの大熊町における廃棄物処理業務（減容化処理）　〔放射性物質汚染廃棄物処理事業分〕</t>
  </si>
  <si>
    <t>鹿島・東急特定建設工事共同企業体</t>
  </si>
  <si>
    <t>令和３年度大熊町特定復興再生拠点区域被災建物等解体撤去等及び除染等工事（その５）　〔放射性物質汚染廃棄物処理事業分〕</t>
  </si>
  <si>
    <t>株式会社憲工業</t>
    <phoneticPr fontId="5"/>
  </si>
  <si>
    <t>（株）憲工業</t>
  </si>
  <si>
    <t>令和３年度大熊町の対策地域内廃棄物（片付けごみ等）収集・選別等業務（単価契約）　〔放射性物質汚染廃棄物処理事業分〕</t>
  </si>
  <si>
    <t>令和３年度大熊町特定復興再生拠点区域被災建物等解体撤去等及び除染等工事監督支援業務（その５）　〔放射性物質汚染廃棄物処理事業分〕</t>
  </si>
  <si>
    <t>令和２年度富岡町特定復興再生拠点区域被災建物等解体撤去等及び除染等工事（その３）　〔令和３年度、放射性物質汚染廃棄物処理事業分〕</t>
  </si>
  <si>
    <t>大林・鉄建・西武特定建設工事共同企業体</t>
  </si>
  <si>
    <t>令和３年度富岡町特定復興再生拠点区域被災建物等解体撤去等及び除染等工事（その４）　〔放射性物質汚染廃棄物処理事業分〕</t>
  </si>
  <si>
    <t>いであ株式会社</t>
    <phoneticPr fontId="5"/>
  </si>
  <si>
    <t>いであ（株）</t>
  </si>
  <si>
    <t>令和３年度富岡町特定復興再生拠点区域被災建物等解体撤去等及び除染等工事監督支援業務（その３）　〔放射性物質汚染廃棄物処理事業分〕</t>
  </si>
  <si>
    <t>令和３年度富岡町の対策地域内廃棄物（木くず）処分等業務（その２）（単価契約）</t>
  </si>
  <si>
    <t>神鋼環境・熊谷組廃棄物等処理業務共同企業体</t>
  </si>
  <si>
    <t>令和３年度飯舘村対策地域内廃棄物等処理業務（減容化処理）解体撤去工事　〔放射性物質汚染廃棄物処理事業分〕</t>
    <phoneticPr fontId="5"/>
  </si>
  <si>
    <t>令和３年度飯舘村対策地域内廃棄物等処理業務（減容化処理）　〔放射性物質汚染廃棄物処理事業分〕</t>
  </si>
  <si>
    <t>斎藤運輸工業株式会社</t>
    <phoneticPr fontId="5"/>
  </si>
  <si>
    <t>斎藤運輸工業（株）</t>
  </si>
  <si>
    <t>令和３年度飯舘村特定廃棄物等破砕選別及び封入等業務　〔放射性物質汚染廃棄物処理事業分〕</t>
  </si>
  <si>
    <t>大成・あおみ特定建設工事共同企業体</t>
  </si>
  <si>
    <t>令和３年度飯舘村仮置場復旧等工事　〔放射性物質汚染廃棄物処理事業分〕</t>
  </si>
  <si>
    <t>ＮＴＣコンサルタンツ株式会社</t>
    <phoneticPr fontId="5"/>
  </si>
  <si>
    <t>ＮＴＣコンサルタンツ（株）</t>
  </si>
  <si>
    <t>令和３年度飯舘村猿喰仮置場原状回復に係る調査・測量・設計業務〔放射性物質汚染廃棄物処理事業分〕</t>
  </si>
  <si>
    <t>大成建設株式会社</t>
    <phoneticPr fontId="5"/>
  </si>
  <si>
    <t>大成建設（株）</t>
  </si>
  <si>
    <t>令和３年度川俣町仮置場復旧等工事（その１）　〔放射性物質汚染廃棄物処理事業分〕</t>
  </si>
  <si>
    <t>J</t>
  </si>
  <si>
    <t>鴻池・前田・西武・株木特定建設工事共同企業体</t>
  </si>
  <si>
    <t>令和３年度から令和５年度までの特定廃棄物セメント固型化処理業務</t>
    <phoneticPr fontId="5"/>
  </si>
  <si>
    <t>令和３年度から令和５年度までの特定廃棄物セメント固型化処理業務　〔令和３年度分〕</t>
  </si>
  <si>
    <t>復興事業の一環で、平成29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</si>
  <si>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奥村・株木・森本特定建設工事共同企業体</t>
  </si>
  <si>
    <t>令和３年度から令和５年度までの特定廃棄物埋立処分事業に係る搬出等工事</t>
    <phoneticPr fontId="5"/>
  </si>
  <si>
    <t>令和３年度から令和５年度までの特定廃棄物埋立処分事業に係る搬出等工事　〔令和３年度分〕</t>
  </si>
  <si>
    <t>復興事業の一環で、平成28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</si>
  <si>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株木・フクシマエコテック特定建設工事共同企業体</t>
  </si>
  <si>
    <t>令和３年度から令和５年度までの特定廃棄物等埋立処分工事</t>
    <phoneticPr fontId="5"/>
  </si>
  <si>
    <t>令和３年度から令和５年度までの特定廃棄物等埋立処分工事　〔令和３年度分〕</t>
  </si>
  <si>
    <t>復興事業の一環で、平成29年度から実施している工事であり、既存の埋立処分施設を引き続き利用して処分を進めること、指定廃棄物等の高線量のものを取り扱うこと、処理数量が多いこと等の内容であることから、入札者数が少なかったものと考えられる。</t>
    <rPh sb="23" eb="25">
      <t>コウジ</t>
    </rPh>
    <rPh sb="29" eb="31">
      <t>キゾン</t>
    </rPh>
    <rPh sb="32" eb="33">
      <t>ウ</t>
    </rPh>
    <rPh sb="33" eb="34">
      <t>タ</t>
    </rPh>
    <rPh sb="34" eb="36">
      <t>ショブン</t>
    </rPh>
    <rPh sb="36" eb="38">
      <t>シセツ</t>
    </rPh>
    <rPh sb="39" eb="40">
      <t>ヒ</t>
    </rPh>
    <rPh sb="41" eb="42">
      <t>ツヅ</t>
    </rPh>
    <rPh sb="43" eb="45">
      <t>リヨウ</t>
    </rPh>
    <rPh sb="47" eb="49">
      <t>ショブン</t>
    </rPh>
    <rPh sb="50" eb="51">
      <t>スス</t>
    </rPh>
    <rPh sb="56" eb="58">
      <t>シテイ</t>
    </rPh>
    <rPh sb="58" eb="61">
      <t>ハイキブツ</t>
    </rPh>
    <rPh sb="61" eb="62">
      <t>トウ</t>
    </rPh>
    <rPh sb="70" eb="71">
      <t>ト</t>
    </rPh>
    <rPh sb="72" eb="73">
      <t>アツカ</t>
    </rPh>
    <rPh sb="86" eb="87">
      <t>ナド</t>
    </rPh>
    <rPh sb="88" eb="90">
      <t>ナイヨウ</t>
    </rPh>
    <rPh sb="98" eb="100">
      <t>ニュウサツ</t>
    </rPh>
    <rPh sb="100" eb="101">
      <t>シャ</t>
    </rPh>
    <rPh sb="101" eb="102">
      <t>カズ</t>
    </rPh>
    <phoneticPr fontId="5"/>
  </si>
  <si>
    <t>P</t>
  </si>
  <si>
    <t>日立造船・大林組特定共同企業体</t>
  </si>
  <si>
    <t>令和３年度から令和４年度までの安達地方における農林業系廃棄物等処理業務（減容化処理）</t>
  </si>
  <si>
    <t>随意契約
（その他）</t>
  </si>
  <si>
    <t>E</t>
  </si>
  <si>
    <t>D</t>
  </si>
  <si>
    <t>I.ＪＦＥ・奥村・西松・大豊特定業務共同企業体</t>
    <phoneticPr fontId="5"/>
  </si>
  <si>
    <t>J.鴻池・前田・西武・株木特定建設工事共同企業体</t>
    <phoneticPr fontId="5"/>
  </si>
  <si>
    <t>施設解体撤去費</t>
    <rPh sb="0" eb="2">
      <t>シセツ</t>
    </rPh>
    <rPh sb="2" eb="4">
      <t>カイタイ</t>
    </rPh>
    <rPh sb="4" eb="6">
      <t>テッキョ</t>
    </rPh>
    <rPh sb="6" eb="7">
      <t>ヒ</t>
    </rPh>
    <phoneticPr fontId="5"/>
  </si>
  <si>
    <t>賃貸借料、維持管理費、処理経費（固型化、破砕・改質）等</t>
    <phoneticPr fontId="5"/>
  </si>
  <si>
    <t>租税公課等</t>
    <phoneticPr fontId="5"/>
  </si>
  <si>
    <t>K.株式会社エックス都市研究所</t>
    <phoneticPr fontId="5"/>
  </si>
  <si>
    <t>L.株式会社環境管理センター</t>
    <phoneticPr fontId="5"/>
  </si>
  <si>
    <t>人件費</t>
  </si>
  <si>
    <t>企画調査等</t>
  </si>
  <si>
    <t>直接経費</t>
  </si>
  <si>
    <t>工事費、機器損料、交通費、宿泊費等</t>
  </si>
  <si>
    <t>委託費</t>
  </si>
  <si>
    <t>リース、調査・分析等</t>
  </si>
  <si>
    <t>一般管理費</t>
  </si>
  <si>
    <t>消費税</t>
  </si>
  <si>
    <t>企画調整等</t>
  </si>
  <si>
    <t>旅費</t>
  </si>
  <si>
    <t>交通費、宿泊費等</t>
  </si>
  <si>
    <t>印刷製本費</t>
  </si>
  <si>
    <t>報告書等</t>
  </si>
  <si>
    <t>分析費</t>
  </si>
  <si>
    <t>放射能濃度分析費等</t>
  </si>
  <si>
    <t>M.株式会社電通</t>
    <phoneticPr fontId="5"/>
  </si>
  <si>
    <t>N.共同ピーアール株式会社</t>
    <phoneticPr fontId="5"/>
  </si>
  <si>
    <t>企画・運営等</t>
    <rPh sb="0" eb="2">
      <t>キカク</t>
    </rPh>
    <rPh sb="3" eb="5">
      <t>ウンエイ</t>
    </rPh>
    <rPh sb="5" eb="6">
      <t>トウ</t>
    </rPh>
    <phoneticPr fontId="5"/>
  </si>
  <si>
    <t>専門的知見の提供・アドバイザリー等</t>
    <rPh sb="0" eb="3">
      <t>センモンテキ</t>
    </rPh>
    <rPh sb="3" eb="5">
      <t>チケン</t>
    </rPh>
    <rPh sb="6" eb="8">
      <t>テイキョウ</t>
    </rPh>
    <rPh sb="16" eb="17">
      <t>トウ</t>
    </rPh>
    <phoneticPr fontId="5"/>
  </si>
  <si>
    <t>O.三菱・大林・東亜共同企業体</t>
    <phoneticPr fontId="5"/>
  </si>
  <si>
    <t>P.日立造船・大林組特定共同企業体</t>
    <phoneticPr fontId="5"/>
  </si>
  <si>
    <t>乾燥設備・減容化処理設備の解体撤去等</t>
    <rPh sb="17" eb="18">
      <t>トウ</t>
    </rPh>
    <phoneticPr fontId="5"/>
  </si>
  <si>
    <t>Q.A社</t>
    <rPh sb="3" eb="4">
      <t>シャ</t>
    </rPh>
    <phoneticPr fontId="5"/>
  </si>
  <si>
    <t>R.登米市</t>
    <rPh sb="2" eb="5">
      <t>トメシ</t>
    </rPh>
    <phoneticPr fontId="5"/>
  </si>
  <si>
    <t>外注費</t>
    <rPh sb="0" eb="3">
      <t>ガイチュウヒ</t>
    </rPh>
    <phoneticPr fontId="5"/>
  </si>
  <si>
    <t>指定廃棄物保管委託業務</t>
    <rPh sb="0" eb="2">
      <t>シテイ</t>
    </rPh>
    <rPh sb="2" eb="5">
      <t>ハイキブツ</t>
    </rPh>
    <rPh sb="5" eb="7">
      <t>ホカン</t>
    </rPh>
    <rPh sb="7" eb="9">
      <t>イタク</t>
    </rPh>
    <rPh sb="9" eb="11">
      <t>ギョウム</t>
    </rPh>
    <phoneticPr fontId="5"/>
  </si>
  <si>
    <t>委託費</t>
    <rPh sb="0" eb="3">
      <t>イタクヒ</t>
    </rPh>
    <phoneticPr fontId="4"/>
  </si>
  <si>
    <t>一時保管場所整備移設業務、遮蔽用土嚢積み替え業務等</t>
    <rPh sb="0" eb="2">
      <t>イチジ</t>
    </rPh>
    <rPh sb="2" eb="4">
      <t>ホカン</t>
    </rPh>
    <rPh sb="4" eb="6">
      <t>バショ</t>
    </rPh>
    <rPh sb="6" eb="8">
      <t>セイビ</t>
    </rPh>
    <rPh sb="8" eb="10">
      <t>イセツ</t>
    </rPh>
    <rPh sb="10" eb="12">
      <t>ギョウム</t>
    </rPh>
    <rPh sb="13" eb="18">
      <t>シャヘイヨウドノウ</t>
    </rPh>
    <rPh sb="18" eb="19">
      <t>ツ</t>
    </rPh>
    <rPh sb="20" eb="21">
      <t>カ</t>
    </rPh>
    <rPh sb="22" eb="24">
      <t>ギョウム</t>
    </rPh>
    <rPh sb="24" eb="25">
      <t>ナド</t>
    </rPh>
    <phoneticPr fontId="4"/>
  </si>
  <si>
    <t>借料損料</t>
    <rPh sb="0" eb="2">
      <t>シャクリョウ</t>
    </rPh>
    <rPh sb="2" eb="4">
      <t>ソンリョウ</t>
    </rPh>
    <phoneticPr fontId="4"/>
  </si>
  <si>
    <t>保管庫敷地、建物賃料</t>
    <rPh sb="0" eb="3">
      <t>ホカンコ</t>
    </rPh>
    <rPh sb="3" eb="5">
      <t>シキチ</t>
    </rPh>
    <rPh sb="6" eb="8">
      <t>タテモノ</t>
    </rPh>
    <rPh sb="8" eb="10">
      <t>チンリョウ</t>
    </rPh>
    <phoneticPr fontId="4"/>
  </si>
  <si>
    <t>人件費</t>
    <rPh sb="0" eb="3">
      <t>ジンケンヒ</t>
    </rPh>
    <phoneticPr fontId="5"/>
  </si>
  <si>
    <t>指定廃棄物保管場所巡回員の給与、通勤手当、期末手当</t>
    <phoneticPr fontId="5"/>
  </si>
  <si>
    <t>物品購入費</t>
    <rPh sb="0" eb="2">
      <t>ブッピン</t>
    </rPh>
    <rPh sb="2" eb="5">
      <t>コウニュウヒ</t>
    </rPh>
    <phoneticPr fontId="4"/>
  </si>
  <si>
    <t>除草機用消耗品・混合油、保管庫管理用資材</t>
    <rPh sb="0" eb="2">
      <t>ジョソウ</t>
    </rPh>
    <rPh sb="3" eb="4">
      <t>ヨウ</t>
    </rPh>
    <rPh sb="4" eb="6">
      <t>ショウモウ</t>
    </rPh>
    <rPh sb="6" eb="7">
      <t>ヒン</t>
    </rPh>
    <rPh sb="8" eb="10">
      <t>コンゴウ</t>
    </rPh>
    <rPh sb="10" eb="11">
      <t>アブラ</t>
    </rPh>
    <rPh sb="12" eb="15">
      <t>ホカンコ</t>
    </rPh>
    <rPh sb="15" eb="18">
      <t>カンリヨウ</t>
    </rPh>
    <rPh sb="18" eb="20">
      <t>シザイ</t>
    </rPh>
    <phoneticPr fontId="4"/>
  </si>
  <si>
    <t>S.東京二十三区清掃一部事務組合</t>
    <phoneticPr fontId="5"/>
  </si>
  <si>
    <t>T.岩沼市</t>
    <phoneticPr fontId="5"/>
  </si>
  <si>
    <t>雑役務費</t>
  </si>
  <si>
    <t>廃棄物処理施設のモニタリング経費</t>
  </si>
  <si>
    <t>雑役務費</t>
    <rPh sb="0" eb="4">
      <t>ザツエキムヒ</t>
    </rPh>
    <phoneticPr fontId="5"/>
  </si>
  <si>
    <t>環境測定業務、保管庫撤去業務、運搬及び荷役業務、処理業務</t>
    <phoneticPr fontId="5"/>
  </si>
  <si>
    <t>U.双葉地方広域市町村圏組合</t>
    <phoneticPr fontId="5"/>
  </si>
  <si>
    <t>V.鴻池・前田・西武・株木特定建設工事共同企業体</t>
    <phoneticPr fontId="5"/>
  </si>
  <si>
    <t>補修工事費</t>
    <phoneticPr fontId="5"/>
  </si>
  <si>
    <t>租税公課等</t>
    <rPh sb="4" eb="5">
      <t>トウ</t>
    </rPh>
    <phoneticPr fontId="5"/>
  </si>
  <si>
    <t>W.栃木県北建設業協同組合</t>
    <phoneticPr fontId="5"/>
  </si>
  <si>
    <t>X.個人等</t>
    <rPh sb="2" eb="4">
      <t>コジン</t>
    </rPh>
    <rPh sb="4" eb="5">
      <t>トウ</t>
    </rPh>
    <phoneticPr fontId="5"/>
  </si>
  <si>
    <t>工事請負費</t>
    <phoneticPr fontId="5"/>
  </si>
  <si>
    <t>指定廃棄物暫定集約工事</t>
    <phoneticPr fontId="5"/>
  </si>
  <si>
    <t>補償費</t>
    <rPh sb="0" eb="3">
      <t>ホショウヒ</t>
    </rPh>
    <phoneticPr fontId="5"/>
  </si>
  <si>
    <t>仮置場の土地の補償費等</t>
    <rPh sb="0" eb="2">
      <t>カリオ</t>
    </rPh>
    <rPh sb="2" eb="3">
      <t>バ</t>
    </rPh>
    <rPh sb="4" eb="6">
      <t>トチ</t>
    </rPh>
    <rPh sb="7" eb="10">
      <t>ホショウヒ</t>
    </rPh>
    <rPh sb="10" eb="11">
      <t>トウ</t>
    </rPh>
    <phoneticPr fontId="5"/>
  </si>
  <si>
    <t>Y.個人等</t>
    <rPh sb="2" eb="4">
      <t>コジン</t>
    </rPh>
    <rPh sb="4" eb="5">
      <t>トウ</t>
    </rPh>
    <phoneticPr fontId="5"/>
  </si>
  <si>
    <t>事務費</t>
    <rPh sb="0" eb="3">
      <t>ジムヒ</t>
    </rPh>
    <phoneticPr fontId="5"/>
  </si>
  <si>
    <t>放射性物質汚染対処特別措置法に基づく特定廃棄物の処理に必要な経費</t>
    <rPh sb="0" eb="3">
      <t>ホウシャセイ</t>
    </rPh>
    <rPh sb="3" eb="5">
      <t>ブッシツ</t>
    </rPh>
    <rPh sb="5" eb="7">
      <t>オセン</t>
    </rPh>
    <rPh sb="7" eb="9">
      <t>タイショ</t>
    </rPh>
    <rPh sb="9" eb="11">
      <t>トクベツ</t>
    </rPh>
    <rPh sb="11" eb="14">
      <t>ソチホウ</t>
    </rPh>
    <rPh sb="15" eb="16">
      <t>モト</t>
    </rPh>
    <rPh sb="18" eb="20">
      <t>トクテイ</t>
    </rPh>
    <rPh sb="20" eb="22">
      <t>ハイキ</t>
    </rPh>
    <rPh sb="22" eb="23">
      <t>ブツ</t>
    </rPh>
    <rPh sb="24" eb="26">
      <t>ショリ</t>
    </rPh>
    <rPh sb="27" eb="29">
      <t>ヒツヨウ</t>
    </rPh>
    <rPh sb="30" eb="32">
      <t>ケイヒ</t>
    </rPh>
    <phoneticPr fontId="5"/>
  </si>
  <si>
    <t>ＪＦＥ・奥村・西松・大豊特定業務共同企業体</t>
  </si>
  <si>
    <t>令和３年度葛尾村対策地域内廃棄物等処理業務（減容化処理）解体撤去工事　〔放射性物質汚染廃棄物処理事業分〕</t>
    <phoneticPr fontId="5"/>
  </si>
  <si>
    <t>令和３年度葛尾村対策地域内廃棄物等処理業務（減容化処理）　〔放射性物質汚染廃棄物処理事業分〕</t>
  </si>
  <si>
    <t>令和３年度葛尾村仮置場復旧等工事　〔放射性物質汚染廃棄物処理事業分〕</t>
    <phoneticPr fontId="5"/>
  </si>
  <si>
    <t>令和３年度 葛尾村仮置場復旧等工事　〔放射性物質汚染廃棄物処理事業分〕</t>
  </si>
  <si>
    <t>令和３年度葛尾村特定復興再生拠点区域除染等工事監督支援業務　〔放射性物質汚染廃棄物処理事業分〕</t>
  </si>
  <si>
    <t>令和３年度から令和５年度までの特定廃棄物セメント固型化処理業務　〔令和３年度、対策地域内廃棄物分〕</t>
    <phoneticPr fontId="5"/>
  </si>
  <si>
    <t>令和３年度から令和５年度までの特定廃棄物埋立処分事業に係る搬出等工事　　〔令和３年度、対策地域内廃棄物分〕</t>
    <phoneticPr fontId="5"/>
  </si>
  <si>
    <t>令和３年度から令和５年度までの特定廃棄物等埋立処分工事　〔令和３年度、対策地域内廃棄物分〕</t>
    <phoneticPr fontId="5"/>
  </si>
  <si>
    <t xml:space="preserve">復興事業の一環で、平成29年度から実施している工事であり、既存の埋立処分施設を引き続き利用して処分を進めること、指定廃棄物等の高線量のものを取り扱うこと、処理数量が多いこと等の内容であることから、入札者数が少なかったものと考えられる。 </t>
    <rPh sb="23" eb="25">
      <t>コウジ</t>
    </rPh>
    <rPh sb="29" eb="31">
      <t>キゾン</t>
    </rPh>
    <rPh sb="32" eb="33">
      <t>ウ</t>
    </rPh>
    <rPh sb="33" eb="34">
      <t>タ</t>
    </rPh>
    <rPh sb="34" eb="36">
      <t>ショブン</t>
    </rPh>
    <rPh sb="36" eb="38">
      <t>シセツ</t>
    </rPh>
    <rPh sb="39" eb="40">
      <t>ヒ</t>
    </rPh>
    <rPh sb="41" eb="42">
      <t>ツヅ</t>
    </rPh>
    <rPh sb="43" eb="45">
      <t>リヨウ</t>
    </rPh>
    <rPh sb="47" eb="49">
      <t>ショブン</t>
    </rPh>
    <rPh sb="50" eb="51">
      <t>スス</t>
    </rPh>
    <rPh sb="56" eb="58">
      <t>シテイ</t>
    </rPh>
    <rPh sb="58" eb="61">
      <t>ハイキブツ</t>
    </rPh>
    <rPh sb="61" eb="62">
      <t>トウ</t>
    </rPh>
    <rPh sb="70" eb="71">
      <t>ト</t>
    </rPh>
    <rPh sb="72" eb="73">
      <t>アツカ</t>
    </rPh>
    <rPh sb="86" eb="87">
      <t>ナド</t>
    </rPh>
    <rPh sb="88" eb="90">
      <t>ナイヨウ</t>
    </rPh>
    <rPh sb="98" eb="100">
      <t>ニュウサツ</t>
    </rPh>
    <rPh sb="100" eb="101">
      <t>シャ</t>
    </rPh>
    <rPh sb="101" eb="102">
      <t>カズ</t>
    </rPh>
    <phoneticPr fontId="5"/>
  </si>
  <si>
    <t>鹿島・日本国土開発・パシフィックコンサルタンツ特定建設工事共同企業体</t>
  </si>
  <si>
    <t>令和２年度から令和４年度までのクリーンセンターふたば整備工事　〔令和３年度、対策地域内廃棄物分〕</t>
    <phoneticPr fontId="5"/>
  </si>
  <si>
    <t>令和２年度から令和４年度までのクリーンセンターふたば整備工事　〔令和３年度分〕</t>
  </si>
  <si>
    <t>国庫債務負担行為等</t>
  </si>
  <si>
    <t>株式会社エックス都市研究所</t>
    <phoneticPr fontId="5"/>
  </si>
  <si>
    <t>（株）エックス都市研究所</t>
  </si>
  <si>
    <t>令和３年度特定廃棄物埋立処分事業に係る技術支援及び調査検討業務　〔対策地域内廃棄物分〕</t>
    <phoneticPr fontId="5"/>
  </si>
  <si>
    <t>令和３年度特定廃棄物埋立処分事業に係る技術支援及び調査検討業務</t>
  </si>
  <si>
    <t>令和３年度特定廃棄物の埋立処分計画の作成支援等業務　〔対策地域内廃棄物分〕</t>
    <phoneticPr fontId="5"/>
  </si>
  <si>
    <t>令和３年度特定廃棄物の埋立処分計画の作成支援等業務</t>
  </si>
  <si>
    <t>富岡町</t>
  </si>
  <si>
    <t>六反田2号線整備事業の費用負担　〔対策地域内廃棄物分〕</t>
    <phoneticPr fontId="5"/>
  </si>
  <si>
    <t>六反田2号線整備事業の費用負担</t>
  </si>
  <si>
    <t>令和３年度特定廃棄物埋立処分事業に係る業務及び工事の監督職員等支援業務　〔対策地域内廃棄物分〕</t>
    <phoneticPr fontId="5"/>
  </si>
  <si>
    <t>令和３年度特定廃棄物埋立処分事業に係る業務及び工事の監督職員等支援業務</t>
  </si>
  <si>
    <t>株式会社ペスコ</t>
    <phoneticPr fontId="5"/>
  </si>
  <si>
    <t>（株）ペスコ</t>
  </si>
  <si>
    <t>令和３年度特定廃棄物埋立処分事業に係る情報発信拠点運営等業務　〔対策地域内廃棄物分〕</t>
    <phoneticPr fontId="5"/>
  </si>
  <si>
    <t>令和３年度特定廃棄物埋立処分事業に係る情報発信拠点運営等業務</t>
  </si>
  <si>
    <t>東京パワーテクノロジー株式会社</t>
    <phoneticPr fontId="5"/>
  </si>
  <si>
    <t>東京パワーテクノロジー（株）</t>
  </si>
  <si>
    <t>令和３年度特定廃棄物埋立処分事業に係る環境モニタリング調査・検討業務　〔対策地域内廃棄物分〕</t>
    <phoneticPr fontId="5"/>
  </si>
  <si>
    <t>令和３年度特定廃棄物埋立処分事業に係る環境モニタリング調査・検討業務</t>
  </si>
  <si>
    <t xml:space="preserve">株式会社エックス都市研究所 </t>
    <phoneticPr fontId="5"/>
  </si>
  <si>
    <t>令和３年度指定廃棄物等処理支援業務</t>
    <rPh sb="10" eb="11">
      <t>トウ</t>
    </rPh>
    <phoneticPr fontId="5"/>
  </si>
  <si>
    <t>株式会社環境管理センター</t>
    <phoneticPr fontId="5"/>
  </si>
  <si>
    <t>令和３年度低密度汚染廃棄物等処理技術実証業務</t>
  </si>
  <si>
    <t>一般社団法人持続可能社会推進コンサルタント協会</t>
  </si>
  <si>
    <t>令和３年度特定一般廃棄物及び特定産業廃棄物の最終処分場の管理に関する調査業務</t>
  </si>
  <si>
    <t>株式会社価値総合研究所</t>
    <phoneticPr fontId="5"/>
  </si>
  <si>
    <t>令和３年度指定廃棄物等の処理の推進に資する地域経済分析業務</t>
  </si>
  <si>
    <t>パシフィックコンサルタンツ株式会社</t>
    <phoneticPr fontId="5"/>
  </si>
  <si>
    <t>令和３年度放射性物質汚染廃棄物に関する安全対策調査業務</t>
  </si>
  <si>
    <t>【再委任】指定廃棄物放射能濃度分析業務(試料採取・測定分析)</t>
  </si>
  <si>
    <t>黒磯工業株式会社</t>
    <phoneticPr fontId="5"/>
  </si>
  <si>
    <t>【再委任】指定廃棄物の保管量測定および保管容器の経年劣化に関する調査業務</t>
  </si>
  <si>
    <t>東京センチュリー株式会社</t>
    <phoneticPr fontId="5"/>
  </si>
  <si>
    <t>【再委任】モニタリングポスト保守・付帯サービス等業務</t>
  </si>
  <si>
    <t>株式会社復建技術コンサルタント</t>
    <phoneticPr fontId="5"/>
  </si>
  <si>
    <t>【再委任】指定廃棄物の浸水対策に係る測量・設計業務</t>
  </si>
  <si>
    <t>株式会社あぶくま測量設計</t>
    <phoneticPr fontId="5"/>
  </si>
  <si>
    <t>【再委任】指定廃棄物保管場所の測量調査</t>
  </si>
  <si>
    <t>【再委任】技術的な課題と解決方法の検討における各種洗浄装置試験の実施等の業務（実施模擬装置による効果検証等）</t>
  </si>
  <si>
    <t>富士電機株式会社</t>
    <phoneticPr fontId="5"/>
  </si>
  <si>
    <t>国立研究開発法人国立環境研究所</t>
  </si>
  <si>
    <t>【再委任】事業化の検討における実機の設備検討及びコストに係る計画や検討の技術監理、経済性試算での方向性の検討支援等の業務
　処理技術の整理における付着粒子の性状と洗浄効果の関係性に係る報告書記載内容整理及び作成助成等の業務</t>
  </si>
  <si>
    <t>メルテックいわき株式会社</t>
    <phoneticPr fontId="5"/>
  </si>
  <si>
    <t>【再委任】指定廃棄物の分離検証作業</t>
  </si>
  <si>
    <t>Ｍ・Ｅ技研株式会社</t>
    <phoneticPr fontId="5"/>
  </si>
  <si>
    <t>【再委任】事業化の論点整理における実機の設備検討及びコスト試算に係る車載型と固定拠点型の2通りの事業形態の実機設備の検討並びに過年度調査結果の改善業務</t>
  </si>
  <si>
    <t>株式会社電通</t>
    <rPh sb="0" eb="4">
      <t>カブシキガイシャ</t>
    </rPh>
    <rPh sb="4" eb="6">
      <t>デンツウ</t>
    </rPh>
    <phoneticPr fontId="5"/>
  </si>
  <si>
    <t>令和2年度原子力発電所の事故による環境の汚染への対処等に関する啓発普及等支援業務</t>
    <rPh sb="0" eb="2">
      <t>レイワ</t>
    </rPh>
    <rPh sb="3" eb="5">
      <t>ネンド</t>
    </rPh>
    <rPh sb="5" eb="8">
      <t>ゲンシリョク</t>
    </rPh>
    <rPh sb="8" eb="11">
      <t>ハツデンショ</t>
    </rPh>
    <rPh sb="12" eb="14">
      <t>ジコ</t>
    </rPh>
    <rPh sb="17" eb="19">
      <t>カンキョウ</t>
    </rPh>
    <rPh sb="20" eb="22">
      <t>オセン</t>
    </rPh>
    <rPh sb="24" eb="26">
      <t>タイショ</t>
    </rPh>
    <rPh sb="26" eb="27">
      <t>トウ</t>
    </rPh>
    <rPh sb="28" eb="29">
      <t>カン</t>
    </rPh>
    <rPh sb="31" eb="33">
      <t>ケイハツ</t>
    </rPh>
    <rPh sb="33" eb="35">
      <t>フキュウ</t>
    </rPh>
    <rPh sb="35" eb="36">
      <t>トウ</t>
    </rPh>
    <rPh sb="36" eb="38">
      <t>シエン</t>
    </rPh>
    <rPh sb="38" eb="40">
      <t>ギョウム</t>
    </rPh>
    <phoneticPr fontId="5"/>
  </si>
  <si>
    <t>令和3年度環境再生プラザの運営及び情報発信業務</t>
    <rPh sb="0" eb="2">
      <t>レイワ</t>
    </rPh>
    <rPh sb="3" eb="5">
      <t>ネンド</t>
    </rPh>
    <rPh sb="5" eb="7">
      <t>カンキョウ</t>
    </rPh>
    <rPh sb="7" eb="9">
      <t>サイセイ</t>
    </rPh>
    <rPh sb="13" eb="15">
      <t>ウンエイ</t>
    </rPh>
    <rPh sb="15" eb="16">
      <t>オヨ</t>
    </rPh>
    <rPh sb="17" eb="19">
      <t>ジョウホウ</t>
    </rPh>
    <rPh sb="19" eb="21">
      <t>ハッシン</t>
    </rPh>
    <rPh sb="21" eb="23">
      <t>ギョウム</t>
    </rPh>
    <phoneticPr fontId="5"/>
  </si>
  <si>
    <t>株式会社エレクトロニック・ライブラリー</t>
    <phoneticPr fontId="5"/>
  </si>
  <si>
    <t>令和3年度環境再生事業等に関する基礎情報収集整理業務</t>
    <rPh sb="9" eb="11">
      <t>ジギョウ</t>
    </rPh>
    <rPh sb="11" eb="12">
      <t>トウ</t>
    </rPh>
    <rPh sb="13" eb="14">
      <t>カン</t>
    </rPh>
    <rPh sb="16" eb="18">
      <t>キソ</t>
    </rPh>
    <rPh sb="18" eb="20">
      <t>ジョウホウ</t>
    </rPh>
    <rPh sb="20" eb="22">
      <t>シュウシュウ</t>
    </rPh>
    <rPh sb="22" eb="24">
      <t>セイリ</t>
    </rPh>
    <rPh sb="24" eb="26">
      <t>ギョウム</t>
    </rPh>
    <phoneticPr fontId="5"/>
  </si>
  <si>
    <t>株式会社マックスサポート</t>
    <phoneticPr fontId="5"/>
  </si>
  <si>
    <t>令和3年度原子力災害からの環境の再生に関するコールセンター運営業務</t>
    <rPh sb="0" eb="2">
      <t>レイワ</t>
    </rPh>
    <rPh sb="3" eb="5">
      <t>ネンド</t>
    </rPh>
    <rPh sb="5" eb="8">
      <t>ゲンシリョク</t>
    </rPh>
    <rPh sb="8" eb="10">
      <t>サイガイ</t>
    </rPh>
    <rPh sb="13" eb="15">
      <t>カンキョウ</t>
    </rPh>
    <rPh sb="16" eb="18">
      <t>サイセイ</t>
    </rPh>
    <rPh sb="19" eb="20">
      <t>カン</t>
    </rPh>
    <rPh sb="29" eb="31">
      <t>ウンエイ</t>
    </rPh>
    <rPh sb="31" eb="33">
      <t>ギョウム</t>
    </rPh>
    <phoneticPr fontId="5"/>
  </si>
  <si>
    <t>共同ピーアール株式会社</t>
    <rPh sb="0" eb="2">
      <t>キョウドウ</t>
    </rPh>
    <phoneticPr fontId="5"/>
  </si>
  <si>
    <t>業務遂行に係る専門的知見の提供・アドバイザリー</t>
    <rPh sb="0" eb="2">
      <t>ギョウム</t>
    </rPh>
    <phoneticPr fontId="5"/>
  </si>
  <si>
    <t>株式会社三菱総合研究所</t>
    <rPh sb="4" eb="6">
      <t>ミツビシ</t>
    </rPh>
    <rPh sb="6" eb="8">
      <t>ソウゴウ</t>
    </rPh>
    <rPh sb="8" eb="11">
      <t>ケンキュウジョ</t>
    </rPh>
    <phoneticPr fontId="5"/>
  </si>
  <si>
    <t>株式会社コトバ</t>
    <rPh sb="0" eb="4">
      <t>カブシキガイシャ</t>
    </rPh>
    <phoneticPr fontId="5"/>
  </si>
  <si>
    <t>三菱・大林・東亜共同企業体</t>
  </si>
  <si>
    <t>令和２年度から令和３年度までの開閉所農林業系廃棄物等処理業務（減容化処理）　〔令和３年度分〕</t>
    <phoneticPr fontId="5"/>
  </si>
  <si>
    <t>令和２年度から令和３年度までの開閉所農林業系廃棄物等処理業務（減容化処理）</t>
  </si>
  <si>
    <t>令和３年度から令和４年度までの安達地方における農林業系廃棄物等処理業務（減容化処理）　〔令和３年度分〕</t>
    <phoneticPr fontId="5"/>
  </si>
  <si>
    <t>A社</t>
    <rPh sb="1" eb="2">
      <t>シャ</t>
    </rPh>
    <phoneticPr fontId="5"/>
  </si>
  <si>
    <t>令和３年度指定廃棄物保管委託業務</t>
    <phoneticPr fontId="5"/>
  </si>
  <si>
    <t>B社</t>
    <rPh sb="1" eb="2">
      <t>シャ</t>
    </rPh>
    <phoneticPr fontId="5"/>
  </si>
  <si>
    <t>令和３年度指定廃棄物保管委託業務</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</si>
  <si>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</si>
  <si>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</si>
  <si>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</si>
  <si>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</si>
  <si>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</si>
  <si>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</si>
  <si>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</si>
  <si>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</si>
  <si>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登米市</t>
    <rPh sb="0" eb="3">
      <t>トメシ</t>
    </rPh>
    <phoneticPr fontId="5"/>
  </si>
  <si>
    <t>白河地方広域市町村圏整備組合</t>
    <phoneticPr fontId="5"/>
  </si>
  <si>
    <t>那須町</t>
    <phoneticPr fontId="5"/>
  </si>
  <si>
    <t>那須塩原市</t>
    <phoneticPr fontId="5"/>
  </si>
  <si>
    <t>三春町</t>
    <phoneticPr fontId="5"/>
  </si>
  <si>
    <t>流山市</t>
    <phoneticPr fontId="5"/>
  </si>
  <si>
    <t>相馬市</t>
    <phoneticPr fontId="5"/>
  </si>
  <si>
    <t>一関地区広域行政組合</t>
    <phoneticPr fontId="5"/>
  </si>
  <si>
    <t>東松島市</t>
    <phoneticPr fontId="5"/>
  </si>
  <si>
    <t>日光市</t>
    <phoneticPr fontId="5"/>
  </si>
  <si>
    <t>東京二十三区清掃一部事務組合</t>
  </si>
  <si>
    <t>令和３年度廃棄物処理施設モニタリング等事業費補助金</t>
  </si>
  <si>
    <t>補助金等交付</t>
  </si>
  <si>
    <t>いわき市</t>
  </si>
  <si>
    <t>南相馬市</t>
  </si>
  <si>
    <t>仙台市</t>
  </si>
  <si>
    <t>高崎市</t>
  </si>
  <si>
    <t>福島市</t>
  </si>
  <si>
    <t>川越市</t>
  </si>
  <si>
    <t>伊勢崎市</t>
  </si>
  <si>
    <t>一般財団法人茨城県環境保全事業団</t>
    <rPh sb="0" eb="6">
      <t>イッパンザイダンホウジン</t>
    </rPh>
    <phoneticPr fontId="5"/>
  </si>
  <si>
    <t>桐生市</t>
  </si>
  <si>
    <t>岩沼市</t>
  </si>
  <si>
    <t>令和３年度放射性物質汚染廃棄物処理事業費補助金（指定解除後の廃棄物の処理促進事業）</t>
  </si>
  <si>
    <t>大崎市</t>
  </si>
  <si>
    <t>令和３年度放射性物質汚染廃棄物処理事業費補助金（農林業系廃棄物の処理加速化事業）</t>
  </si>
  <si>
    <t>一関地区広域行政組合</t>
  </si>
  <si>
    <t>令和３年度放射性物質汚染廃棄物処理事業費補助金（指定解除後の廃棄物の処理促進事業）</t>
    <phoneticPr fontId="5"/>
  </si>
  <si>
    <t>白石市</t>
  </si>
  <si>
    <t>遠野市</t>
  </si>
  <si>
    <t>大崎地域広域行政事務組合</t>
  </si>
  <si>
    <t>一関市</t>
  </si>
  <si>
    <t>登米市</t>
  </si>
  <si>
    <t>令和３年度放射性物質汚染廃棄物処理事業費補助金（農林業系廃棄物の処理加速化事業）</t>
    <phoneticPr fontId="5"/>
  </si>
  <si>
    <t>美里町</t>
  </si>
  <si>
    <t>双葉地方広域市町村圏組合</t>
    <phoneticPr fontId="5"/>
  </si>
  <si>
    <t>令和３年度放射性物質汚染廃棄物処理事業費補助金（埋立処分施設に係る環境保全事業）</t>
    <phoneticPr fontId="5"/>
  </si>
  <si>
    <t>令和３年度から令和５年度までの特定廃棄物セメント固型化処理業務　〔令和３年度、指定廃棄物分〕</t>
    <rPh sb="39" eb="41">
      <t>シテイ</t>
    </rPh>
    <phoneticPr fontId="5"/>
  </si>
  <si>
    <t>復興事業の一環で、平成29年度から実施している当該業務（初年度は一般競争入札にて実施）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</si>
  <si>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令和３年度から令和５年度までの特定廃棄物埋立処分事業に係る搬出等工事　〔令和３年度、指定廃棄物分〕</t>
    <phoneticPr fontId="5"/>
  </si>
  <si>
    <t>復興事業の一環で、平成28年度から実施している当該業務（初年度は一般競争入札にて実施）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</si>
  <si>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令和３年度から令和５年度までの特定廃棄物等埋立処分工事　〔令和３年度、指定廃棄物分〕</t>
    <phoneticPr fontId="5"/>
  </si>
  <si>
    <t>令和２年度から令和４年度までのクリーンセンターふたば整備工事　〔令和３年度、指定廃棄物分〕</t>
    <phoneticPr fontId="5"/>
  </si>
  <si>
    <t>令和３年度特定廃棄物埋立処分事業に係る技術支援及び調査検討業務　〔指定廃棄物分〕</t>
    <phoneticPr fontId="5"/>
  </si>
  <si>
    <t>令和３年度特定廃棄物の埋立処分計画の作成支援等業務　〔指定廃棄物分〕</t>
    <phoneticPr fontId="5"/>
  </si>
  <si>
    <t>六反田2号線整備事業の費用負担　〔指定廃棄物分〕</t>
    <phoneticPr fontId="5"/>
  </si>
  <si>
    <t>令和３年度特定廃棄物埋立処分事業に係る業務及び工事の監督職員等支援業務　〔指定廃棄物分〕</t>
    <phoneticPr fontId="5"/>
  </si>
  <si>
    <t>令和３年度特定廃棄物埋立処分事業に係る情報発信拠点運営等業務　〔指定廃棄物分〕</t>
    <phoneticPr fontId="5"/>
  </si>
  <si>
    <t>令和３年度特定廃棄物埋立処分事業に係る環境モニタリング調査・検討業務　〔指定廃棄物分〕</t>
    <phoneticPr fontId="5"/>
  </si>
  <si>
    <t>栃木県北建設業協同組合</t>
  </si>
  <si>
    <t>令和3年度那須塩原市暫定集約工事</t>
    <rPh sb="0" eb="2">
      <t>レイワ</t>
    </rPh>
    <rPh sb="3" eb="5">
      <t>ネンド</t>
    </rPh>
    <rPh sb="5" eb="10">
      <t>ナスシオバラシ</t>
    </rPh>
    <rPh sb="10" eb="12">
      <t>ザンテイ</t>
    </rPh>
    <rPh sb="12" eb="14">
      <t>シュウヤク</t>
    </rPh>
    <rPh sb="14" eb="16">
      <t>コウジ</t>
    </rPh>
    <phoneticPr fontId="5"/>
  </si>
  <si>
    <t>株式会社環境公害分析センター</t>
    <rPh sb="0" eb="4">
      <t>カブシキガイシャ</t>
    </rPh>
    <rPh sb="4" eb="6">
      <t>カンキョウ</t>
    </rPh>
    <rPh sb="6" eb="8">
      <t>コウガイ</t>
    </rPh>
    <rPh sb="8" eb="10">
      <t>ブンセキ</t>
    </rPh>
    <phoneticPr fontId="5"/>
  </si>
  <si>
    <t>令和3年度指定廃棄物保管場所維持管理業務</t>
    <rPh sb="5" eb="7">
      <t>シテイ</t>
    </rPh>
    <rPh sb="7" eb="10">
      <t>ハイキブツ</t>
    </rPh>
    <rPh sb="10" eb="12">
      <t>ホカン</t>
    </rPh>
    <rPh sb="12" eb="14">
      <t>バショ</t>
    </rPh>
    <rPh sb="14" eb="16">
      <t>イジ</t>
    </rPh>
    <rPh sb="16" eb="18">
      <t>カンリ</t>
    </rPh>
    <rPh sb="18" eb="20">
      <t>ギョウム</t>
    </rPh>
    <phoneticPr fontId="5"/>
  </si>
  <si>
    <t>小島土建株式会社</t>
    <rPh sb="0" eb="2">
      <t>コジマ</t>
    </rPh>
    <rPh sb="2" eb="4">
      <t>ドケン</t>
    </rPh>
    <phoneticPr fontId="5"/>
  </si>
  <si>
    <t>令和3年度指定廃棄物管理施設設置工事（その1）</t>
    <rPh sb="0" eb="2">
      <t>レイワ</t>
    </rPh>
    <rPh sb="3" eb="5">
      <t>ネンド</t>
    </rPh>
    <rPh sb="5" eb="7">
      <t>シテイ</t>
    </rPh>
    <rPh sb="7" eb="10">
      <t>ハイキブツ</t>
    </rPh>
    <rPh sb="10" eb="12">
      <t>カンリ</t>
    </rPh>
    <rPh sb="12" eb="14">
      <t>シセツ</t>
    </rPh>
    <rPh sb="14" eb="16">
      <t>セッチ</t>
    </rPh>
    <rPh sb="16" eb="18">
      <t>コウジ</t>
    </rPh>
    <phoneticPr fontId="5"/>
  </si>
  <si>
    <t>株式会社本田工務店</t>
    <rPh sb="0" eb="4">
      <t>カブシキガイシャ</t>
    </rPh>
    <rPh sb="4" eb="6">
      <t>ホンダ</t>
    </rPh>
    <rPh sb="6" eb="9">
      <t>コウムテン</t>
    </rPh>
    <phoneticPr fontId="5"/>
  </si>
  <si>
    <t>令和3年度指定廃棄物管理施設設置工事（その2）</t>
    <rPh sb="0" eb="2">
      <t>レイワ</t>
    </rPh>
    <rPh sb="3" eb="5">
      <t>ネンド</t>
    </rPh>
    <rPh sb="5" eb="7">
      <t>シテイ</t>
    </rPh>
    <rPh sb="7" eb="10">
      <t>ハイキブツ</t>
    </rPh>
    <rPh sb="10" eb="12">
      <t>カンリ</t>
    </rPh>
    <rPh sb="12" eb="14">
      <t>シセツ</t>
    </rPh>
    <rPh sb="14" eb="16">
      <t>セッチ</t>
    </rPh>
    <rPh sb="16" eb="18">
      <t>コウジ</t>
    </rPh>
    <phoneticPr fontId="5"/>
  </si>
  <si>
    <t>個人等</t>
    <rPh sb="0" eb="2">
      <t>コジン</t>
    </rPh>
    <rPh sb="2" eb="3">
      <t>トウ</t>
    </rPh>
    <phoneticPr fontId="5"/>
  </si>
  <si>
    <t>仮置場の土地の補償等</t>
    <phoneticPr fontId="5"/>
  </si>
  <si>
    <t>【人件費・旅費等】放射性物質汚染対処特別措置法に基づく特定廃棄物の処理に必要な事務費</t>
    <rPh sb="1" eb="4">
      <t>ジンケンヒ</t>
    </rPh>
    <rPh sb="5" eb="7">
      <t>リョヒ</t>
    </rPh>
    <rPh sb="7" eb="8">
      <t>トウ</t>
    </rPh>
    <rPh sb="9" eb="12">
      <t>ホウシャセイ</t>
    </rPh>
    <rPh sb="12" eb="14">
      <t>ブッシツ</t>
    </rPh>
    <rPh sb="14" eb="16">
      <t>オセン</t>
    </rPh>
    <rPh sb="16" eb="18">
      <t>タイショ</t>
    </rPh>
    <rPh sb="18" eb="20">
      <t>トクベツ</t>
    </rPh>
    <rPh sb="20" eb="23">
      <t>ソチホウ</t>
    </rPh>
    <rPh sb="24" eb="25">
      <t>モト</t>
    </rPh>
    <rPh sb="27" eb="29">
      <t>トクテイ</t>
    </rPh>
    <rPh sb="29" eb="32">
      <t>ハイキブツ</t>
    </rPh>
    <rPh sb="33" eb="35">
      <t>ショリ</t>
    </rPh>
    <rPh sb="36" eb="38">
      <t>ヒツヨウ</t>
    </rPh>
    <rPh sb="39" eb="42">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</si>
</sst>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43450</xdr:colOff>
      <xdr:row>263</xdr:row>
      <xdr:rowOff>403412</xdr:rowOff>
    </xdr:from>
    <xdr:to>
      <xdr:col>45</xdr:col>
      <xdr:colOff>168088</xdr:colOff>
      <xdr:row>263</xdr:row>
      <xdr:rowOff>403412</xdr:rowOff>
    </xdr:to>
    <xdr:cxnSp macro="">
      <xdr:nvCxnSpPr>
        <xdr:cNvPr id="2" name="直線コネクタ 1">
          <a:extLst>
            <a:ext uri="{FF2B5EF4-FFF2-40B4-BE49-F238E27FC236}">
              <a16:creationId xmlns:a16="http://schemas.microsoft.com/office/drawing/2014/main" id="{E0A6EB7C-4141-4312-8907-5B9DD9CF66D4}"/>
            </a:ext>
          </a:extLst>
        </xdr:cNvPr>
        <xdr:cNvCxnSpPr/>
      </xdr:nvCxnSpPr>
      <xdr:spPr>
        <a:xfrm flipV="1">
          <a:off x="2420890" y="45574772"/>
          <a:ext cx="5976798" cy="0"/>
        </a:xfrm>
        <a:prstGeom prst="line">
          <a:avLst/>
        </a:prstGeom>
        <a:noFill/>
        <a:ln w="9525" cap="flat" cmpd="sng" algn="ctr">
          <a:solidFill>
            <a:sysClr val="windowText" lastClr="000000"/>
          </a:solidFill>
          <a:prstDash val="solid"/>
        </a:ln>
        <a:effectLst/>
      </xdr:spPr>
    </xdr:cxnSp>
    <xdr:clientData/>
  </xdr:twoCellAnchor>
  <xdr:twoCellAnchor>
    <xdr:from>
      <xdr:col>16</xdr:col>
      <xdr:colOff>141325</xdr:colOff>
      <xdr:row>263</xdr:row>
      <xdr:rowOff>1261749</xdr:rowOff>
    </xdr:from>
    <xdr:to>
      <xdr:col>22</xdr:col>
      <xdr:colOff>191090</xdr:colOff>
      <xdr:row>264</xdr:row>
      <xdr:rowOff>581720</xdr:rowOff>
    </xdr:to>
    <xdr:sp macro="" textlink="">
      <xdr:nvSpPr>
        <xdr:cNvPr id="3" name="正方形/長方形 2">
          <a:extLst>
            <a:ext uri="{FF2B5EF4-FFF2-40B4-BE49-F238E27FC236}">
              <a16:creationId xmlns:a16="http://schemas.microsoft.com/office/drawing/2014/main" id="{014EFA1B-3F97-478B-B7F4-770DF51BFF7D}"/>
            </a:ext>
          </a:extLst>
        </xdr:cNvPr>
        <xdr:cNvSpPr/>
      </xdr:nvSpPr>
      <xdr:spPr>
        <a:xfrm>
          <a:off x="3067405" y="46433109"/>
          <a:ext cx="113942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南相馬市区域</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78087</xdr:colOff>
      <xdr:row>263</xdr:row>
      <xdr:rowOff>771143</xdr:rowOff>
    </xdr:from>
    <xdr:to>
      <xdr:col>23</xdr:col>
      <xdr:colOff>106146</xdr:colOff>
      <xdr:row>263</xdr:row>
      <xdr:rowOff>1311143</xdr:rowOff>
    </xdr:to>
    <xdr:sp macro="" textlink="">
      <xdr:nvSpPr>
        <xdr:cNvPr id="4" name="正方形/長方形 3">
          <a:extLst>
            <a:ext uri="{FF2B5EF4-FFF2-40B4-BE49-F238E27FC236}">
              <a16:creationId xmlns:a16="http://schemas.microsoft.com/office/drawing/2014/main" id="{DED4225D-6609-41B4-B90E-DC521A5A75CF}"/>
            </a:ext>
          </a:extLst>
        </xdr:cNvPr>
        <xdr:cNvSpPr/>
      </xdr:nvSpPr>
      <xdr:spPr>
        <a:xfrm>
          <a:off x="3004167" y="45942503"/>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31</xdr:col>
      <xdr:colOff>67171</xdr:colOff>
      <xdr:row>263</xdr:row>
      <xdr:rowOff>75863</xdr:rowOff>
    </xdr:from>
    <xdr:to>
      <xdr:col>31</xdr:col>
      <xdr:colOff>67171</xdr:colOff>
      <xdr:row>267</xdr:row>
      <xdr:rowOff>425824</xdr:rowOff>
    </xdr:to>
    <xdr:cxnSp macro="">
      <xdr:nvCxnSpPr>
        <xdr:cNvPr id="5" name="直線コネクタ 4">
          <a:extLst>
            <a:ext uri="{FF2B5EF4-FFF2-40B4-BE49-F238E27FC236}">
              <a16:creationId xmlns:a16="http://schemas.microsoft.com/office/drawing/2014/main" id="{8994E784-A9E7-425D-88FA-3F796183CD4C}"/>
            </a:ext>
          </a:extLst>
        </xdr:cNvPr>
        <xdr:cNvCxnSpPr/>
      </xdr:nvCxnSpPr>
      <xdr:spPr>
        <a:xfrm flipV="1">
          <a:off x="5736451" y="45247223"/>
          <a:ext cx="0" cy="6689801"/>
        </a:xfrm>
        <a:prstGeom prst="line">
          <a:avLst/>
        </a:prstGeom>
        <a:noFill/>
        <a:ln w="9525" cap="flat" cmpd="sng" algn="ctr">
          <a:solidFill>
            <a:sysClr val="windowText" lastClr="000000"/>
          </a:solidFill>
          <a:prstDash val="solid"/>
        </a:ln>
        <a:effectLst/>
      </xdr:spPr>
    </xdr:cxnSp>
    <xdr:clientData/>
  </xdr:twoCellAnchor>
  <xdr:twoCellAnchor>
    <xdr:from>
      <xdr:col>16</xdr:col>
      <xdr:colOff>129964</xdr:colOff>
      <xdr:row>264</xdr:row>
      <xdr:rowOff>648198</xdr:rowOff>
    </xdr:from>
    <xdr:to>
      <xdr:col>22</xdr:col>
      <xdr:colOff>179729</xdr:colOff>
      <xdr:row>264</xdr:row>
      <xdr:rowOff>1548198</xdr:rowOff>
    </xdr:to>
    <xdr:sp macro="" textlink="">
      <xdr:nvSpPr>
        <xdr:cNvPr id="6" name="大かっこ 5">
          <a:extLst>
            <a:ext uri="{FF2B5EF4-FFF2-40B4-BE49-F238E27FC236}">
              <a16:creationId xmlns:a16="http://schemas.microsoft.com/office/drawing/2014/main" id="{2902E4D1-98CE-4EDC-91B6-9AC30A309AB8}"/>
            </a:ext>
          </a:extLst>
        </xdr:cNvPr>
        <xdr:cNvSpPr/>
      </xdr:nvSpPr>
      <xdr:spPr bwMode="auto">
        <a:xfrm>
          <a:off x="3056044" y="47404518"/>
          <a:ext cx="1147045"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南相馬市仮置場復旧等工事（その２）等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158264</xdr:colOff>
      <xdr:row>263</xdr:row>
      <xdr:rowOff>1261749</xdr:rowOff>
    </xdr:from>
    <xdr:to>
      <xdr:col>16</xdr:col>
      <xdr:colOff>6323</xdr:colOff>
      <xdr:row>264</xdr:row>
      <xdr:rowOff>581720</xdr:rowOff>
    </xdr:to>
    <xdr:sp macro="" textlink="">
      <xdr:nvSpPr>
        <xdr:cNvPr id="7" name="正方形/長方形 6">
          <a:extLst>
            <a:ext uri="{FF2B5EF4-FFF2-40B4-BE49-F238E27FC236}">
              <a16:creationId xmlns:a16="http://schemas.microsoft.com/office/drawing/2014/main" id="{0074D1EA-36BB-4B90-B182-9306F306B8F0}"/>
            </a:ext>
          </a:extLst>
        </xdr:cNvPr>
        <xdr:cNvSpPr/>
      </xdr:nvSpPr>
      <xdr:spPr>
        <a:xfrm>
          <a:off x="1804184" y="46433109"/>
          <a:ext cx="1128219"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対策地域等全般</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9,945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（民間会社等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100852</xdr:colOff>
      <xdr:row>263</xdr:row>
      <xdr:rowOff>771143</xdr:rowOff>
    </xdr:from>
    <xdr:to>
      <xdr:col>16</xdr:col>
      <xdr:colOff>128911</xdr:colOff>
      <xdr:row>263</xdr:row>
      <xdr:rowOff>1311143</xdr:rowOff>
    </xdr:to>
    <xdr:sp macro="" textlink="">
      <xdr:nvSpPr>
        <xdr:cNvPr id="8" name="正方形/長方形 7">
          <a:extLst>
            <a:ext uri="{FF2B5EF4-FFF2-40B4-BE49-F238E27FC236}">
              <a16:creationId xmlns:a16="http://schemas.microsoft.com/office/drawing/2014/main" id="{AC2A5BBF-EE97-4BE0-A779-1A1FB285D593}"/>
            </a:ext>
          </a:extLst>
        </xdr:cNvPr>
        <xdr:cNvSpPr/>
      </xdr:nvSpPr>
      <xdr:spPr>
        <a:xfrm>
          <a:off x="1746772" y="45942503"/>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136008</xdr:colOff>
      <xdr:row>264</xdr:row>
      <xdr:rowOff>648198</xdr:rowOff>
    </xdr:from>
    <xdr:to>
      <xdr:col>15</xdr:col>
      <xdr:colOff>185773</xdr:colOff>
      <xdr:row>264</xdr:row>
      <xdr:rowOff>1548198</xdr:rowOff>
    </xdr:to>
    <xdr:sp macro="" textlink="">
      <xdr:nvSpPr>
        <xdr:cNvPr id="9" name="大かっこ 8">
          <a:extLst>
            <a:ext uri="{FF2B5EF4-FFF2-40B4-BE49-F238E27FC236}">
              <a16:creationId xmlns:a16="http://schemas.microsoft.com/office/drawing/2014/main" id="{84B2FB79-25D3-45F6-ADDF-E497621AFE1F}"/>
            </a:ext>
          </a:extLst>
        </xdr:cNvPr>
        <xdr:cNvSpPr/>
      </xdr:nvSpPr>
      <xdr:spPr bwMode="auto">
        <a:xfrm>
          <a:off x="1781928" y="47404518"/>
          <a:ext cx="1147045"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特定廃棄物等破砕選別及び封入等業務等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98475</xdr:colOff>
      <xdr:row>263</xdr:row>
      <xdr:rowOff>1261749</xdr:rowOff>
    </xdr:from>
    <xdr:to>
      <xdr:col>29</xdr:col>
      <xdr:colOff>148239</xdr:colOff>
      <xdr:row>264</xdr:row>
      <xdr:rowOff>581720</xdr:rowOff>
    </xdr:to>
    <xdr:sp macro="" textlink="">
      <xdr:nvSpPr>
        <xdr:cNvPr id="10" name="正方形/長方形 9">
          <a:extLst>
            <a:ext uri="{FF2B5EF4-FFF2-40B4-BE49-F238E27FC236}">
              <a16:creationId xmlns:a16="http://schemas.microsoft.com/office/drawing/2014/main" id="{405953F9-4BF1-4C30-A3BD-980536F09F80}"/>
            </a:ext>
          </a:extLst>
        </xdr:cNvPr>
        <xdr:cNvSpPr/>
      </xdr:nvSpPr>
      <xdr:spPr>
        <a:xfrm>
          <a:off x="4304715" y="46433109"/>
          <a:ext cx="1147044"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浪江町区域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49454</xdr:colOff>
      <xdr:row>263</xdr:row>
      <xdr:rowOff>771143</xdr:rowOff>
    </xdr:from>
    <xdr:to>
      <xdr:col>30</xdr:col>
      <xdr:colOff>77513</xdr:colOff>
      <xdr:row>263</xdr:row>
      <xdr:rowOff>1311143</xdr:rowOff>
    </xdr:to>
    <xdr:sp macro="" textlink="">
      <xdr:nvSpPr>
        <xdr:cNvPr id="11" name="正方形/長方形 10">
          <a:extLst>
            <a:ext uri="{FF2B5EF4-FFF2-40B4-BE49-F238E27FC236}">
              <a16:creationId xmlns:a16="http://schemas.microsoft.com/office/drawing/2014/main" id="{27FE5F46-5A90-44B4-B1EA-A33ED9AC698C}"/>
            </a:ext>
          </a:extLst>
        </xdr:cNvPr>
        <xdr:cNvSpPr/>
      </xdr:nvSpPr>
      <xdr:spPr>
        <a:xfrm>
          <a:off x="4255694" y="45942503"/>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23</xdr:col>
      <xdr:colOff>101700</xdr:colOff>
      <xdr:row>264</xdr:row>
      <xdr:rowOff>648198</xdr:rowOff>
    </xdr:from>
    <xdr:to>
      <xdr:col>29</xdr:col>
      <xdr:colOff>151464</xdr:colOff>
      <xdr:row>264</xdr:row>
      <xdr:rowOff>1548198</xdr:rowOff>
    </xdr:to>
    <xdr:sp macro="" textlink="">
      <xdr:nvSpPr>
        <xdr:cNvPr id="12" name="大かっこ 11">
          <a:extLst>
            <a:ext uri="{FF2B5EF4-FFF2-40B4-BE49-F238E27FC236}">
              <a16:creationId xmlns:a16="http://schemas.microsoft.com/office/drawing/2014/main" id="{399C78C2-B0E8-4750-A0D0-92FBAFC01DB4}"/>
            </a:ext>
          </a:extLst>
        </xdr:cNvPr>
        <xdr:cNvSpPr/>
      </xdr:nvSpPr>
      <xdr:spPr bwMode="auto">
        <a:xfrm>
          <a:off x="4307940" y="47404518"/>
          <a:ext cx="1147044"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浪江町対策地域内廃棄物等処理業務（減容化処理）等</a:t>
          </a:r>
        </a:p>
      </xdr:txBody>
    </xdr:sp>
    <xdr:clientData/>
  </xdr:twoCellAnchor>
  <xdr:twoCellAnchor>
    <xdr:from>
      <xdr:col>33</xdr:col>
      <xdr:colOff>122258</xdr:colOff>
      <xdr:row>263</xdr:row>
      <xdr:rowOff>1261749</xdr:rowOff>
    </xdr:from>
    <xdr:to>
      <xdr:col>39</xdr:col>
      <xdr:colOff>172023</xdr:colOff>
      <xdr:row>264</xdr:row>
      <xdr:rowOff>581720</xdr:rowOff>
    </xdr:to>
    <xdr:sp macro="" textlink="">
      <xdr:nvSpPr>
        <xdr:cNvPr id="13" name="正方形/長方形 12">
          <a:extLst>
            <a:ext uri="{FF2B5EF4-FFF2-40B4-BE49-F238E27FC236}">
              <a16:creationId xmlns:a16="http://schemas.microsoft.com/office/drawing/2014/main" id="{277CED96-9A8F-4BAA-8E04-669EA7AED5FE}"/>
            </a:ext>
          </a:extLst>
        </xdr:cNvPr>
        <xdr:cNvSpPr/>
      </xdr:nvSpPr>
      <xdr:spPr>
        <a:xfrm>
          <a:off x="6157298" y="46433109"/>
          <a:ext cx="114704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双葉町区域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63492</xdr:colOff>
      <xdr:row>263</xdr:row>
      <xdr:rowOff>771143</xdr:rowOff>
    </xdr:from>
    <xdr:to>
      <xdr:col>40</xdr:col>
      <xdr:colOff>91551</xdr:colOff>
      <xdr:row>263</xdr:row>
      <xdr:rowOff>1311143</xdr:rowOff>
    </xdr:to>
    <xdr:sp macro="" textlink="">
      <xdr:nvSpPr>
        <xdr:cNvPr id="14" name="正方形/長方形 13">
          <a:extLst>
            <a:ext uri="{FF2B5EF4-FFF2-40B4-BE49-F238E27FC236}">
              <a16:creationId xmlns:a16="http://schemas.microsoft.com/office/drawing/2014/main" id="{FEDB686F-9468-4ED7-B3AD-7BBBE7458CD7}"/>
            </a:ext>
          </a:extLst>
        </xdr:cNvPr>
        <xdr:cNvSpPr/>
      </xdr:nvSpPr>
      <xdr:spPr>
        <a:xfrm>
          <a:off x="6098532" y="45942503"/>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133357</xdr:colOff>
      <xdr:row>264</xdr:row>
      <xdr:rowOff>648198</xdr:rowOff>
    </xdr:from>
    <xdr:to>
      <xdr:col>39</xdr:col>
      <xdr:colOff>183122</xdr:colOff>
      <xdr:row>264</xdr:row>
      <xdr:rowOff>1548198</xdr:rowOff>
    </xdr:to>
    <xdr:sp macro="" textlink="">
      <xdr:nvSpPr>
        <xdr:cNvPr id="15" name="大かっこ 14">
          <a:extLst>
            <a:ext uri="{FF2B5EF4-FFF2-40B4-BE49-F238E27FC236}">
              <a16:creationId xmlns:a16="http://schemas.microsoft.com/office/drawing/2014/main" id="{16B5C395-E402-4E11-9A44-DEC2AAB198D8}"/>
            </a:ext>
          </a:extLst>
        </xdr:cNvPr>
        <xdr:cNvSpPr/>
      </xdr:nvSpPr>
      <xdr:spPr bwMode="auto">
        <a:xfrm>
          <a:off x="6168397" y="47404518"/>
          <a:ext cx="1147045"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双葉町特定復興再生拠点区域被災建物等解体撤去等工事（その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89707</xdr:colOff>
      <xdr:row>263</xdr:row>
      <xdr:rowOff>1261749</xdr:rowOff>
    </xdr:from>
    <xdr:to>
      <xdr:col>48</xdr:col>
      <xdr:colOff>139472</xdr:colOff>
      <xdr:row>264</xdr:row>
      <xdr:rowOff>581720</xdr:rowOff>
    </xdr:to>
    <xdr:sp macro="" textlink="">
      <xdr:nvSpPr>
        <xdr:cNvPr id="16" name="正方形/長方形 15">
          <a:extLst>
            <a:ext uri="{FF2B5EF4-FFF2-40B4-BE49-F238E27FC236}">
              <a16:creationId xmlns:a16="http://schemas.microsoft.com/office/drawing/2014/main" id="{1E83152D-A8C8-4379-8EAA-3356F67802BB}"/>
            </a:ext>
          </a:extLst>
        </xdr:cNvPr>
        <xdr:cNvSpPr/>
      </xdr:nvSpPr>
      <xdr:spPr>
        <a:xfrm>
          <a:off x="7770667" y="46433109"/>
          <a:ext cx="114704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大熊町区域</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xdr:txBody>
    </xdr:sp>
    <xdr:clientData/>
  </xdr:twoCellAnchor>
  <xdr:twoCellAnchor>
    <xdr:from>
      <xdr:col>42</xdr:col>
      <xdr:colOff>104861</xdr:colOff>
      <xdr:row>264</xdr:row>
      <xdr:rowOff>648198</xdr:rowOff>
    </xdr:from>
    <xdr:to>
      <xdr:col>48</xdr:col>
      <xdr:colOff>154626</xdr:colOff>
      <xdr:row>264</xdr:row>
      <xdr:rowOff>1548198</xdr:rowOff>
    </xdr:to>
    <xdr:sp macro="" textlink="">
      <xdr:nvSpPr>
        <xdr:cNvPr id="17" name="大かっこ 16">
          <a:extLst>
            <a:ext uri="{FF2B5EF4-FFF2-40B4-BE49-F238E27FC236}">
              <a16:creationId xmlns:a16="http://schemas.microsoft.com/office/drawing/2014/main" id="{B811C7AA-A400-4A4F-B6A6-9D9045F15D91}"/>
            </a:ext>
          </a:extLst>
        </xdr:cNvPr>
        <xdr:cNvSpPr/>
      </xdr:nvSpPr>
      <xdr:spPr bwMode="auto">
        <a:xfrm>
          <a:off x="7785821" y="47404518"/>
          <a:ext cx="1147045"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大熊町における廃棄物処理業務（減容化処理）等</a:t>
          </a:r>
        </a:p>
      </xdr:txBody>
    </xdr:sp>
    <xdr:clientData/>
  </xdr:twoCellAnchor>
  <xdr:twoCellAnchor>
    <xdr:from>
      <xdr:col>12</xdr:col>
      <xdr:colOff>158008</xdr:colOff>
      <xdr:row>265</xdr:row>
      <xdr:rowOff>1316254</xdr:rowOff>
    </xdr:from>
    <xdr:to>
      <xdr:col>19</xdr:col>
      <xdr:colOff>6067</xdr:colOff>
      <xdr:row>266</xdr:row>
      <xdr:rowOff>636225</xdr:rowOff>
    </xdr:to>
    <xdr:sp macro="" textlink="">
      <xdr:nvSpPr>
        <xdr:cNvPr id="18" name="正方形/長方形 17">
          <a:extLst>
            <a:ext uri="{FF2B5EF4-FFF2-40B4-BE49-F238E27FC236}">
              <a16:creationId xmlns:a16="http://schemas.microsoft.com/office/drawing/2014/main" id="{55BD8408-23D9-499F-9088-4ED8212B99A6}"/>
            </a:ext>
          </a:extLst>
        </xdr:cNvPr>
        <xdr:cNvSpPr/>
      </xdr:nvSpPr>
      <xdr:spPr>
        <a:xfrm>
          <a:off x="2352568" y="49657534"/>
          <a:ext cx="1128219"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富岡町区域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106500</xdr:colOff>
      <xdr:row>265</xdr:row>
      <xdr:rowOff>808220</xdr:rowOff>
    </xdr:from>
    <xdr:to>
      <xdr:col>19</xdr:col>
      <xdr:colOff>134559</xdr:colOff>
      <xdr:row>265</xdr:row>
      <xdr:rowOff>1348220</xdr:rowOff>
    </xdr:to>
    <xdr:sp macro="" textlink="">
      <xdr:nvSpPr>
        <xdr:cNvPr id="19" name="正方形/長方形 18">
          <a:extLst>
            <a:ext uri="{FF2B5EF4-FFF2-40B4-BE49-F238E27FC236}">
              <a16:creationId xmlns:a16="http://schemas.microsoft.com/office/drawing/2014/main" id="{F56A44B1-398E-43AC-B088-C468A64B921E}"/>
            </a:ext>
          </a:extLst>
        </xdr:cNvPr>
        <xdr:cNvSpPr/>
      </xdr:nvSpPr>
      <xdr:spPr>
        <a:xfrm>
          <a:off x="2301060" y="49149500"/>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150750</xdr:colOff>
      <xdr:row>266</xdr:row>
      <xdr:rowOff>697185</xdr:rowOff>
    </xdr:from>
    <xdr:to>
      <xdr:col>18</xdr:col>
      <xdr:colOff>200515</xdr:colOff>
      <xdr:row>267</xdr:row>
      <xdr:rowOff>17156</xdr:rowOff>
    </xdr:to>
    <xdr:sp macro="" textlink="">
      <xdr:nvSpPr>
        <xdr:cNvPr id="20" name="大かっこ 19">
          <a:extLst>
            <a:ext uri="{FF2B5EF4-FFF2-40B4-BE49-F238E27FC236}">
              <a16:creationId xmlns:a16="http://schemas.microsoft.com/office/drawing/2014/main" id="{3A603B08-ED6D-440C-BD97-A17C889D4C7C}"/>
            </a:ext>
          </a:extLst>
        </xdr:cNvPr>
        <xdr:cNvSpPr/>
      </xdr:nvSpPr>
      <xdr:spPr bwMode="auto">
        <a:xfrm>
          <a:off x="2345310" y="50623425"/>
          <a:ext cx="1131805" cy="904931"/>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富岡町特定復興再生拠点区域被災建物等解体撤去等及び除染等工事（その３）等</a:t>
          </a:r>
          <a:endParaRPr kumimoji="1" lang="ja-JP" altLang="en-US" sz="10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198025</xdr:colOff>
      <xdr:row>263</xdr:row>
      <xdr:rowOff>409392</xdr:rowOff>
    </xdr:from>
    <xdr:to>
      <xdr:col>19</xdr:col>
      <xdr:colOff>199341</xdr:colOff>
      <xdr:row>263</xdr:row>
      <xdr:rowOff>769392</xdr:rowOff>
    </xdr:to>
    <xdr:cxnSp macro="">
      <xdr:nvCxnSpPr>
        <xdr:cNvPr id="21" name="直線コネクタ 20">
          <a:extLst>
            <a:ext uri="{FF2B5EF4-FFF2-40B4-BE49-F238E27FC236}">
              <a16:creationId xmlns:a16="http://schemas.microsoft.com/office/drawing/2014/main" id="{3C620E1F-5EE8-49DF-A717-32227665E9D1}"/>
            </a:ext>
          </a:extLst>
        </xdr:cNvPr>
        <xdr:cNvCxnSpPr/>
      </xdr:nvCxnSpPr>
      <xdr:spPr>
        <a:xfrm flipV="1">
          <a:off x="3657505" y="45580752"/>
          <a:ext cx="1316" cy="360000"/>
        </a:xfrm>
        <a:prstGeom prst="line">
          <a:avLst/>
        </a:prstGeom>
        <a:noFill/>
        <a:ln w="9525" cap="flat" cmpd="sng" algn="ctr">
          <a:solidFill>
            <a:sysClr val="windowText" lastClr="000000"/>
          </a:solidFill>
          <a:prstDash val="solid"/>
        </a:ln>
        <a:effectLst/>
      </xdr:spPr>
    </xdr:cxnSp>
    <xdr:clientData/>
  </xdr:twoCellAnchor>
  <xdr:twoCellAnchor>
    <xdr:from>
      <xdr:col>21</xdr:col>
      <xdr:colOff>106366</xdr:colOff>
      <xdr:row>265</xdr:row>
      <xdr:rowOff>1316254</xdr:rowOff>
    </xdr:from>
    <xdr:to>
      <xdr:col>27</xdr:col>
      <xdr:colOff>156131</xdr:colOff>
      <xdr:row>266</xdr:row>
      <xdr:rowOff>636225</xdr:rowOff>
    </xdr:to>
    <xdr:sp macro="" textlink="">
      <xdr:nvSpPr>
        <xdr:cNvPr id="22" name="正方形/長方形 21">
          <a:extLst>
            <a:ext uri="{FF2B5EF4-FFF2-40B4-BE49-F238E27FC236}">
              <a16:creationId xmlns:a16="http://schemas.microsoft.com/office/drawing/2014/main" id="{6CE8AC63-95EC-4818-B128-9503EF7B6FE6}"/>
            </a:ext>
          </a:extLst>
        </xdr:cNvPr>
        <xdr:cNvSpPr/>
      </xdr:nvSpPr>
      <xdr:spPr>
        <a:xfrm>
          <a:off x="3946846" y="49657534"/>
          <a:ext cx="114704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飯舘村区域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99106</xdr:colOff>
      <xdr:row>266</xdr:row>
      <xdr:rowOff>697185</xdr:rowOff>
    </xdr:from>
    <xdr:to>
      <xdr:col>27</xdr:col>
      <xdr:colOff>148871</xdr:colOff>
      <xdr:row>267</xdr:row>
      <xdr:rowOff>17156</xdr:rowOff>
    </xdr:to>
    <xdr:sp macro="" textlink="">
      <xdr:nvSpPr>
        <xdr:cNvPr id="23" name="大かっこ 22">
          <a:extLst>
            <a:ext uri="{FF2B5EF4-FFF2-40B4-BE49-F238E27FC236}">
              <a16:creationId xmlns:a16="http://schemas.microsoft.com/office/drawing/2014/main" id="{DE1563F8-4600-42EC-9DCC-6EE97DF3878D}"/>
            </a:ext>
          </a:extLst>
        </xdr:cNvPr>
        <xdr:cNvSpPr/>
      </xdr:nvSpPr>
      <xdr:spPr bwMode="auto">
        <a:xfrm>
          <a:off x="3939586" y="50623425"/>
          <a:ext cx="1147045" cy="904931"/>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飯舘村対策地域内廃棄物等処理業務（減容化処理）等</a:t>
          </a:r>
        </a:p>
      </xdr:txBody>
    </xdr:sp>
    <xdr:clientData/>
  </xdr:twoCellAnchor>
  <xdr:twoCellAnchor>
    <xdr:from>
      <xdr:col>33</xdr:col>
      <xdr:colOff>40899</xdr:colOff>
      <xdr:row>265</xdr:row>
      <xdr:rowOff>1316254</xdr:rowOff>
    </xdr:from>
    <xdr:to>
      <xdr:col>39</xdr:col>
      <xdr:colOff>90664</xdr:colOff>
      <xdr:row>266</xdr:row>
      <xdr:rowOff>636225</xdr:rowOff>
    </xdr:to>
    <xdr:sp macro="" textlink="">
      <xdr:nvSpPr>
        <xdr:cNvPr id="24" name="正方形/長方形 23">
          <a:extLst>
            <a:ext uri="{FF2B5EF4-FFF2-40B4-BE49-F238E27FC236}">
              <a16:creationId xmlns:a16="http://schemas.microsoft.com/office/drawing/2014/main" id="{2CD5A909-7D45-417C-A4AF-9812E81E00C6}"/>
            </a:ext>
          </a:extLst>
        </xdr:cNvPr>
        <xdr:cNvSpPr/>
      </xdr:nvSpPr>
      <xdr:spPr>
        <a:xfrm>
          <a:off x="6075939" y="49657534"/>
          <a:ext cx="114704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川俣町区域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195703</xdr:colOff>
      <xdr:row>265</xdr:row>
      <xdr:rowOff>808220</xdr:rowOff>
    </xdr:from>
    <xdr:to>
      <xdr:col>40</xdr:col>
      <xdr:colOff>22056</xdr:colOff>
      <xdr:row>265</xdr:row>
      <xdr:rowOff>1348220</xdr:rowOff>
    </xdr:to>
    <xdr:sp macro="" textlink="">
      <xdr:nvSpPr>
        <xdr:cNvPr id="25" name="正方形/長方形 24">
          <a:extLst>
            <a:ext uri="{FF2B5EF4-FFF2-40B4-BE49-F238E27FC236}">
              <a16:creationId xmlns:a16="http://schemas.microsoft.com/office/drawing/2014/main" id="{1288F37A-8DF0-4527-923A-CF4738D09774}"/>
            </a:ext>
          </a:extLst>
        </xdr:cNvPr>
        <xdr:cNvSpPr/>
      </xdr:nvSpPr>
      <xdr:spPr>
        <a:xfrm>
          <a:off x="6032623" y="49149500"/>
          <a:ext cx="1304633"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56521</xdr:colOff>
      <xdr:row>266</xdr:row>
      <xdr:rowOff>697185</xdr:rowOff>
    </xdr:from>
    <xdr:to>
      <xdr:col>39</xdr:col>
      <xdr:colOff>106286</xdr:colOff>
      <xdr:row>267</xdr:row>
      <xdr:rowOff>17156</xdr:rowOff>
    </xdr:to>
    <xdr:sp macro="" textlink="">
      <xdr:nvSpPr>
        <xdr:cNvPr id="26" name="大かっこ 25">
          <a:extLst>
            <a:ext uri="{FF2B5EF4-FFF2-40B4-BE49-F238E27FC236}">
              <a16:creationId xmlns:a16="http://schemas.microsoft.com/office/drawing/2014/main" id="{7C811F2F-1070-4EDC-B96A-1E0270872861}"/>
            </a:ext>
          </a:extLst>
        </xdr:cNvPr>
        <xdr:cNvSpPr/>
      </xdr:nvSpPr>
      <xdr:spPr bwMode="auto">
        <a:xfrm>
          <a:off x="6091561" y="50623425"/>
          <a:ext cx="1147045" cy="904931"/>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令和３年度川俣町仮置場復旧等工事（その１）</a:t>
          </a:r>
          <a:endParaRPr kumimoji="1" lang="ja-JP" altLang="en-US" sz="10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77379</xdr:colOff>
      <xdr:row>265</xdr:row>
      <xdr:rowOff>1316254</xdr:rowOff>
    </xdr:from>
    <xdr:to>
      <xdr:col>47</xdr:col>
      <xdr:colOff>127144</xdr:colOff>
      <xdr:row>266</xdr:row>
      <xdr:rowOff>636225</xdr:rowOff>
    </xdr:to>
    <xdr:sp macro="" textlink="">
      <xdr:nvSpPr>
        <xdr:cNvPr id="27" name="正方形/長方形 26">
          <a:extLst>
            <a:ext uri="{FF2B5EF4-FFF2-40B4-BE49-F238E27FC236}">
              <a16:creationId xmlns:a16="http://schemas.microsoft.com/office/drawing/2014/main" id="{F037ACB9-DE37-424D-8179-56866D5F16D4}"/>
            </a:ext>
          </a:extLst>
        </xdr:cNvPr>
        <xdr:cNvSpPr/>
      </xdr:nvSpPr>
      <xdr:spPr>
        <a:xfrm>
          <a:off x="7575459" y="49657534"/>
          <a:ext cx="1147045" cy="90493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葛尾村区域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70122</xdr:colOff>
      <xdr:row>266</xdr:row>
      <xdr:rowOff>697185</xdr:rowOff>
    </xdr:from>
    <xdr:to>
      <xdr:col>47</xdr:col>
      <xdr:colOff>119887</xdr:colOff>
      <xdr:row>267</xdr:row>
      <xdr:rowOff>17156</xdr:rowOff>
    </xdr:to>
    <xdr:sp macro="" textlink="">
      <xdr:nvSpPr>
        <xdr:cNvPr id="28" name="大かっこ 27">
          <a:extLst>
            <a:ext uri="{FF2B5EF4-FFF2-40B4-BE49-F238E27FC236}">
              <a16:creationId xmlns:a16="http://schemas.microsoft.com/office/drawing/2014/main" id="{96A01FE8-FA91-4E40-A9C9-6ACE08DAC493}"/>
            </a:ext>
          </a:extLst>
        </xdr:cNvPr>
        <xdr:cNvSpPr/>
      </xdr:nvSpPr>
      <xdr:spPr bwMode="auto">
        <a:xfrm>
          <a:off x="7568202" y="50623425"/>
          <a:ext cx="1147045" cy="904931"/>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葛尾村対策地域内廃棄物等処理業務（減容化処理）等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15486</xdr:colOff>
      <xdr:row>265</xdr:row>
      <xdr:rowOff>808220</xdr:rowOff>
    </xdr:from>
    <xdr:to>
      <xdr:col>28</xdr:col>
      <xdr:colOff>43545</xdr:colOff>
      <xdr:row>265</xdr:row>
      <xdr:rowOff>1348220</xdr:rowOff>
    </xdr:to>
    <xdr:sp macro="" textlink="">
      <xdr:nvSpPr>
        <xdr:cNvPr id="29" name="正方形/長方形 28">
          <a:extLst>
            <a:ext uri="{FF2B5EF4-FFF2-40B4-BE49-F238E27FC236}">
              <a16:creationId xmlns:a16="http://schemas.microsoft.com/office/drawing/2014/main" id="{F2C8B075-281E-43B6-AE04-66D2A49AB9D6}"/>
            </a:ext>
          </a:extLst>
        </xdr:cNvPr>
        <xdr:cNvSpPr/>
      </xdr:nvSpPr>
      <xdr:spPr>
        <a:xfrm>
          <a:off x="3855966" y="49149500"/>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190500</xdr:colOff>
      <xdr:row>265</xdr:row>
      <xdr:rowOff>389601</xdr:rowOff>
    </xdr:from>
    <xdr:to>
      <xdr:col>44</xdr:col>
      <xdr:colOff>112059</xdr:colOff>
      <xdr:row>265</xdr:row>
      <xdr:rowOff>389601</xdr:rowOff>
    </xdr:to>
    <xdr:cxnSp macro="">
      <xdr:nvCxnSpPr>
        <xdr:cNvPr id="30" name="直線コネクタ 29">
          <a:extLst>
            <a:ext uri="{FF2B5EF4-FFF2-40B4-BE49-F238E27FC236}">
              <a16:creationId xmlns:a16="http://schemas.microsoft.com/office/drawing/2014/main" id="{2AC24F2D-D211-4279-A8F4-E28FDE8F4FF8}"/>
            </a:ext>
          </a:extLst>
        </xdr:cNvPr>
        <xdr:cNvCxnSpPr/>
      </xdr:nvCxnSpPr>
      <xdr:spPr>
        <a:xfrm>
          <a:off x="2926080" y="48730881"/>
          <a:ext cx="5232699" cy="0"/>
        </a:xfrm>
        <a:prstGeom prst="line">
          <a:avLst/>
        </a:prstGeom>
        <a:noFill/>
        <a:ln w="9525" cap="flat" cmpd="sng" algn="ctr">
          <a:solidFill>
            <a:sysClr val="windowText" lastClr="000000"/>
          </a:solidFill>
          <a:prstDash val="solid"/>
        </a:ln>
        <a:effectLst/>
      </xdr:spPr>
    </xdr:cxnSp>
    <xdr:clientData/>
  </xdr:twoCellAnchor>
  <xdr:twoCellAnchor>
    <xdr:from>
      <xdr:col>27</xdr:col>
      <xdr:colOff>77181</xdr:colOff>
      <xdr:row>262</xdr:row>
      <xdr:rowOff>106852</xdr:rowOff>
    </xdr:from>
    <xdr:to>
      <xdr:col>35</xdr:col>
      <xdr:colOff>109319</xdr:colOff>
      <xdr:row>262</xdr:row>
      <xdr:rowOff>685306</xdr:rowOff>
    </xdr:to>
    <xdr:sp macro="" textlink="">
      <xdr:nvSpPr>
        <xdr:cNvPr id="31" name="正方形/長方形 30">
          <a:extLst>
            <a:ext uri="{FF2B5EF4-FFF2-40B4-BE49-F238E27FC236}">
              <a16:creationId xmlns:a16="http://schemas.microsoft.com/office/drawing/2014/main" id="{E5DB035C-103A-43BF-A07C-D59B4255F72B}"/>
            </a:ext>
          </a:extLst>
        </xdr:cNvPr>
        <xdr:cNvSpPr/>
      </xdr:nvSpPr>
      <xdr:spPr>
        <a:xfrm>
          <a:off x="5014941" y="43700872"/>
          <a:ext cx="1495178" cy="578454"/>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67106</xdr:colOff>
      <xdr:row>262</xdr:row>
      <xdr:rowOff>1068994</xdr:rowOff>
    </xdr:from>
    <xdr:to>
      <xdr:col>35</xdr:col>
      <xdr:colOff>134471</xdr:colOff>
      <xdr:row>263</xdr:row>
      <xdr:rowOff>75862</xdr:rowOff>
    </xdr:to>
    <xdr:sp macro="" textlink="">
      <xdr:nvSpPr>
        <xdr:cNvPr id="32" name="正方形/長方形 31">
          <a:extLst>
            <a:ext uri="{FF2B5EF4-FFF2-40B4-BE49-F238E27FC236}">
              <a16:creationId xmlns:a16="http://schemas.microsoft.com/office/drawing/2014/main" id="{A06D1506-AADD-4675-81D4-27CF77450D28}"/>
            </a:ext>
          </a:extLst>
        </xdr:cNvPr>
        <xdr:cNvSpPr/>
      </xdr:nvSpPr>
      <xdr:spPr>
        <a:xfrm>
          <a:off x="5004866" y="44663014"/>
          <a:ext cx="1530405" cy="58420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193803</xdr:colOff>
      <xdr:row>262</xdr:row>
      <xdr:rowOff>763739</xdr:rowOff>
    </xdr:from>
    <xdr:to>
      <xdr:col>31</xdr:col>
      <xdr:colOff>181289</xdr:colOff>
      <xdr:row>262</xdr:row>
      <xdr:rowOff>1025058</xdr:rowOff>
    </xdr:to>
    <xdr:sp macro="" textlink="">
      <xdr:nvSpPr>
        <xdr:cNvPr id="33" name="下矢印 69">
          <a:extLst>
            <a:ext uri="{FF2B5EF4-FFF2-40B4-BE49-F238E27FC236}">
              <a16:creationId xmlns:a16="http://schemas.microsoft.com/office/drawing/2014/main" id="{42B78B3C-FC31-4EDF-96C6-7F647F08D5F9}"/>
            </a:ext>
          </a:extLst>
        </xdr:cNvPr>
        <xdr:cNvSpPr/>
      </xdr:nvSpPr>
      <xdr:spPr>
        <a:xfrm>
          <a:off x="5672583" y="44357759"/>
          <a:ext cx="177986" cy="261319"/>
        </a:xfrm>
        <a:prstGeom prst="downArrow">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125505</xdr:colOff>
      <xdr:row>262</xdr:row>
      <xdr:rowOff>645915</xdr:rowOff>
    </xdr:from>
    <xdr:to>
      <xdr:col>23</xdr:col>
      <xdr:colOff>106358</xdr:colOff>
      <xdr:row>262</xdr:row>
      <xdr:rowOff>1260252</xdr:rowOff>
    </xdr:to>
    <xdr:sp macro="" textlink="">
      <xdr:nvSpPr>
        <xdr:cNvPr id="34" name="正方形/長方形 33">
          <a:extLst>
            <a:ext uri="{FF2B5EF4-FFF2-40B4-BE49-F238E27FC236}">
              <a16:creationId xmlns:a16="http://schemas.microsoft.com/office/drawing/2014/main" id="{B668526E-E619-4376-84D5-95E71DEAC23B}"/>
            </a:ext>
          </a:extLst>
        </xdr:cNvPr>
        <xdr:cNvSpPr/>
      </xdr:nvSpPr>
      <xdr:spPr>
        <a:xfrm>
          <a:off x="2137185" y="44239935"/>
          <a:ext cx="2175413" cy="614337"/>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対策地域内廃棄物</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68196</xdr:colOff>
      <xdr:row>267</xdr:row>
      <xdr:rowOff>927255</xdr:rowOff>
    </xdr:from>
    <xdr:to>
      <xdr:col>34</xdr:col>
      <xdr:colOff>117961</xdr:colOff>
      <xdr:row>268</xdr:row>
      <xdr:rowOff>247225</xdr:rowOff>
    </xdr:to>
    <xdr:sp macro="" textlink="">
      <xdr:nvSpPr>
        <xdr:cNvPr id="35" name="正方形/長方形 34">
          <a:extLst>
            <a:ext uri="{FF2B5EF4-FFF2-40B4-BE49-F238E27FC236}">
              <a16:creationId xmlns:a16="http://schemas.microsoft.com/office/drawing/2014/main" id="{A7D682F0-E639-479C-831A-B0D2841928FE}"/>
            </a:ext>
          </a:extLst>
        </xdr:cNvPr>
        <xdr:cNvSpPr/>
      </xdr:nvSpPr>
      <xdr:spPr>
        <a:xfrm>
          <a:off x="5188836" y="52438455"/>
          <a:ext cx="1147045" cy="90493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埋立処分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15,843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60733</xdr:colOff>
      <xdr:row>268</xdr:row>
      <xdr:rowOff>317328</xdr:rowOff>
    </xdr:from>
    <xdr:to>
      <xdr:col>34</xdr:col>
      <xdr:colOff>110498</xdr:colOff>
      <xdr:row>268</xdr:row>
      <xdr:rowOff>1217328</xdr:rowOff>
    </xdr:to>
    <xdr:sp macro="" textlink="">
      <xdr:nvSpPr>
        <xdr:cNvPr id="36" name="大かっこ 35">
          <a:extLst>
            <a:ext uri="{FF2B5EF4-FFF2-40B4-BE49-F238E27FC236}">
              <a16:creationId xmlns:a16="http://schemas.microsoft.com/office/drawing/2014/main" id="{8CE5CE02-6E29-4CC9-B11B-103F897D16DB}"/>
            </a:ext>
          </a:extLst>
        </xdr:cNvPr>
        <xdr:cNvSpPr/>
      </xdr:nvSpPr>
      <xdr:spPr bwMode="auto">
        <a:xfrm>
          <a:off x="5181373" y="53413488"/>
          <a:ext cx="1147045"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特定廃棄物セメント固型化処理業務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対策地域内廃棄物分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p>
      </xdr:txBody>
    </xdr:sp>
    <xdr:clientData/>
  </xdr:twoCellAnchor>
  <xdr:twoCellAnchor>
    <xdr:from>
      <xdr:col>9</xdr:col>
      <xdr:colOff>81235</xdr:colOff>
      <xdr:row>271</xdr:row>
      <xdr:rowOff>1106171</xdr:rowOff>
    </xdr:from>
    <xdr:to>
      <xdr:col>15</xdr:col>
      <xdr:colOff>116592</xdr:colOff>
      <xdr:row>272</xdr:row>
      <xdr:rowOff>427742</xdr:rowOff>
    </xdr:to>
    <xdr:sp macro="" textlink="">
      <xdr:nvSpPr>
        <xdr:cNvPr id="37" name="大かっこ 36">
          <a:extLst>
            <a:ext uri="{FF2B5EF4-FFF2-40B4-BE49-F238E27FC236}">
              <a16:creationId xmlns:a16="http://schemas.microsoft.com/office/drawing/2014/main" id="{F58D8BA0-4C47-4639-86F5-35C8D15EDC15}"/>
            </a:ext>
          </a:extLst>
        </xdr:cNvPr>
        <xdr:cNvSpPr/>
      </xdr:nvSpPr>
      <xdr:spPr bwMode="auto">
        <a:xfrm>
          <a:off x="1727155" y="58957211"/>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指定廃棄物</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等処理支援業務等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86555</xdr:colOff>
      <xdr:row>271</xdr:row>
      <xdr:rowOff>95525</xdr:rowOff>
    </xdr:from>
    <xdr:to>
      <xdr:col>15</xdr:col>
      <xdr:colOff>121912</xdr:colOff>
      <xdr:row>271</xdr:row>
      <xdr:rowOff>995525</xdr:rowOff>
    </xdr:to>
    <xdr:sp macro="" textlink="">
      <xdr:nvSpPr>
        <xdr:cNvPr id="38" name="正方形/長方形 37">
          <a:extLst>
            <a:ext uri="{FF2B5EF4-FFF2-40B4-BE49-F238E27FC236}">
              <a16:creationId xmlns:a16="http://schemas.microsoft.com/office/drawing/2014/main" id="{C07D9CF7-EA47-440F-B269-4BB36B52696A}"/>
            </a:ext>
          </a:extLst>
        </xdr:cNvPr>
        <xdr:cNvSpPr/>
      </xdr:nvSpPr>
      <xdr:spPr bwMode="auto">
        <a:xfrm>
          <a:off x="1732475" y="57946565"/>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186418</xdr:colOff>
      <xdr:row>270</xdr:row>
      <xdr:rowOff>1089932</xdr:rowOff>
    </xdr:from>
    <xdr:to>
      <xdr:col>15</xdr:col>
      <xdr:colOff>197668</xdr:colOff>
      <xdr:row>271</xdr:row>
      <xdr:rowOff>51504</xdr:rowOff>
    </xdr:to>
    <xdr:sp macro="" textlink="">
      <xdr:nvSpPr>
        <xdr:cNvPr id="39" name="大かっこ 38">
          <a:extLst>
            <a:ext uri="{FF2B5EF4-FFF2-40B4-BE49-F238E27FC236}">
              <a16:creationId xmlns:a16="http://schemas.microsoft.com/office/drawing/2014/main" id="{36DEB9BF-F26A-4F2A-A6FE-AC432C84AC9A}"/>
            </a:ext>
          </a:extLst>
        </xdr:cNvPr>
        <xdr:cNvSpPr/>
      </xdr:nvSpPr>
      <xdr:spPr bwMode="auto">
        <a:xfrm>
          <a:off x="1649458" y="57356012"/>
          <a:ext cx="1276170" cy="546532"/>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134221</xdr:colOff>
      <xdr:row>269</xdr:row>
      <xdr:rowOff>1480040</xdr:rowOff>
    </xdr:from>
    <xdr:to>
      <xdr:col>28</xdr:col>
      <xdr:colOff>101580</xdr:colOff>
      <xdr:row>270</xdr:row>
      <xdr:rowOff>517071</xdr:rowOff>
    </xdr:to>
    <xdr:sp macro="" textlink="">
      <xdr:nvSpPr>
        <xdr:cNvPr id="40" name="正方形/長方形 39">
          <a:extLst>
            <a:ext uri="{FF2B5EF4-FFF2-40B4-BE49-F238E27FC236}">
              <a16:creationId xmlns:a16="http://schemas.microsoft.com/office/drawing/2014/main" id="{72D5E7FE-BF0A-45EC-9690-452709DD6FE7}"/>
            </a:ext>
          </a:extLst>
        </xdr:cNvPr>
        <xdr:cNvSpPr/>
      </xdr:nvSpPr>
      <xdr:spPr bwMode="auto">
        <a:xfrm>
          <a:off x="3974701" y="56161160"/>
          <a:ext cx="1247519" cy="62199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150411</xdr:colOff>
      <xdr:row>271</xdr:row>
      <xdr:rowOff>1106171</xdr:rowOff>
    </xdr:from>
    <xdr:to>
      <xdr:col>32</xdr:col>
      <xdr:colOff>185768</xdr:colOff>
      <xdr:row>272</xdr:row>
      <xdr:rowOff>427742</xdr:rowOff>
    </xdr:to>
    <xdr:sp macro="" textlink="">
      <xdr:nvSpPr>
        <xdr:cNvPr id="41" name="大かっこ 40">
          <a:extLst>
            <a:ext uri="{FF2B5EF4-FFF2-40B4-BE49-F238E27FC236}">
              <a16:creationId xmlns:a16="http://schemas.microsoft.com/office/drawing/2014/main" id="{DB52A2B6-9BE5-41F7-8FF3-FC2AF5C07796}"/>
            </a:ext>
          </a:extLst>
        </xdr:cNvPr>
        <xdr:cNvSpPr/>
      </xdr:nvSpPr>
      <xdr:spPr bwMode="auto">
        <a:xfrm>
          <a:off x="4905291" y="58957211"/>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開閉所農林業系廃棄物処理業務（減容化処理）</a:t>
          </a:r>
        </a:p>
      </xdr:txBody>
    </xdr:sp>
    <xdr:clientData/>
  </xdr:twoCellAnchor>
  <xdr:twoCellAnchor>
    <xdr:from>
      <xdr:col>24</xdr:col>
      <xdr:colOff>57921</xdr:colOff>
      <xdr:row>270</xdr:row>
      <xdr:rowOff>1032596</xdr:rowOff>
    </xdr:from>
    <xdr:to>
      <xdr:col>35</xdr:col>
      <xdr:colOff>123264</xdr:colOff>
      <xdr:row>271</xdr:row>
      <xdr:rowOff>102120</xdr:rowOff>
    </xdr:to>
    <xdr:sp macro="" textlink="">
      <xdr:nvSpPr>
        <xdr:cNvPr id="42" name="大かっこ 41">
          <a:extLst>
            <a:ext uri="{FF2B5EF4-FFF2-40B4-BE49-F238E27FC236}">
              <a16:creationId xmlns:a16="http://schemas.microsoft.com/office/drawing/2014/main" id="{9597EF75-0834-4A56-8C78-2DF12F5E883D}"/>
            </a:ext>
          </a:extLst>
        </xdr:cNvPr>
        <xdr:cNvSpPr/>
      </xdr:nvSpPr>
      <xdr:spPr bwMode="auto">
        <a:xfrm>
          <a:off x="4360980" y="54932890"/>
          <a:ext cx="2037578" cy="582318"/>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ja-JP" altLang="en-US"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（初年度は一般競争入札で実施）</a:t>
          </a:r>
        </a:p>
      </xdr:txBody>
    </xdr:sp>
    <xdr:clientData/>
  </xdr:twoCellAnchor>
  <xdr:twoCellAnchor>
    <xdr:from>
      <xdr:col>26</xdr:col>
      <xdr:colOff>121221</xdr:colOff>
      <xdr:row>271</xdr:row>
      <xdr:rowOff>95525</xdr:rowOff>
    </xdr:from>
    <xdr:to>
      <xdr:col>32</xdr:col>
      <xdr:colOff>156578</xdr:colOff>
      <xdr:row>271</xdr:row>
      <xdr:rowOff>995525</xdr:rowOff>
    </xdr:to>
    <xdr:sp macro="" textlink="">
      <xdr:nvSpPr>
        <xdr:cNvPr id="43" name="正方形/長方形 42">
          <a:extLst>
            <a:ext uri="{FF2B5EF4-FFF2-40B4-BE49-F238E27FC236}">
              <a16:creationId xmlns:a16="http://schemas.microsoft.com/office/drawing/2014/main" id="{048C7102-EB81-4B16-B95F-0253799194BB}"/>
            </a:ext>
          </a:extLst>
        </xdr:cNvPr>
        <xdr:cNvSpPr/>
      </xdr:nvSpPr>
      <xdr:spPr bwMode="auto">
        <a:xfrm>
          <a:off x="4876101" y="57946565"/>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xdr:txBody>
    </xdr:sp>
    <xdr:clientData/>
  </xdr:twoCellAnchor>
  <xdr:twoCellAnchor>
    <xdr:from>
      <xdr:col>34</xdr:col>
      <xdr:colOff>125762</xdr:colOff>
      <xdr:row>271</xdr:row>
      <xdr:rowOff>1106171</xdr:rowOff>
    </xdr:from>
    <xdr:to>
      <xdr:col>40</xdr:col>
      <xdr:colOff>161119</xdr:colOff>
      <xdr:row>272</xdr:row>
      <xdr:rowOff>427742</xdr:rowOff>
    </xdr:to>
    <xdr:sp macro="" textlink="">
      <xdr:nvSpPr>
        <xdr:cNvPr id="44" name="大かっこ 43">
          <a:extLst>
            <a:ext uri="{FF2B5EF4-FFF2-40B4-BE49-F238E27FC236}">
              <a16:creationId xmlns:a16="http://schemas.microsoft.com/office/drawing/2014/main" id="{EFE92CC6-F1C0-4D8A-A03A-F0EBEFBE86B0}"/>
            </a:ext>
          </a:extLst>
        </xdr:cNvPr>
        <xdr:cNvSpPr/>
      </xdr:nvSpPr>
      <xdr:spPr bwMode="auto">
        <a:xfrm>
          <a:off x="6343682" y="58957211"/>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安達地方における農林業系廃棄物等処理業務（減容化処理）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94987</xdr:colOff>
      <xdr:row>271</xdr:row>
      <xdr:rowOff>95525</xdr:rowOff>
    </xdr:from>
    <xdr:to>
      <xdr:col>40</xdr:col>
      <xdr:colOff>130344</xdr:colOff>
      <xdr:row>271</xdr:row>
      <xdr:rowOff>995525</xdr:rowOff>
    </xdr:to>
    <xdr:sp macro="" textlink="">
      <xdr:nvSpPr>
        <xdr:cNvPr id="45" name="正方形/長方形 44">
          <a:extLst>
            <a:ext uri="{FF2B5EF4-FFF2-40B4-BE49-F238E27FC236}">
              <a16:creationId xmlns:a16="http://schemas.microsoft.com/office/drawing/2014/main" id="{A0185D82-95DD-4525-8225-F53DD61C287C}"/>
            </a:ext>
          </a:extLst>
        </xdr:cNvPr>
        <xdr:cNvSpPr/>
      </xdr:nvSpPr>
      <xdr:spPr bwMode="auto">
        <a:xfrm>
          <a:off x="6312907" y="57946565"/>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113046</xdr:colOff>
      <xdr:row>269</xdr:row>
      <xdr:rowOff>334736</xdr:rowOff>
    </xdr:from>
    <xdr:to>
      <xdr:col>28</xdr:col>
      <xdr:colOff>60851</xdr:colOff>
      <xdr:row>269</xdr:row>
      <xdr:rowOff>979177</xdr:rowOff>
    </xdr:to>
    <xdr:sp macro="" textlink="">
      <xdr:nvSpPr>
        <xdr:cNvPr id="46" name="正方形/長方形 45">
          <a:extLst>
            <a:ext uri="{FF2B5EF4-FFF2-40B4-BE49-F238E27FC236}">
              <a16:creationId xmlns:a16="http://schemas.microsoft.com/office/drawing/2014/main" id="{5BB07FC2-A861-4773-BBCC-C835538137F4}"/>
            </a:ext>
          </a:extLst>
        </xdr:cNvPr>
        <xdr:cNvSpPr/>
      </xdr:nvSpPr>
      <xdr:spPr bwMode="auto">
        <a:xfrm>
          <a:off x="3953526" y="55015856"/>
          <a:ext cx="1227965" cy="644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lientData/>
  </xdr:twoCellAnchor>
  <xdr:twoCellAnchor>
    <xdr:from>
      <xdr:col>16</xdr:col>
      <xdr:colOff>151247</xdr:colOff>
      <xdr:row>271</xdr:row>
      <xdr:rowOff>1106171</xdr:rowOff>
    </xdr:from>
    <xdr:to>
      <xdr:col>22</xdr:col>
      <xdr:colOff>186604</xdr:colOff>
      <xdr:row>272</xdr:row>
      <xdr:rowOff>427742</xdr:rowOff>
    </xdr:to>
    <xdr:sp macro="" textlink="">
      <xdr:nvSpPr>
        <xdr:cNvPr id="47" name="大かっこ 46">
          <a:extLst>
            <a:ext uri="{FF2B5EF4-FFF2-40B4-BE49-F238E27FC236}">
              <a16:creationId xmlns:a16="http://schemas.microsoft.com/office/drawing/2014/main" id="{F1FE9218-781C-41B5-8A34-4F43AF94B302}"/>
            </a:ext>
          </a:extLst>
        </xdr:cNvPr>
        <xdr:cNvSpPr/>
      </xdr:nvSpPr>
      <xdr:spPr bwMode="auto">
        <a:xfrm>
          <a:off x="3077327" y="58957211"/>
          <a:ext cx="1132637" cy="906531"/>
        </a:xfrm>
        <a:prstGeom prst="bracketPair">
          <a:avLst>
            <a:gd name="adj" fmla="val 12262"/>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latin typeface="+mj-ea"/>
              <a:ea typeface="+mj-ea"/>
            </a:rPr>
            <a:t>放射性物質汚染廃棄物等の処理等に関する啓発普及等支援業務等</a:t>
          </a:r>
        </a:p>
      </xdr:txBody>
    </xdr:sp>
    <xdr:clientData/>
  </xdr:twoCellAnchor>
  <xdr:twoCellAnchor>
    <xdr:from>
      <xdr:col>16</xdr:col>
      <xdr:colOff>107105</xdr:colOff>
      <xdr:row>271</xdr:row>
      <xdr:rowOff>95525</xdr:rowOff>
    </xdr:from>
    <xdr:to>
      <xdr:col>22</xdr:col>
      <xdr:colOff>142462</xdr:colOff>
      <xdr:row>271</xdr:row>
      <xdr:rowOff>995525</xdr:rowOff>
    </xdr:to>
    <xdr:sp macro="" textlink="">
      <xdr:nvSpPr>
        <xdr:cNvPr id="48" name="正方形/長方形 47">
          <a:extLst>
            <a:ext uri="{FF2B5EF4-FFF2-40B4-BE49-F238E27FC236}">
              <a16:creationId xmlns:a16="http://schemas.microsoft.com/office/drawing/2014/main" id="{F8908668-7D71-4F09-B1E6-BF1C4556CDA5}"/>
            </a:ext>
          </a:extLst>
        </xdr:cNvPr>
        <xdr:cNvSpPr/>
      </xdr:nvSpPr>
      <xdr:spPr bwMode="auto">
        <a:xfrm>
          <a:off x="3033185" y="57946565"/>
          <a:ext cx="1132637" cy="90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en-US" altLang="ja-JP" sz="1000">
              <a:solidFill>
                <a:sysClr val="windowText" lastClr="000000"/>
              </a:solidFill>
              <a:latin typeface="+mj-ea"/>
              <a:ea typeface="+mj-ea"/>
            </a:rPr>
            <a:t>M</a:t>
          </a:r>
          <a:r>
            <a:rPr kumimoji="1" lang="ja-JP" altLang="en-US" sz="1000">
              <a:solidFill>
                <a:sysClr val="windowText" lastClr="000000"/>
              </a:solidFill>
              <a:latin typeface="+mj-ea"/>
              <a:ea typeface="+mj-ea"/>
            </a:rPr>
            <a:t>．民間会社</a:t>
          </a:r>
          <a:endParaRPr kumimoji="1" lang="en-US" altLang="ja-JP" sz="1000">
            <a:solidFill>
              <a:sysClr val="windowText" lastClr="000000"/>
            </a:solidFill>
            <a:latin typeface="+mj-ea"/>
            <a:ea typeface="+mj-ea"/>
          </a:endParaRPr>
        </a:p>
        <a:p>
          <a:pPr algn="ctr">
            <a:lnSpc>
              <a:spcPts val="1200"/>
            </a:lnSpc>
          </a:pPr>
          <a:r>
            <a:rPr kumimoji="1" lang="ja-JP" altLang="en-US" sz="1000">
              <a:solidFill>
                <a:sysClr val="windowText" lastClr="000000"/>
              </a:solidFill>
              <a:effectLst/>
              <a:latin typeface="+mj-ea"/>
              <a:ea typeface="+mj-ea"/>
              <a:cs typeface="+mn-cs"/>
            </a:rPr>
            <a:t>（</a:t>
          </a:r>
          <a:r>
            <a:rPr kumimoji="1" lang="en-US" altLang="ja-JP" sz="1000">
              <a:solidFill>
                <a:sysClr val="windowText" lastClr="000000"/>
              </a:solidFill>
              <a:effectLst/>
              <a:latin typeface="+mj-ea"/>
              <a:ea typeface="+mj-ea"/>
              <a:cs typeface="+mn-cs"/>
            </a:rPr>
            <a:t>3</a:t>
          </a:r>
          <a:r>
            <a:rPr kumimoji="1" lang="ja-JP" altLang="en-US" sz="1000">
              <a:solidFill>
                <a:sysClr val="windowText" lastClr="000000"/>
              </a:solidFill>
              <a:effectLst/>
              <a:latin typeface="+mj-ea"/>
              <a:ea typeface="+mj-ea"/>
              <a:cs typeface="+mn-cs"/>
            </a:rPr>
            <a:t>団体）</a:t>
          </a:r>
          <a:endParaRPr kumimoji="1" lang="en-US" altLang="ja-JP" sz="1000">
            <a:solidFill>
              <a:sysClr val="windowText" lastClr="000000"/>
            </a:solidFill>
            <a:effectLst/>
            <a:latin typeface="+mj-ea"/>
            <a:ea typeface="+mj-ea"/>
            <a:cs typeface="+mn-cs"/>
          </a:endParaRPr>
        </a:p>
        <a:p>
          <a:pPr algn="ctr">
            <a:lnSpc>
              <a:spcPts val="1200"/>
            </a:lnSpc>
          </a:pPr>
          <a:r>
            <a:rPr kumimoji="1" lang="en-US" altLang="ja-JP" sz="1000">
              <a:solidFill>
                <a:sysClr val="windowText" lastClr="000000"/>
              </a:solidFill>
              <a:effectLst/>
              <a:latin typeface="+mj-ea"/>
              <a:ea typeface="+mj-ea"/>
              <a:cs typeface="+mn-cs"/>
            </a:rPr>
            <a:t>505</a:t>
          </a:r>
          <a:r>
            <a:rPr kumimoji="1" lang="ja-JP" altLang="en-US" sz="1000">
              <a:solidFill>
                <a:sysClr val="windowText" lastClr="000000"/>
              </a:solidFill>
              <a:effectLst/>
              <a:latin typeface="+mj-ea"/>
              <a:ea typeface="+mj-ea"/>
              <a:cs typeface="+mn-cs"/>
            </a:rPr>
            <a:t>百</a:t>
          </a:r>
          <a:r>
            <a:rPr kumimoji="1" lang="ja-JP" altLang="en-US" sz="1000">
              <a:solidFill>
                <a:sysClr val="windowText" lastClr="000000"/>
              </a:solidFill>
              <a:latin typeface="+mj-ea"/>
              <a:ea typeface="+mj-ea"/>
            </a:rPr>
            <a:t>万円</a:t>
          </a:r>
        </a:p>
      </xdr:txBody>
    </xdr:sp>
    <xdr:clientData/>
  </xdr:twoCellAnchor>
  <xdr:twoCellAnchor>
    <xdr:from>
      <xdr:col>16</xdr:col>
      <xdr:colOff>38100</xdr:colOff>
      <xdr:row>270</xdr:row>
      <xdr:rowOff>1085687</xdr:rowOff>
    </xdr:from>
    <xdr:to>
      <xdr:col>23</xdr:col>
      <xdr:colOff>49350</xdr:colOff>
      <xdr:row>271</xdr:row>
      <xdr:rowOff>47259</xdr:rowOff>
    </xdr:to>
    <xdr:sp macro="" textlink="">
      <xdr:nvSpPr>
        <xdr:cNvPr id="49" name="大かっこ 48">
          <a:extLst>
            <a:ext uri="{FF2B5EF4-FFF2-40B4-BE49-F238E27FC236}">
              <a16:creationId xmlns:a16="http://schemas.microsoft.com/office/drawing/2014/main" id="{F104718E-AD79-456A-B041-6119CED88093}"/>
            </a:ext>
          </a:extLst>
        </xdr:cNvPr>
        <xdr:cNvSpPr/>
      </xdr:nvSpPr>
      <xdr:spPr bwMode="auto">
        <a:xfrm>
          <a:off x="2964180" y="57351767"/>
          <a:ext cx="1291410" cy="546532"/>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（企画競争）等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10</xdr:col>
      <xdr:colOff>106136</xdr:colOff>
      <xdr:row>269</xdr:row>
      <xdr:rowOff>830035</xdr:rowOff>
    </xdr:from>
    <xdr:to>
      <xdr:col>18</xdr:col>
      <xdr:colOff>176892</xdr:colOff>
      <xdr:row>269</xdr:row>
      <xdr:rowOff>1467893</xdr:rowOff>
    </xdr:to>
    <xdr:sp macro="" textlink="">
      <xdr:nvSpPr>
        <xdr:cNvPr id="50" name="正方形/長方形 49">
          <a:extLst>
            <a:ext uri="{FF2B5EF4-FFF2-40B4-BE49-F238E27FC236}">
              <a16:creationId xmlns:a16="http://schemas.microsoft.com/office/drawing/2014/main" id="{892F2E46-6E45-4C62-9307-78A552D70DBD}"/>
            </a:ext>
          </a:extLst>
        </xdr:cNvPr>
        <xdr:cNvSpPr/>
      </xdr:nvSpPr>
      <xdr:spPr>
        <a:xfrm>
          <a:off x="1934936" y="55511155"/>
          <a:ext cx="1533796" cy="637858"/>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指定廃棄物</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98541</xdr:colOff>
      <xdr:row>272</xdr:row>
      <xdr:rowOff>786495</xdr:rowOff>
    </xdr:from>
    <xdr:to>
      <xdr:col>12</xdr:col>
      <xdr:colOff>99323</xdr:colOff>
      <xdr:row>272</xdr:row>
      <xdr:rowOff>1023746</xdr:rowOff>
    </xdr:to>
    <xdr:cxnSp macro="">
      <xdr:nvCxnSpPr>
        <xdr:cNvPr id="51" name="直線矢印コネクタ 50">
          <a:extLst>
            <a:ext uri="{FF2B5EF4-FFF2-40B4-BE49-F238E27FC236}">
              <a16:creationId xmlns:a16="http://schemas.microsoft.com/office/drawing/2014/main" id="{C36DDA7D-09D1-4C6F-AD09-1712C52CE6EB}"/>
            </a:ext>
          </a:extLst>
        </xdr:cNvPr>
        <xdr:cNvCxnSpPr/>
      </xdr:nvCxnSpPr>
      <xdr:spPr bwMode="auto">
        <a:xfrm>
          <a:off x="2293101" y="60222495"/>
          <a:ext cx="782" cy="2372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27214</xdr:colOff>
      <xdr:row>272</xdr:row>
      <xdr:rowOff>1332874</xdr:rowOff>
    </xdr:from>
    <xdr:to>
      <xdr:col>16</xdr:col>
      <xdr:colOff>38464</xdr:colOff>
      <xdr:row>273</xdr:row>
      <xdr:rowOff>294446</xdr:rowOff>
    </xdr:to>
    <xdr:sp macro="" textlink="">
      <xdr:nvSpPr>
        <xdr:cNvPr id="52" name="大かっこ 51">
          <a:extLst>
            <a:ext uri="{FF2B5EF4-FFF2-40B4-BE49-F238E27FC236}">
              <a16:creationId xmlns:a16="http://schemas.microsoft.com/office/drawing/2014/main" id="{6D50C265-3EE1-4930-9E69-06C026E057B0}"/>
            </a:ext>
          </a:extLst>
        </xdr:cNvPr>
        <xdr:cNvSpPr/>
      </xdr:nvSpPr>
      <xdr:spPr bwMode="auto">
        <a:xfrm>
          <a:off x="1673134" y="60768874"/>
          <a:ext cx="1291410" cy="546532"/>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106066</xdr:colOff>
      <xdr:row>273</xdr:row>
      <xdr:rowOff>1259903</xdr:rowOff>
    </xdr:from>
    <xdr:to>
      <xdr:col>15</xdr:col>
      <xdr:colOff>141423</xdr:colOff>
      <xdr:row>274</xdr:row>
      <xdr:rowOff>581474</xdr:rowOff>
    </xdr:to>
    <xdr:sp macro="" textlink="">
      <xdr:nvSpPr>
        <xdr:cNvPr id="53" name="大かっこ 52">
          <a:extLst>
            <a:ext uri="{FF2B5EF4-FFF2-40B4-BE49-F238E27FC236}">
              <a16:creationId xmlns:a16="http://schemas.microsoft.com/office/drawing/2014/main" id="{4647F603-740A-46F2-9893-3314D9F3F815}"/>
            </a:ext>
          </a:extLst>
        </xdr:cNvPr>
        <xdr:cNvSpPr/>
      </xdr:nvSpPr>
      <xdr:spPr bwMode="auto">
        <a:xfrm>
          <a:off x="1751986" y="62280863"/>
          <a:ext cx="1132637" cy="906531"/>
        </a:xfrm>
        <a:prstGeom prst="bracketPair">
          <a:avLst>
            <a:gd name="adj" fmla="val 7078"/>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指定廃棄物放射能濃度分析業務（試料採取・測定分析）等</a:t>
          </a:r>
        </a:p>
      </xdr:txBody>
    </xdr:sp>
    <xdr:clientData/>
  </xdr:twoCellAnchor>
  <xdr:twoCellAnchor>
    <xdr:from>
      <xdr:col>9</xdr:col>
      <xdr:colOff>95391</xdr:colOff>
      <xdr:row>273</xdr:row>
      <xdr:rowOff>253330</xdr:rowOff>
    </xdr:from>
    <xdr:to>
      <xdr:col>15</xdr:col>
      <xdr:colOff>130748</xdr:colOff>
      <xdr:row>273</xdr:row>
      <xdr:rowOff>1153330</xdr:rowOff>
    </xdr:to>
    <xdr:sp macro="" textlink="">
      <xdr:nvSpPr>
        <xdr:cNvPr id="54" name="正方形/長方形 53">
          <a:extLst>
            <a:ext uri="{FF2B5EF4-FFF2-40B4-BE49-F238E27FC236}">
              <a16:creationId xmlns:a16="http://schemas.microsoft.com/office/drawing/2014/main" id="{F66FED57-DD4C-4F13-84F0-A4BC4C9DB7A0}"/>
            </a:ext>
          </a:extLst>
        </xdr:cNvPr>
        <xdr:cNvSpPr/>
      </xdr:nvSpPr>
      <xdr:spPr bwMode="auto">
        <a:xfrm>
          <a:off x="1741311" y="61274290"/>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173611</xdr:colOff>
      <xdr:row>272</xdr:row>
      <xdr:rowOff>768350</xdr:rowOff>
    </xdr:from>
    <xdr:to>
      <xdr:col>19</xdr:col>
      <xdr:colOff>174392</xdr:colOff>
      <xdr:row>272</xdr:row>
      <xdr:rowOff>1005595</xdr:rowOff>
    </xdr:to>
    <xdr:cxnSp macro="">
      <xdr:nvCxnSpPr>
        <xdr:cNvPr id="55" name="直線矢印コネクタ 54">
          <a:extLst>
            <a:ext uri="{FF2B5EF4-FFF2-40B4-BE49-F238E27FC236}">
              <a16:creationId xmlns:a16="http://schemas.microsoft.com/office/drawing/2014/main" id="{6512CFDA-1719-40E3-943A-161179F9A25F}"/>
            </a:ext>
          </a:extLst>
        </xdr:cNvPr>
        <xdr:cNvCxnSpPr/>
      </xdr:nvCxnSpPr>
      <xdr:spPr bwMode="auto">
        <a:xfrm>
          <a:off x="3648331" y="60204350"/>
          <a:ext cx="781" cy="23724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16</xdr:col>
      <xdr:colOff>62014</xdr:colOff>
      <xdr:row>272</xdr:row>
      <xdr:rowOff>1314722</xdr:rowOff>
    </xdr:from>
    <xdr:to>
      <xdr:col>23</xdr:col>
      <xdr:colOff>73264</xdr:colOff>
      <xdr:row>273</xdr:row>
      <xdr:rowOff>276294</xdr:rowOff>
    </xdr:to>
    <xdr:sp macro="" textlink="">
      <xdr:nvSpPr>
        <xdr:cNvPr id="56" name="大かっこ 55">
          <a:extLst>
            <a:ext uri="{FF2B5EF4-FFF2-40B4-BE49-F238E27FC236}">
              <a16:creationId xmlns:a16="http://schemas.microsoft.com/office/drawing/2014/main" id="{870AFBEE-07C1-46BC-BA2C-407E6930D7B3}"/>
            </a:ext>
          </a:extLst>
        </xdr:cNvPr>
        <xdr:cNvSpPr/>
      </xdr:nvSpPr>
      <xdr:spPr bwMode="auto">
        <a:xfrm>
          <a:off x="2988094" y="60750722"/>
          <a:ext cx="1291410" cy="546532"/>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104637</xdr:colOff>
      <xdr:row>273</xdr:row>
      <xdr:rowOff>1259903</xdr:rowOff>
    </xdr:from>
    <xdr:to>
      <xdr:col>22</xdr:col>
      <xdr:colOff>139994</xdr:colOff>
      <xdr:row>274</xdr:row>
      <xdr:rowOff>581474</xdr:rowOff>
    </xdr:to>
    <xdr:sp macro="" textlink="">
      <xdr:nvSpPr>
        <xdr:cNvPr id="57" name="大かっこ 56">
          <a:extLst>
            <a:ext uri="{FF2B5EF4-FFF2-40B4-BE49-F238E27FC236}">
              <a16:creationId xmlns:a16="http://schemas.microsoft.com/office/drawing/2014/main" id="{5ADBE8C2-BB42-473F-B630-39B7C98AD1AB}"/>
            </a:ext>
          </a:extLst>
        </xdr:cNvPr>
        <xdr:cNvSpPr/>
      </xdr:nvSpPr>
      <xdr:spPr bwMode="auto">
        <a:xfrm>
          <a:off x="3030717" y="62280863"/>
          <a:ext cx="1132637" cy="906531"/>
        </a:xfrm>
        <a:prstGeom prst="bracketPair">
          <a:avLst>
            <a:gd name="adj" fmla="val 7078"/>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業務を遂行するにあたる、専門的知見の提供、アドバイザリー等</a:t>
          </a:r>
        </a:p>
      </xdr:txBody>
    </xdr:sp>
    <xdr:clientData/>
  </xdr:twoCellAnchor>
  <xdr:twoCellAnchor>
    <xdr:from>
      <xdr:col>16</xdr:col>
      <xdr:colOff>116530</xdr:colOff>
      <xdr:row>273</xdr:row>
      <xdr:rowOff>253330</xdr:rowOff>
    </xdr:from>
    <xdr:to>
      <xdr:col>22</xdr:col>
      <xdr:colOff>151887</xdr:colOff>
      <xdr:row>273</xdr:row>
      <xdr:rowOff>1153330</xdr:rowOff>
    </xdr:to>
    <xdr:sp macro="" textlink="">
      <xdr:nvSpPr>
        <xdr:cNvPr id="58" name="正方形/長方形 57">
          <a:extLst>
            <a:ext uri="{FF2B5EF4-FFF2-40B4-BE49-F238E27FC236}">
              <a16:creationId xmlns:a16="http://schemas.microsoft.com/office/drawing/2014/main" id="{2007A496-B36B-467A-B30D-B69C767471E7}"/>
            </a:ext>
          </a:extLst>
        </xdr:cNvPr>
        <xdr:cNvSpPr/>
      </xdr:nvSpPr>
      <xdr:spPr bwMode="auto">
        <a:xfrm>
          <a:off x="3042610" y="61274290"/>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101114</xdr:colOff>
      <xdr:row>271</xdr:row>
      <xdr:rowOff>1106171</xdr:rowOff>
    </xdr:from>
    <xdr:to>
      <xdr:col>48</xdr:col>
      <xdr:colOff>136471</xdr:colOff>
      <xdr:row>272</xdr:row>
      <xdr:rowOff>427742</xdr:rowOff>
    </xdr:to>
    <xdr:sp macro="" textlink="">
      <xdr:nvSpPr>
        <xdr:cNvPr id="59" name="大かっこ 58">
          <a:extLst>
            <a:ext uri="{FF2B5EF4-FFF2-40B4-BE49-F238E27FC236}">
              <a16:creationId xmlns:a16="http://schemas.microsoft.com/office/drawing/2014/main" id="{917753CB-2ABD-484D-B756-7E895C82A4D5}"/>
            </a:ext>
          </a:extLst>
        </xdr:cNvPr>
        <xdr:cNvSpPr/>
      </xdr:nvSpPr>
      <xdr:spPr bwMode="auto">
        <a:xfrm>
          <a:off x="7782074" y="58957211"/>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指定廃棄物保管委託業務（</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193168</xdr:colOff>
      <xdr:row>270</xdr:row>
      <xdr:rowOff>1102141</xdr:rowOff>
    </xdr:from>
    <xdr:to>
      <xdr:col>49</xdr:col>
      <xdr:colOff>311</xdr:colOff>
      <xdr:row>271</xdr:row>
      <xdr:rowOff>63713</xdr:rowOff>
    </xdr:to>
    <xdr:sp macro="" textlink="">
      <xdr:nvSpPr>
        <xdr:cNvPr id="60" name="大かっこ 59">
          <a:extLst>
            <a:ext uri="{FF2B5EF4-FFF2-40B4-BE49-F238E27FC236}">
              <a16:creationId xmlns:a16="http://schemas.microsoft.com/office/drawing/2014/main" id="{B84787DC-0751-4E33-AD30-B3E475CB0910}"/>
            </a:ext>
          </a:extLst>
        </xdr:cNvPr>
        <xdr:cNvSpPr/>
      </xdr:nvSpPr>
      <xdr:spPr bwMode="auto">
        <a:xfrm>
          <a:off x="7683628" y="57368221"/>
          <a:ext cx="1277803" cy="546532"/>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68754</xdr:colOff>
      <xdr:row>271</xdr:row>
      <xdr:rowOff>95525</xdr:rowOff>
    </xdr:from>
    <xdr:to>
      <xdr:col>48</xdr:col>
      <xdr:colOff>104111</xdr:colOff>
      <xdr:row>271</xdr:row>
      <xdr:rowOff>995525</xdr:rowOff>
    </xdr:to>
    <xdr:sp macro="" textlink="">
      <xdr:nvSpPr>
        <xdr:cNvPr id="61" name="正方形/長方形 60">
          <a:extLst>
            <a:ext uri="{FF2B5EF4-FFF2-40B4-BE49-F238E27FC236}">
              <a16:creationId xmlns:a16="http://schemas.microsoft.com/office/drawing/2014/main" id="{84B2AC5E-E882-43A1-87DA-F6B8F623D3CF}"/>
            </a:ext>
          </a:extLst>
        </xdr:cNvPr>
        <xdr:cNvSpPr/>
      </xdr:nvSpPr>
      <xdr:spPr bwMode="auto">
        <a:xfrm>
          <a:off x="7749714" y="57946565"/>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Q</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89002</xdr:colOff>
      <xdr:row>273</xdr:row>
      <xdr:rowOff>1259903</xdr:rowOff>
    </xdr:from>
    <xdr:to>
      <xdr:col>32</xdr:col>
      <xdr:colOff>124359</xdr:colOff>
      <xdr:row>274</xdr:row>
      <xdr:rowOff>581474</xdr:rowOff>
    </xdr:to>
    <xdr:sp macro="" textlink="">
      <xdr:nvSpPr>
        <xdr:cNvPr id="62" name="大かっこ 61">
          <a:extLst>
            <a:ext uri="{FF2B5EF4-FFF2-40B4-BE49-F238E27FC236}">
              <a16:creationId xmlns:a16="http://schemas.microsoft.com/office/drawing/2014/main" id="{9C953CE0-293F-4714-866C-F2776C289B93}"/>
            </a:ext>
          </a:extLst>
        </xdr:cNvPr>
        <xdr:cNvSpPr/>
      </xdr:nvSpPr>
      <xdr:spPr bwMode="auto">
        <a:xfrm>
          <a:off x="4843882" y="62280863"/>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指定廃棄物保管委託業務（地方公共団体）</a:t>
          </a:r>
        </a:p>
      </xdr:txBody>
    </xdr:sp>
    <xdr:clientData/>
  </xdr:twoCellAnchor>
  <xdr:twoCellAnchor>
    <xdr:from>
      <xdr:col>25</xdr:col>
      <xdr:colOff>102931</xdr:colOff>
      <xdr:row>273</xdr:row>
      <xdr:rowOff>11838</xdr:rowOff>
    </xdr:from>
    <xdr:to>
      <xdr:col>33</xdr:col>
      <xdr:colOff>148851</xdr:colOff>
      <xdr:row>273</xdr:row>
      <xdr:rowOff>295331</xdr:rowOff>
    </xdr:to>
    <xdr:sp macro="" textlink="">
      <xdr:nvSpPr>
        <xdr:cNvPr id="63" name="大かっこ 62">
          <a:extLst>
            <a:ext uri="{FF2B5EF4-FFF2-40B4-BE49-F238E27FC236}">
              <a16:creationId xmlns:a16="http://schemas.microsoft.com/office/drawing/2014/main" id="{5CFD1A60-7808-4CD0-BC2A-CEFE1B615E37}"/>
            </a:ext>
          </a:extLst>
        </xdr:cNvPr>
        <xdr:cNvSpPr/>
      </xdr:nvSpPr>
      <xdr:spPr bwMode="auto">
        <a:xfrm>
          <a:off x="4585284" y="58697044"/>
          <a:ext cx="1480273" cy="283493"/>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123592</xdr:colOff>
      <xdr:row>273</xdr:row>
      <xdr:rowOff>253330</xdr:rowOff>
    </xdr:from>
    <xdr:to>
      <xdr:col>32</xdr:col>
      <xdr:colOff>158949</xdr:colOff>
      <xdr:row>273</xdr:row>
      <xdr:rowOff>1153330</xdr:rowOff>
    </xdr:to>
    <xdr:sp macro="" textlink="">
      <xdr:nvSpPr>
        <xdr:cNvPr id="64" name="正方形/長方形 63">
          <a:extLst>
            <a:ext uri="{FF2B5EF4-FFF2-40B4-BE49-F238E27FC236}">
              <a16:creationId xmlns:a16="http://schemas.microsoft.com/office/drawing/2014/main" id="{BCE0611B-5FC4-466D-A50C-2756A69BE008}"/>
            </a:ext>
          </a:extLst>
        </xdr:cNvPr>
        <xdr:cNvSpPr/>
      </xdr:nvSpPr>
      <xdr:spPr bwMode="auto">
        <a:xfrm>
          <a:off x="4878472" y="61274290"/>
          <a:ext cx="1132637"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1824</xdr:colOff>
      <xdr:row>273</xdr:row>
      <xdr:rowOff>1259903</xdr:rowOff>
    </xdr:from>
    <xdr:to>
      <xdr:col>41</xdr:col>
      <xdr:colOff>37181</xdr:colOff>
      <xdr:row>274</xdr:row>
      <xdr:rowOff>581474</xdr:rowOff>
    </xdr:to>
    <xdr:sp macro="" textlink="">
      <xdr:nvSpPr>
        <xdr:cNvPr id="65" name="大かっこ 64">
          <a:extLst>
            <a:ext uri="{FF2B5EF4-FFF2-40B4-BE49-F238E27FC236}">
              <a16:creationId xmlns:a16="http://schemas.microsoft.com/office/drawing/2014/main" id="{6899EDF8-7A6B-47E7-BDC4-95EFA733BD67}"/>
            </a:ext>
          </a:extLst>
        </xdr:cNvPr>
        <xdr:cNvSpPr/>
      </xdr:nvSpPr>
      <xdr:spPr bwMode="auto">
        <a:xfrm>
          <a:off x="6402624" y="62280863"/>
          <a:ext cx="1132637"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廃棄物処理施設モニタリング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28713</xdr:colOff>
      <xdr:row>272</xdr:row>
      <xdr:rowOff>1267403</xdr:rowOff>
    </xdr:from>
    <xdr:to>
      <xdr:col>42</xdr:col>
      <xdr:colOff>123265</xdr:colOff>
      <xdr:row>273</xdr:row>
      <xdr:rowOff>267075</xdr:rowOff>
    </xdr:to>
    <xdr:sp macro="" textlink="">
      <xdr:nvSpPr>
        <xdr:cNvPr id="66" name="大かっこ 65">
          <a:extLst>
            <a:ext uri="{FF2B5EF4-FFF2-40B4-BE49-F238E27FC236}">
              <a16:creationId xmlns:a16="http://schemas.microsoft.com/office/drawing/2014/main" id="{3A5A7E47-2CC9-4BEE-99B4-970887030AC7}"/>
            </a:ext>
          </a:extLst>
        </xdr:cNvPr>
        <xdr:cNvSpPr/>
      </xdr:nvSpPr>
      <xdr:spPr bwMode="auto">
        <a:xfrm>
          <a:off x="6124713" y="58675138"/>
          <a:ext cx="1528905" cy="277143"/>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185090</xdr:colOff>
      <xdr:row>273</xdr:row>
      <xdr:rowOff>1259903</xdr:rowOff>
    </xdr:from>
    <xdr:to>
      <xdr:col>49</xdr:col>
      <xdr:colOff>16340</xdr:colOff>
      <xdr:row>274</xdr:row>
      <xdr:rowOff>581474</xdr:rowOff>
    </xdr:to>
    <xdr:sp macro="" textlink="">
      <xdr:nvSpPr>
        <xdr:cNvPr id="67" name="大かっこ 66">
          <a:extLst>
            <a:ext uri="{FF2B5EF4-FFF2-40B4-BE49-F238E27FC236}">
              <a16:creationId xmlns:a16="http://schemas.microsoft.com/office/drawing/2014/main" id="{B0E3F7F4-9D39-43DA-A966-8FC6524DDB04}"/>
            </a:ext>
          </a:extLst>
        </xdr:cNvPr>
        <xdr:cNvSpPr/>
      </xdr:nvSpPr>
      <xdr:spPr bwMode="auto">
        <a:xfrm>
          <a:off x="7866050" y="62280863"/>
          <a:ext cx="1111410" cy="906531"/>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放射性物質汚染廃棄物処理事業費補助金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6083</xdr:colOff>
      <xdr:row>263</xdr:row>
      <xdr:rowOff>771143</xdr:rowOff>
    </xdr:from>
    <xdr:to>
      <xdr:col>49</xdr:col>
      <xdr:colOff>34142</xdr:colOff>
      <xdr:row>263</xdr:row>
      <xdr:rowOff>1311143</xdr:rowOff>
    </xdr:to>
    <xdr:sp macro="" textlink="">
      <xdr:nvSpPr>
        <xdr:cNvPr id="68" name="正方形/長方形 67">
          <a:extLst>
            <a:ext uri="{FF2B5EF4-FFF2-40B4-BE49-F238E27FC236}">
              <a16:creationId xmlns:a16="http://schemas.microsoft.com/office/drawing/2014/main" id="{DA5C35FE-178B-4E42-A744-4B414CA6A305}"/>
            </a:ext>
          </a:extLst>
        </xdr:cNvPr>
        <xdr:cNvSpPr/>
      </xdr:nvSpPr>
      <xdr:spPr>
        <a:xfrm>
          <a:off x="7687043" y="45942503"/>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41</xdr:col>
      <xdr:colOff>8270</xdr:colOff>
      <xdr:row>265</xdr:row>
      <xdr:rowOff>808220</xdr:rowOff>
    </xdr:from>
    <xdr:to>
      <xdr:col>48</xdr:col>
      <xdr:colOff>36329</xdr:colOff>
      <xdr:row>265</xdr:row>
      <xdr:rowOff>1348220</xdr:rowOff>
    </xdr:to>
    <xdr:sp macro="" textlink="">
      <xdr:nvSpPr>
        <xdr:cNvPr id="69" name="正方形/長方形 68">
          <a:extLst>
            <a:ext uri="{FF2B5EF4-FFF2-40B4-BE49-F238E27FC236}">
              <a16:creationId xmlns:a16="http://schemas.microsoft.com/office/drawing/2014/main" id="{B423919E-5123-43EC-986A-88B7AF85AFED}"/>
            </a:ext>
          </a:extLst>
        </xdr:cNvPr>
        <xdr:cNvSpPr/>
      </xdr:nvSpPr>
      <xdr:spPr>
        <a:xfrm>
          <a:off x="7506350" y="49149500"/>
          <a:ext cx="1308219"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198086</xdr:colOff>
      <xdr:row>267</xdr:row>
      <xdr:rowOff>434992</xdr:rowOff>
    </xdr:from>
    <xdr:to>
      <xdr:col>35</xdr:col>
      <xdr:colOff>24439</xdr:colOff>
      <xdr:row>267</xdr:row>
      <xdr:rowOff>974992</xdr:rowOff>
    </xdr:to>
    <xdr:sp macro="" textlink="">
      <xdr:nvSpPr>
        <xdr:cNvPr id="70" name="正方形/長方形 69">
          <a:extLst>
            <a:ext uri="{FF2B5EF4-FFF2-40B4-BE49-F238E27FC236}">
              <a16:creationId xmlns:a16="http://schemas.microsoft.com/office/drawing/2014/main" id="{ED9EFF39-28A3-4097-AEEF-C8EA71F9E063}"/>
            </a:ext>
          </a:extLst>
        </xdr:cNvPr>
        <xdr:cNvSpPr/>
      </xdr:nvSpPr>
      <xdr:spPr>
        <a:xfrm>
          <a:off x="5120606" y="51946192"/>
          <a:ext cx="1304633"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34</xdr:col>
      <xdr:colOff>16329</xdr:colOff>
      <xdr:row>270</xdr:row>
      <xdr:rowOff>1079499</xdr:rowOff>
    </xdr:from>
    <xdr:to>
      <xdr:col>41</xdr:col>
      <xdr:colOff>30754</xdr:colOff>
      <xdr:row>271</xdr:row>
      <xdr:rowOff>47421</xdr:rowOff>
    </xdr:to>
    <xdr:sp macro="" textlink="">
      <xdr:nvSpPr>
        <xdr:cNvPr id="71" name="正方形/長方形 70">
          <a:extLst>
            <a:ext uri="{FF2B5EF4-FFF2-40B4-BE49-F238E27FC236}">
              <a16:creationId xmlns:a16="http://schemas.microsoft.com/office/drawing/2014/main" id="{6C71550C-1A11-425C-91A7-42BFE8FAB3D9}"/>
            </a:ext>
          </a:extLst>
        </xdr:cNvPr>
        <xdr:cNvSpPr/>
      </xdr:nvSpPr>
      <xdr:spPr>
        <a:xfrm>
          <a:off x="6112329" y="54979793"/>
          <a:ext cx="1269484" cy="48071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9</xdr:col>
      <xdr:colOff>24603</xdr:colOff>
      <xdr:row>276</xdr:row>
      <xdr:rowOff>83630</xdr:rowOff>
    </xdr:from>
    <xdr:to>
      <xdr:col>15</xdr:col>
      <xdr:colOff>59960</xdr:colOff>
      <xdr:row>276</xdr:row>
      <xdr:rowOff>983630</xdr:rowOff>
    </xdr:to>
    <xdr:sp macro="" textlink="">
      <xdr:nvSpPr>
        <xdr:cNvPr id="72" name="大かっこ 71">
          <a:extLst>
            <a:ext uri="{FF2B5EF4-FFF2-40B4-BE49-F238E27FC236}">
              <a16:creationId xmlns:a16="http://schemas.microsoft.com/office/drawing/2014/main" id="{508DF8BF-DDB7-42E9-AF45-D78E139851E6}"/>
            </a:ext>
          </a:extLst>
        </xdr:cNvPr>
        <xdr:cNvSpPr/>
      </xdr:nvSpPr>
      <xdr:spPr bwMode="auto">
        <a:xfrm>
          <a:off x="1670523" y="65859470"/>
          <a:ext cx="1132637"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放射性物質汚染廃棄物処理事業費補助金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53752</xdr:colOff>
      <xdr:row>276</xdr:row>
      <xdr:rowOff>83630</xdr:rowOff>
    </xdr:from>
    <xdr:to>
      <xdr:col>40</xdr:col>
      <xdr:colOff>89109</xdr:colOff>
      <xdr:row>276</xdr:row>
      <xdr:rowOff>983630</xdr:rowOff>
    </xdr:to>
    <xdr:sp macro="" textlink="">
      <xdr:nvSpPr>
        <xdr:cNvPr id="73" name="大かっこ 72">
          <a:extLst>
            <a:ext uri="{FF2B5EF4-FFF2-40B4-BE49-F238E27FC236}">
              <a16:creationId xmlns:a16="http://schemas.microsoft.com/office/drawing/2014/main" id="{6A458F09-B8A5-40D2-8308-17D4DDA81548}"/>
            </a:ext>
          </a:extLst>
        </xdr:cNvPr>
        <xdr:cNvSpPr/>
      </xdr:nvSpPr>
      <xdr:spPr bwMode="auto">
        <a:xfrm>
          <a:off x="6271672" y="65859470"/>
          <a:ext cx="1132637" cy="900000"/>
        </a:xfrm>
        <a:prstGeom prst="bracketPair">
          <a:avLst>
            <a:gd name="adj" fmla="val 10026"/>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特定廃棄物の処理に係る補償等</a:t>
          </a:r>
        </a:p>
      </xdr:txBody>
    </xdr:sp>
    <xdr:clientData/>
  </xdr:twoCellAnchor>
  <xdr:twoCellAnchor>
    <xdr:from>
      <xdr:col>33</xdr:col>
      <xdr:colOff>171473</xdr:colOff>
      <xdr:row>275</xdr:row>
      <xdr:rowOff>142751</xdr:rowOff>
    </xdr:from>
    <xdr:to>
      <xdr:col>40</xdr:col>
      <xdr:colOff>182723</xdr:colOff>
      <xdr:row>275</xdr:row>
      <xdr:rowOff>682751</xdr:rowOff>
    </xdr:to>
    <xdr:sp macro="" textlink="">
      <xdr:nvSpPr>
        <xdr:cNvPr id="74" name="大かっこ 73">
          <a:extLst>
            <a:ext uri="{FF2B5EF4-FFF2-40B4-BE49-F238E27FC236}">
              <a16:creationId xmlns:a16="http://schemas.microsoft.com/office/drawing/2014/main" id="{65593A94-FA71-4BF6-B533-192274412A52}"/>
            </a:ext>
          </a:extLst>
        </xdr:cNvPr>
        <xdr:cNvSpPr/>
      </xdr:nvSpPr>
      <xdr:spPr bwMode="auto">
        <a:xfrm>
          <a:off x="6206513" y="64333631"/>
          <a:ext cx="129141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131505</xdr:colOff>
      <xdr:row>276</xdr:row>
      <xdr:rowOff>83630</xdr:rowOff>
    </xdr:from>
    <xdr:to>
      <xdr:col>48</xdr:col>
      <xdr:colOff>166862</xdr:colOff>
      <xdr:row>276</xdr:row>
      <xdr:rowOff>983630</xdr:rowOff>
    </xdr:to>
    <xdr:sp macro="" textlink="">
      <xdr:nvSpPr>
        <xdr:cNvPr id="75" name="大かっこ 74">
          <a:extLst>
            <a:ext uri="{FF2B5EF4-FFF2-40B4-BE49-F238E27FC236}">
              <a16:creationId xmlns:a16="http://schemas.microsoft.com/office/drawing/2014/main" id="{5FCDA528-8EEF-45B1-A06D-479A56EC53CB}"/>
            </a:ext>
          </a:extLst>
        </xdr:cNvPr>
        <xdr:cNvSpPr/>
      </xdr:nvSpPr>
      <xdr:spPr bwMode="auto">
        <a:xfrm>
          <a:off x="7812465" y="65859470"/>
          <a:ext cx="1132637"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事業実施に必要な事務費（人件費・旅費）</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49898</xdr:colOff>
      <xdr:row>275</xdr:row>
      <xdr:rowOff>91434</xdr:rowOff>
    </xdr:from>
    <xdr:to>
      <xdr:col>49</xdr:col>
      <xdr:colOff>61148</xdr:colOff>
      <xdr:row>275</xdr:row>
      <xdr:rowOff>631434</xdr:rowOff>
    </xdr:to>
    <xdr:sp macro="" textlink="">
      <xdr:nvSpPr>
        <xdr:cNvPr id="76" name="大かっこ 75">
          <a:extLst>
            <a:ext uri="{FF2B5EF4-FFF2-40B4-BE49-F238E27FC236}">
              <a16:creationId xmlns:a16="http://schemas.microsoft.com/office/drawing/2014/main" id="{D8A82FD5-9666-42AB-B4F8-70D205A03C1C}"/>
            </a:ext>
          </a:extLst>
        </xdr:cNvPr>
        <xdr:cNvSpPr/>
      </xdr:nvSpPr>
      <xdr:spPr bwMode="auto">
        <a:xfrm>
          <a:off x="7730858" y="64282314"/>
          <a:ext cx="129141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102355</xdr:colOff>
      <xdr:row>276</xdr:row>
      <xdr:rowOff>83630</xdr:rowOff>
    </xdr:from>
    <xdr:to>
      <xdr:col>23</xdr:col>
      <xdr:colOff>137712</xdr:colOff>
      <xdr:row>276</xdr:row>
      <xdr:rowOff>983630</xdr:rowOff>
    </xdr:to>
    <xdr:sp macro="" textlink="">
      <xdr:nvSpPr>
        <xdr:cNvPr id="77" name="大かっこ 76">
          <a:extLst>
            <a:ext uri="{FF2B5EF4-FFF2-40B4-BE49-F238E27FC236}">
              <a16:creationId xmlns:a16="http://schemas.microsoft.com/office/drawing/2014/main" id="{AB3AF4B0-6361-4F11-803E-C8B1494BCD92}"/>
            </a:ext>
          </a:extLst>
        </xdr:cNvPr>
        <xdr:cNvSpPr/>
      </xdr:nvSpPr>
      <xdr:spPr bwMode="auto">
        <a:xfrm>
          <a:off x="3211315" y="65859470"/>
          <a:ext cx="1132637"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特定廃棄物埋立処分事業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69396</xdr:colOff>
      <xdr:row>275</xdr:row>
      <xdr:rowOff>115661</xdr:rowOff>
    </xdr:from>
    <xdr:to>
      <xdr:col>24</xdr:col>
      <xdr:colOff>80646</xdr:colOff>
      <xdr:row>275</xdr:row>
      <xdr:rowOff>655661</xdr:rowOff>
    </xdr:to>
    <xdr:sp macro="" textlink="">
      <xdr:nvSpPr>
        <xdr:cNvPr id="78" name="大かっこ 77">
          <a:extLst>
            <a:ext uri="{FF2B5EF4-FFF2-40B4-BE49-F238E27FC236}">
              <a16:creationId xmlns:a16="http://schemas.microsoft.com/office/drawing/2014/main" id="{66B4C326-891F-4AAF-B2DE-6DB1C42A8851}"/>
            </a:ext>
          </a:extLst>
        </xdr:cNvPr>
        <xdr:cNvSpPr/>
      </xdr:nvSpPr>
      <xdr:spPr bwMode="auto">
        <a:xfrm>
          <a:off x="3178356" y="64306541"/>
          <a:ext cx="129141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25</xdr:col>
      <xdr:colOff>180106</xdr:colOff>
      <xdr:row>276</xdr:row>
      <xdr:rowOff>83630</xdr:rowOff>
    </xdr:from>
    <xdr:to>
      <xdr:col>32</xdr:col>
      <xdr:colOff>11356</xdr:colOff>
      <xdr:row>276</xdr:row>
      <xdr:rowOff>983630</xdr:rowOff>
    </xdr:to>
    <xdr:sp macro="" textlink="">
      <xdr:nvSpPr>
        <xdr:cNvPr id="79" name="大かっこ 78">
          <a:extLst>
            <a:ext uri="{FF2B5EF4-FFF2-40B4-BE49-F238E27FC236}">
              <a16:creationId xmlns:a16="http://schemas.microsoft.com/office/drawing/2014/main" id="{AECE7329-90D1-477F-AB24-0BB5876E537B}"/>
            </a:ext>
          </a:extLst>
        </xdr:cNvPr>
        <xdr:cNvSpPr/>
      </xdr:nvSpPr>
      <xdr:spPr bwMode="auto">
        <a:xfrm>
          <a:off x="4752106" y="65859470"/>
          <a:ext cx="1111410" cy="900000"/>
        </a:xfrm>
        <a:prstGeom prst="bracketPair">
          <a:avLst>
            <a:gd name="adj" fmla="val 10026"/>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指定廃棄物の暫定集約事業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199887</xdr:colOff>
      <xdr:row>273</xdr:row>
      <xdr:rowOff>260131</xdr:rowOff>
    </xdr:from>
    <xdr:to>
      <xdr:col>41</xdr:col>
      <xdr:colOff>31137</xdr:colOff>
      <xdr:row>273</xdr:row>
      <xdr:rowOff>1146530</xdr:rowOff>
    </xdr:to>
    <xdr:sp macro="" textlink="">
      <xdr:nvSpPr>
        <xdr:cNvPr id="80" name="正方形/長方形 79">
          <a:extLst>
            <a:ext uri="{FF2B5EF4-FFF2-40B4-BE49-F238E27FC236}">
              <a16:creationId xmlns:a16="http://schemas.microsoft.com/office/drawing/2014/main" id="{7006340D-E902-4355-9DDA-0BB62D0BDFEE}"/>
            </a:ext>
          </a:extLst>
        </xdr:cNvPr>
        <xdr:cNvSpPr>
          <a:spLocks noChangeAspect="1"/>
        </xdr:cNvSpPr>
      </xdr:nvSpPr>
      <xdr:spPr bwMode="auto">
        <a:xfrm>
          <a:off x="6402567" y="61281091"/>
          <a:ext cx="1126650" cy="88639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180904</xdr:colOff>
      <xdr:row>273</xdr:row>
      <xdr:rowOff>258920</xdr:rowOff>
    </xdr:from>
    <xdr:to>
      <xdr:col>49</xdr:col>
      <xdr:colOff>12154</xdr:colOff>
      <xdr:row>273</xdr:row>
      <xdr:rowOff>1147741</xdr:rowOff>
    </xdr:to>
    <xdr:sp macro="" textlink="">
      <xdr:nvSpPr>
        <xdr:cNvPr id="81" name="正方形/長方形 80">
          <a:extLst>
            <a:ext uri="{FF2B5EF4-FFF2-40B4-BE49-F238E27FC236}">
              <a16:creationId xmlns:a16="http://schemas.microsoft.com/office/drawing/2014/main" id="{0B1381FC-7BD5-4916-A79E-8D53FF7D5FB4}"/>
            </a:ext>
          </a:extLst>
        </xdr:cNvPr>
        <xdr:cNvSpPr>
          <a:spLocks noChangeAspect="1"/>
        </xdr:cNvSpPr>
      </xdr:nvSpPr>
      <xdr:spPr bwMode="auto">
        <a:xfrm>
          <a:off x="7861864" y="61279880"/>
          <a:ext cx="1111410" cy="88882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537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90821</xdr:colOff>
      <xdr:row>275</xdr:row>
      <xdr:rowOff>644956</xdr:rowOff>
    </xdr:from>
    <xdr:to>
      <xdr:col>15</xdr:col>
      <xdr:colOff>126178</xdr:colOff>
      <xdr:row>275</xdr:row>
      <xdr:rowOff>1535306</xdr:rowOff>
    </xdr:to>
    <xdr:sp macro="" textlink="">
      <xdr:nvSpPr>
        <xdr:cNvPr id="82" name="正方形/長方形 81">
          <a:extLst>
            <a:ext uri="{FF2B5EF4-FFF2-40B4-BE49-F238E27FC236}">
              <a16:creationId xmlns:a16="http://schemas.microsoft.com/office/drawing/2014/main" id="{86A4D597-FED2-4D9A-AE7E-31805DBA47F5}"/>
            </a:ext>
          </a:extLst>
        </xdr:cNvPr>
        <xdr:cNvSpPr>
          <a:spLocks noChangeAspect="1"/>
        </xdr:cNvSpPr>
      </xdr:nvSpPr>
      <xdr:spPr bwMode="auto">
        <a:xfrm>
          <a:off x="1736741" y="64835836"/>
          <a:ext cx="1132637" cy="8903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Ｕ．地方公共団体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34</xdr:col>
      <xdr:colOff>73730</xdr:colOff>
      <xdr:row>275</xdr:row>
      <xdr:rowOff>655004</xdr:rowOff>
    </xdr:from>
    <xdr:to>
      <xdr:col>40</xdr:col>
      <xdr:colOff>109087</xdr:colOff>
      <xdr:row>275</xdr:row>
      <xdr:rowOff>1525259</xdr:rowOff>
    </xdr:to>
    <xdr:sp macro="" textlink="">
      <xdr:nvSpPr>
        <xdr:cNvPr id="83" name="正方形/長方形 82">
          <a:extLst>
            <a:ext uri="{FF2B5EF4-FFF2-40B4-BE49-F238E27FC236}">
              <a16:creationId xmlns:a16="http://schemas.microsoft.com/office/drawing/2014/main" id="{1D1C974F-853E-4A02-AF49-10361062BAD0}"/>
            </a:ext>
          </a:extLst>
        </xdr:cNvPr>
        <xdr:cNvSpPr>
          <a:spLocks noChangeAspect="1"/>
        </xdr:cNvSpPr>
      </xdr:nvSpPr>
      <xdr:spPr bwMode="auto">
        <a:xfrm>
          <a:off x="6291650" y="64845884"/>
          <a:ext cx="1132637" cy="87025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Ｘ．個人等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136070</xdr:colOff>
      <xdr:row>275</xdr:row>
      <xdr:rowOff>656380</xdr:rowOff>
    </xdr:from>
    <xdr:to>
      <xdr:col>48</xdr:col>
      <xdr:colOff>171427</xdr:colOff>
      <xdr:row>275</xdr:row>
      <xdr:rowOff>1523883</xdr:rowOff>
    </xdr:to>
    <xdr:sp macro="" textlink="">
      <xdr:nvSpPr>
        <xdr:cNvPr id="84" name="正方形/長方形 83">
          <a:extLst>
            <a:ext uri="{FF2B5EF4-FFF2-40B4-BE49-F238E27FC236}">
              <a16:creationId xmlns:a16="http://schemas.microsoft.com/office/drawing/2014/main" id="{41EC7BE0-54BB-424F-A4D6-FDB3AB6E0998}"/>
            </a:ext>
          </a:extLst>
        </xdr:cNvPr>
        <xdr:cNvSpPr>
          <a:spLocks noChangeAspect="1"/>
        </xdr:cNvSpPr>
      </xdr:nvSpPr>
      <xdr:spPr bwMode="auto">
        <a:xfrm>
          <a:off x="7817030" y="64847260"/>
          <a:ext cx="1132637" cy="86750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Ｙ．個人等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153160</xdr:colOff>
      <xdr:row>275</xdr:row>
      <xdr:rowOff>659471</xdr:rowOff>
    </xdr:from>
    <xdr:to>
      <xdr:col>23</xdr:col>
      <xdr:colOff>188517</xdr:colOff>
      <xdr:row>275</xdr:row>
      <xdr:rowOff>1520792</xdr:rowOff>
    </xdr:to>
    <xdr:sp macro="" textlink="">
      <xdr:nvSpPr>
        <xdr:cNvPr id="85" name="正方形/長方形 84">
          <a:extLst>
            <a:ext uri="{FF2B5EF4-FFF2-40B4-BE49-F238E27FC236}">
              <a16:creationId xmlns:a16="http://schemas.microsoft.com/office/drawing/2014/main" id="{35A4B34B-4676-41B7-8B57-82B27E7BF571}"/>
            </a:ext>
          </a:extLst>
        </xdr:cNvPr>
        <xdr:cNvSpPr>
          <a:spLocks noChangeAspect="1"/>
        </xdr:cNvSpPr>
      </xdr:nvSpPr>
      <xdr:spPr bwMode="auto">
        <a:xfrm>
          <a:off x="3262120" y="64850351"/>
          <a:ext cx="1125017" cy="86132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Ｖ．</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5,059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11391</xdr:colOff>
      <xdr:row>275</xdr:row>
      <xdr:rowOff>655003</xdr:rowOff>
    </xdr:from>
    <xdr:to>
      <xdr:col>32</xdr:col>
      <xdr:colOff>46748</xdr:colOff>
      <xdr:row>275</xdr:row>
      <xdr:rowOff>1525259</xdr:rowOff>
    </xdr:to>
    <xdr:sp macro="" textlink="">
      <xdr:nvSpPr>
        <xdr:cNvPr id="86" name="正方形/長方形 85">
          <a:extLst>
            <a:ext uri="{FF2B5EF4-FFF2-40B4-BE49-F238E27FC236}">
              <a16:creationId xmlns:a16="http://schemas.microsoft.com/office/drawing/2014/main" id="{1933C13C-E839-42D4-98F3-5DBB4FE2578F}"/>
            </a:ext>
          </a:extLst>
        </xdr:cNvPr>
        <xdr:cNvSpPr>
          <a:spLocks noChangeAspect="1"/>
        </xdr:cNvSpPr>
      </xdr:nvSpPr>
      <xdr:spPr bwMode="auto">
        <a:xfrm>
          <a:off x="4766271" y="64845883"/>
          <a:ext cx="1132637" cy="870256"/>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Ｗ．民間会社等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133974</xdr:colOff>
      <xdr:row>275</xdr:row>
      <xdr:rowOff>149453</xdr:rowOff>
    </xdr:from>
    <xdr:to>
      <xdr:col>32</xdr:col>
      <xdr:colOff>145224</xdr:colOff>
      <xdr:row>275</xdr:row>
      <xdr:rowOff>689453</xdr:rowOff>
    </xdr:to>
    <xdr:sp macro="" textlink="">
      <xdr:nvSpPr>
        <xdr:cNvPr id="87" name="大かっこ 86">
          <a:extLst>
            <a:ext uri="{FF2B5EF4-FFF2-40B4-BE49-F238E27FC236}">
              <a16:creationId xmlns:a16="http://schemas.microsoft.com/office/drawing/2014/main" id="{6FAED8F4-56AB-49B8-AC3C-9416582F4DE9}"/>
            </a:ext>
          </a:extLst>
        </xdr:cNvPr>
        <xdr:cNvSpPr/>
      </xdr:nvSpPr>
      <xdr:spPr bwMode="auto">
        <a:xfrm>
          <a:off x="4705974" y="64340333"/>
          <a:ext cx="129141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112058</xdr:colOff>
      <xdr:row>262</xdr:row>
      <xdr:rowOff>537884</xdr:rowOff>
    </xdr:from>
    <xdr:to>
      <xdr:col>46</xdr:col>
      <xdr:colOff>22411</xdr:colOff>
      <xdr:row>262</xdr:row>
      <xdr:rowOff>1266265</xdr:rowOff>
    </xdr:to>
    <xdr:sp macro="" textlink="">
      <xdr:nvSpPr>
        <xdr:cNvPr id="88" name="正方形/長方形 87">
          <a:extLst>
            <a:ext uri="{FF2B5EF4-FFF2-40B4-BE49-F238E27FC236}">
              <a16:creationId xmlns:a16="http://schemas.microsoft.com/office/drawing/2014/main" id="{720FA2D8-C5AE-4689-8724-26A1C2886A4E}"/>
            </a:ext>
          </a:extLst>
        </xdr:cNvPr>
        <xdr:cNvSpPr/>
      </xdr:nvSpPr>
      <xdr:spPr>
        <a:xfrm>
          <a:off x="6695738" y="44131904"/>
          <a:ext cx="1739153" cy="728381"/>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復興庁から環境省への移替</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48,708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24640</xdr:colOff>
      <xdr:row>272</xdr:row>
      <xdr:rowOff>1273416</xdr:rowOff>
    </xdr:from>
    <xdr:to>
      <xdr:col>49</xdr:col>
      <xdr:colOff>224118</xdr:colOff>
      <xdr:row>273</xdr:row>
      <xdr:rowOff>266738</xdr:rowOff>
    </xdr:to>
    <xdr:sp macro="" textlink="">
      <xdr:nvSpPr>
        <xdr:cNvPr id="89" name="大かっこ 88">
          <a:extLst>
            <a:ext uri="{FF2B5EF4-FFF2-40B4-BE49-F238E27FC236}">
              <a16:creationId xmlns:a16="http://schemas.microsoft.com/office/drawing/2014/main" id="{EDF6E4C5-E248-44FF-B35F-05D286AD18B8}"/>
            </a:ext>
          </a:extLst>
        </xdr:cNvPr>
        <xdr:cNvSpPr/>
      </xdr:nvSpPr>
      <xdr:spPr bwMode="auto">
        <a:xfrm>
          <a:off x="7554993" y="58681151"/>
          <a:ext cx="1454537" cy="270793"/>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18410</xdr:colOff>
      <xdr:row>275</xdr:row>
      <xdr:rowOff>148078</xdr:rowOff>
    </xdr:from>
    <xdr:to>
      <xdr:col>16</xdr:col>
      <xdr:colOff>29660</xdr:colOff>
      <xdr:row>275</xdr:row>
      <xdr:rowOff>688078</xdr:rowOff>
    </xdr:to>
    <xdr:sp macro="" textlink="">
      <xdr:nvSpPr>
        <xdr:cNvPr id="90" name="大かっこ 89">
          <a:extLst>
            <a:ext uri="{FF2B5EF4-FFF2-40B4-BE49-F238E27FC236}">
              <a16:creationId xmlns:a16="http://schemas.microsoft.com/office/drawing/2014/main" id="{881C62AF-F57A-4F81-8DC1-6BF5C0AC7B33}"/>
            </a:ext>
          </a:extLst>
        </xdr:cNvPr>
        <xdr:cNvSpPr/>
      </xdr:nvSpPr>
      <xdr:spPr bwMode="auto">
        <a:xfrm>
          <a:off x="1664330" y="64338958"/>
          <a:ext cx="129141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107133</xdr:colOff>
      <xdr:row>269</xdr:row>
      <xdr:rowOff>1126455</xdr:rowOff>
    </xdr:from>
    <xdr:to>
      <xdr:col>25</xdr:col>
      <xdr:colOff>97903</xdr:colOff>
      <xdr:row>269</xdr:row>
      <xdr:rowOff>1391200</xdr:rowOff>
    </xdr:to>
    <xdr:sp macro="" textlink="">
      <xdr:nvSpPr>
        <xdr:cNvPr id="91" name="下矢印 69">
          <a:extLst>
            <a:ext uri="{FF2B5EF4-FFF2-40B4-BE49-F238E27FC236}">
              <a16:creationId xmlns:a16="http://schemas.microsoft.com/office/drawing/2014/main" id="{E1BC9607-23EA-46C2-B5B0-B38C0674AEAD}"/>
            </a:ext>
          </a:extLst>
        </xdr:cNvPr>
        <xdr:cNvSpPr/>
      </xdr:nvSpPr>
      <xdr:spPr>
        <a:xfrm>
          <a:off x="4496253" y="55807575"/>
          <a:ext cx="173650" cy="264745"/>
        </a:xfrm>
        <a:prstGeom prst="downArrow">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xdr:colOff>
      <xdr:row>270</xdr:row>
      <xdr:rowOff>693964</xdr:rowOff>
    </xdr:from>
    <xdr:to>
      <xdr:col>45</xdr:col>
      <xdr:colOff>68466</xdr:colOff>
      <xdr:row>270</xdr:row>
      <xdr:rowOff>693964</xdr:rowOff>
    </xdr:to>
    <xdr:cxnSp macro="">
      <xdr:nvCxnSpPr>
        <xdr:cNvPr id="92" name="直線コネクタ 91">
          <a:extLst>
            <a:ext uri="{FF2B5EF4-FFF2-40B4-BE49-F238E27FC236}">
              <a16:creationId xmlns:a16="http://schemas.microsoft.com/office/drawing/2014/main" id="{32DEA051-BB95-4F91-859A-B486F22D3878}"/>
            </a:ext>
          </a:extLst>
        </xdr:cNvPr>
        <xdr:cNvCxnSpPr/>
      </xdr:nvCxnSpPr>
      <xdr:spPr>
        <a:xfrm>
          <a:off x="2194561" y="56960044"/>
          <a:ext cx="61035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270</xdr:row>
      <xdr:rowOff>693964</xdr:rowOff>
    </xdr:from>
    <xdr:to>
      <xdr:col>12</xdr:col>
      <xdr:colOff>0</xdr:colOff>
      <xdr:row>270</xdr:row>
      <xdr:rowOff>1053964</xdr:rowOff>
    </xdr:to>
    <xdr:cxnSp macro="">
      <xdr:nvCxnSpPr>
        <xdr:cNvPr id="93" name="直線コネクタ 92">
          <a:extLst>
            <a:ext uri="{FF2B5EF4-FFF2-40B4-BE49-F238E27FC236}">
              <a16:creationId xmlns:a16="http://schemas.microsoft.com/office/drawing/2014/main" id="{E813A618-27E6-43D2-9396-19B12B2CC222}"/>
            </a:ext>
          </a:extLst>
        </xdr:cNvPr>
        <xdr:cNvCxnSpPr/>
      </xdr:nvCxnSpPr>
      <xdr:spPr>
        <a:xfrm>
          <a:off x="2194560" y="56960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18732</xdr:colOff>
      <xdr:row>263</xdr:row>
      <xdr:rowOff>398186</xdr:rowOff>
    </xdr:from>
    <xdr:to>
      <xdr:col>13</xdr:col>
      <xdr:colOff>20048</xdr:colOff>
      <xdr:row>263</xdr:row>
      <xdr:rowOff>758186</xdr:rowOff>
    </xdr:to>
    <xdr:cxnSp macro="">
      <xdr:nvCxnSpPr>
        <xdr:cNvPr id="94" name="直線コネクタ 93">
          <a:extLst>
            <a:ext uri="{FF2B5EF4-FFF2-40B4-BE49-F238E27FC236}">
              <a16:creationId xmlns:a16="http://schemas.microsoft.com/office/drawing/2014/main" id="{82EA4579-2D14-46E1-BBCE-03D3B818F1AA}"/>
            </a:ext>
          </a:extLst>
        </xdr:cNvPr>
        <xdr:cNvCxnSpPr/>
      </xdr:nvCxnSpPr>
      <xdr:spPr>
        <a:xfrm flipV="1">
          <a:off x="2396172" y="45569546"/>
          <a:ext cx="1316" cy="360000"/>
        </a:xfrm>
        <a:prstGeom prst="line">
          <a:avLst/>
        </a:prstGeom>
        <a:noFill/>
        <a:ln w="9525" cap="flat" cmpd="sng" algn="ctr">
          <a:solidFill>
            <a:sysClr val="windowText" lastClr="000000"/>
          </a:solidFill>
          <a:prstDash val="solid"/>
        </a:ln>
        <a:effectLst/>
      </xdr:spPr>
    </xdr:cxnSp>
    <xdr:clientData/>
  </xdr:twoCellAnchor>
  <xdr:twoCellAnchor>
    <xdr:from>
      <xdr:col>26</xdr:col>
      <xdr:colOff>153202</xdr:colOff>
      <xdr:row>263</xdr:row>
      <xdr:rowOff>398186</xdr:rowOff>
    </xdr:from>
    <xdr:to>
      <xdr:col>26</xdr:col>
      <xdr:colOff>154518</xdr:colOff>
      <xdr:row>263</xdr:row>
      <xdr:rowOff>758186</xdr:rowOff>
    </xdr:to>
    <xdr:cxnSp macro="">
      <xdr:nvCxnSpPr>
        <xdr:cNvPr id="95" name="直線コネクタ 94">
          <a:extLst>
            <a:ext uri="{FF2B5EF4-FFF2-40B4-BE49-F238E27FC236}">
              <a16:creationId xmlns:a16="http://schemas.microsoft.com/office/drawing/2014/main" id="{05C99B0A-29E2-4C40-82E9-487A90E45B51}"/>
            </a:ext>
          </a:extLst>
        </xdr:cNvPr>
        <xdr:cNvCxnSpPr/>
      </xdr:nvCxnSpPr>
      <xdr:spPr>
        <a:xfrm flipV="1">
          <a:off x="4908082" y="45569546"/>
          <a:ext cx="1316" cy="360000"/>
        </a:xfrm>
        <a:prstGeom prst="line">
          <a:avLst/>
        </a:prstGeom>
        <a:noFill/>
        <a:ln w="9525" cap="flat" cmpd="sng" algn="ctr">
          <a:solidFill>
            <a:sysClr val="windowText" lastClr="000000"/>
          </a:solidFill>
          <a:prstDash val="solid"/>
        </a:ln>
        <a:effectLst/>
      </xdr:spPr>
    </xdr:cxnSp>
    <xdr:clientData/>
  </xdr:twoCellAnchor>
  <xdr:twoCellAnchor>
    <xdr:from>
      <xdr:col>36</xdr:col>
      <xdr:colOff>175614</xdr:colOff>
      <xdr:row>263</xdr:row>
      <xdr:rowOff>398186</xdr:rowOff>
    </xdr:from>
    <xdr:to>
      <xdr:col>36</xdr:col>
      <xdr:colOff>176930</xdr:colOff>
      <xdr:row>263</xdr:row>
      <xdr:rowOff>758186</xdr:rowOff>
    </xdr:to>
    <xdr:cxnSp macro="">
      <xdr:nvCxnSpPr>
        <xdr:cNvPr id="96" name="直線コネクタ 95">
          <a:extLst>
            <a:ext uri="{FF2B5EF4-FFF2-40B4-BE49-F238E27FC236}">
              <a16:creationId xmlns:a16="http://schemas.microsoft.com/office/drawing/2014/main" id="{45DACCC0-7DC3-4916-A268-52D82C133F1E}"/>
            </a:ext>
          </a:extLst>
        </xdr:cNvPr>
        <xdr:cNvCxnSpPr/>
      </xdr:nvCxnSpPr>
      <xdr:spPr>
        <a:xfrm flipV="1">
          <a:off x="6759294" y="45569546"/>
          <a:ext cx="1316" cy="360000"/>
        </a:xfrm>
        <a:prstGeom prst="line">
          <a:avLst/>
        </a:prstGeom>
        <a:noFill/>
        <a:ln w="9525" cap="flat" cmpd="sng" algn="ctr">
          <a:solidFill>
            <a:sysClr val="windowText" lastClr="000000"/>
          </a:solidFill>
          <a:prstDash val="solid"/>
        </a:ln>
        <a:effectLst/>
      </xdr:spPr>
    </xdr:cxnSp>
    <xdr:clientData/>
  </xdr:twoCellAnchor>
  <xdr:twoCellAnchor>
    <xdr:from>
      <xdr:col>45</xdr:col>
      <xdr:colOff>164408</xdr:colOff>
      <xdr:row>263</xdr:row>
      <xdr:rowOff>398186</xdr:rowOff>
    </xdr:from>
    <xdr:to>
      <xdr:col>45</xdr:col>
      <xdr:colOff>165724</xdr:colOff>
      <xdr:row>263</xdr:row>
      <xdr:rowOff>758186</xdr:rowOff>
    </xdr:to>
    <xdr:cxnSp macro="">
      <xdr:nvCxnSpPr>
        <xdr:cNvPr id="97" name="直線コネクタ 96">
          <a:extLst>
            <a:ext uri="{FF2B5EF4-FFF2-40B4-BE49-F238E27FC236}">
              <a16:creationId xmlns:a16="http://schemas.microsoft.com/office/drawing/2014/main" id="{D56A6403-56C9-4833-82F9-F0B21CD737FA}"/>
            </a:ext>
          </a:extLst>
        </xdr:cNvPr>
        <xdr:cNvCxnSpPr/>
      </xdr:nvCxnSpPr>
      <xdr:spPr>
        <a:xfrm flipV="1">
          <a:off x="8394008" y="45569546"/>
          <a:ext cx="1316" cy="360000"/>
        </a:xfrm>
        <a:prstGeom prst="line">
          <a:avLst/>
        </a:prstGeom>
        <a:noFill/>
        <a:ln w="9525" cap="flat" cmpd="sng" algn="ctr">
          <a:solidFill>
            <a:sysClr val="windowText" lastClr="000000"/>
          </a:solidFill>
          <a:prstDash val="solid"/>
        </a:ln>
        <a:effectLst/>
      </xdr:spPr>
    </xdr:cxnSp>
    <xdr:clientData/>
  </xdr:twoCellAnchor>
  <xdr:twoCellAnchor>
    <xdr:from>
      <xdr:col>15</xdr:col>
      <xdr:colOff>195258</xdr:colOff>
      <xdr:row>265</xdr:row>
      <xdr:rowOff>405119</xdr:rowOff>
    </xdr:from>
    <xdr:to>
      <xdr:col>15</xdr:col>
      <xdr:colOff>196574</xdr:colOff>
      <xdr:row>265</xdr:row>
      <xdr:rowOff>765119</xdr:rowOff>
    </xdr:to>
    <xdr:cxnSp macro="">
      <xdr:nvCxnSpPr>
        <xdr:cNvPr id="98" name="直線コネクタ 97">
          <a:extLst>
            <a:ext uri="{FF2B5EF4-FFF2-40B4-BE49-F238E27FC236}">
              <a16:creationId xmlns:a16="http://schemas.microsoft.com/office/drawing/2014/main" id="{A11B89FD-E0F8-4831-B9B2-2097125D6598}"/>
            </a:ext>
          </a:extLst>
        </xdr:cNvPr>
        <xdr:cNvCxnSpPr/>
      </xdr:nvCxnSpPr>
      <xdr:spPr>
        <a:xfrm flipV="1">
          <a:off x="2923218" y="48746399"/>
          <a:ext cx="1316" cy="360000"/>
        </a:xfrm>
        <a:prstGeom prst="line">
          <a:avLst/>
        </a:prstGeom>
        <a:noFill/>
        <a:ln w="9525" cap="flat" cmpd="sng" algn="ctr">
          <a:solidFill>
            <a:sysClr val="windowText" lastClr="000000"/>
          </a:solidFill>
          <a:prstDash val="solid"/>
        </a:ln>
        <a:effectLst/>
      </xdr:spPr>
    </xdr:cxnSp>
    <xdr:clientData/>
  </xdr:twoCellAnchor>
  <xdr:twoCellAnchor>
    <xdr:from>
      <xdr:col>24</xdr:col>
      <xdr:colOff>150435</xdr:colOff>
      <xdr:row>265</xdr:row>
      <xdr:rowOff>405119</xdr:rowOff>
    </xdr:from>
    <xdr:to>
      <xdr:col>24</xdr:col>
      <xdr:colOff>151751</xdr:colOff>
      <xdr:row>265</xdr:row>
      <xdr:rowOff>765119</xdr:rowOff>
    </xdr:to>
    <xdr:cxnSp macro="">
      <xdr:nvCxnSpPr>
        <xdr:cNvPr id="99" name="直線コネクタ 98">
          <a:extLst>
            <a:ext uri="{FF2B5EF4-FFF2-40B4-BE49-F238E27FC236}">
              <a16:creationId xmlns:a16="http://schemas.microsoft.com/office/drawing/2014/main" id="{31D9014F-C7CF-4A48-B112-F35B9719F7E7}"/>
            </a:ext>
          </a:extLst>
        </xdr:cNvPr>
        <xdr:cNvCxnSpPr/>
      </xdr:nvCxnSpPr>
      <xdr:spPr>
        <a:xfrm flipV="1">
          <a:off x="4539555" y="48746399"/>
          <a:ext cx="1316" cy="360000"/>
        </a:xfrm>
        <a:prstGeom prst="line">
          <a:avLst/>
        </a:prstGeom>
        <a:noFill/>
        <a:ln w="9525" cap="flat" cmpd="sng" algn="ctr">
          <a:solidFill>
            <a:sysClr val="windowText" lastClr="000000"/>
          </a:solidFill>
          <a:prstDash val="solid"/>
        </a:ln>
        <a:effectLst/>
      </xdr:spPr>
    </xdr:cxnSp>
    <xdr:clientData/>
  </xdr:twoCellAnchor>
  <xdr:twoCellAnchor>
    <xdr:from>
      <xdr:col>36</xdr:col>
      <xdr:colOff>60786</xdr:colOff>
      <xdr:row>265</xdr:row>
      <xdr:rowOff>405119</xdr:rowOff>
    </xdr:from>
    <xdr:to>
      <xdr:col>36</xdr:col>
      <xdr:colOff>62102</xdr:colOff>
      <xdr:row>265</xdr:row>
      <xdr:rowOff>765119</xdr:rowOff>
    </xdr:to>
    <xdr:cxnSp macro="">
      <xdr:nvCxnSpPr>
        <xdr:cNvPr id="100" name="直線コネクタ 99">
          <a:extLst>
            <a:ext uri="{FF2B5EF4-FFF2-40B4-BE49-F238E27FC236}">
              <a16:creationId xmlns:a16="http://schemas.microsoft.com/office/drawing/2014/main" id="{A8D79212-609D-4393-936C-2AA3D309FE78}"/>
            </a:ext>
          </a:extLst>
        </xdr:cNvPr>
        <xdr:cNvCxnSpPr/>
      </xdr:nvCxnSpPr>
      <xdr:spPr>
        <a:xfrm flipV="1">
          <a:off x="6644466" y="48746399"/>
          <a:ext cx="1316" cy="360000"/>
        </a:xfrm>
        <a:prstGeom prst="line">
          <a:avLst/>
        </a:prstGeom>
        <a:noFill/>
        <a:ln w="9525" cap="flat" cmpd="sng" algn="ctr">
          <a:solidFill>
            <a:sysClr val="windowText" lastClr="000000"/>
          </a:solidFill>
          <a:prstDash val="solid"/>
        </a:ln>
        <a:effectLst/>
      </xdr:spPr>
    </xdr:cxnSp>
    <xdr:clientData/>
  </xdr:twoCellAnchor>
  <xdr:twoCellAnchor>
    <xdr:from>
      <xdr:col>44</xdr:col>
      <xdr:colOff>105610</xdr:colOff>
      <xdr:row>265</xdr:row>
      <xdr:rowOff>405119</xdr:rowOff>
    </xdr:from>
    <xdr:to>
      <xdr:col>44</xdr:col>
      <xdr:colOff>106926</xdr:colOff>
      <xdr:row>265</xdr:row>
      <xdr:rowOff>765119</xdr:rowOff>
    </xdr:to>
    <xdr:cxnSp macro="">
      <xdr:nvCxnSpPr>
        <xdr:cNvPr id="101" name="直線コネクタ 100">
          <a:extLst>
            <a:ext uri="{FF2B5EF4-FFF2-40B4-BE49-F238E27FC236}">
              <a16:creationId xmlns:a16="http://schemas.microsoft.com/office/drawing/2014/main" id="{89F197CE-A614-4FCC-8B72-FA1CDD50DE45}"/>
            </a:ext>
          </a:extLst>
        </xdr:cNvPr>
        <xdr:cNvCxnSpPr/>
      </xdr:nvCxnSpPr>
      <xdr:spPr>
        <a:xfrm flipV="1">
          <a:off x="8152330" y="48746399"/>
          <a:ext cx="1316" cy="360000"/>
        </a:xfrm>
        <a:prstGeom prst="line">
          <a:avLst/>
        </a:prstGeom>
        <a:noFill/>
        <a:ln w="9525" cap="flat" cmpd="sng" algn="ctr">
          <a:solidFill>
            <a:sysClr val="windowText" lastClr="000000"/>
          </a:solidFill>
          <a:prstDash val="solid"/>
        </a:ln>
        <a:effectLst/>
      </xdr:spPr>
    </xdr:cxnSp>
    <xdr:clientData/>
  </xdr:twoCellAnchor>
  <xdr:twoCellAnchor>
    <xdr:from>
      <xdr:col>19</xdr:col>
      <xdr:colOff>136072</xdr:colOff>
      <xdr:row>270</xdr:row>
      <xdr:rowOff>693964</xdr:rowOff>
    </xdr:from>
    <xdr:to>
      <xdr:col>19</xdr:col>
      <xdr:colOff>136072</xdr:colOff>
      <xdr:row>270</xdr:row>
      <xdr:rowOff>1053964</xdr:rowOff>
    </xdr:to>
    <xdr:cxnSp macro="">
      <xdr:nvCxnSpPr>
        <xdr:cNvPr id="102" name="直線コネクタ 101">
          <a:extLst>
            <a:ext uri="{FF2B5EF4-FFF2-40B4-BE49-F238E27FC236}">
              <a16:creationId xmlns:a16="http://schemas.microsoft.com/office/drawing/2014/main" id="{010124A3-5035-4B2C-A4E4-6FDFE44ED8B6}"/>
            </a:ext>
          </a:extLst>
        </xdr:cNvPr>
        <xdr:cNvCxnSpPr/>
      </xdr:nvCxnSpPr>
      <xdr:spPr>
        <a:xfrm>
          <a:off x="3610792" y="56960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270</xdr:row>
      <xdr:rowOff>693964</xdr:rowOff>
    </xdr:from>
    <xdr:to>
      <xdr:col>30</xdr:col>
      <xdr:colOff>13608</xdr:colOff>
      <xdr:row>270</xdr:row>
      <xdr:rowOff>1053964</xdr:rowOff>
    </xdr:to>
    <xdr:cxnSp macro="">
      <xdr:nvCxnSpPr>
        <xdr:cNvPr id="103" name="直線コネクタ 102">
          <a:extLst>
            <a:ext uri="{FF2B5EF4-FFF2-40B4-BE49-F238E27FC236}">
              <a16:creationId xmlns:a16="http://schemas.microsoft.com/office/drawing/2014/main" id="{29687073-5129-4CD3-9FCC-AF565001B57A}"/>
            </a:ext>
          </a:extLst>
        </xdr:cNvPr>
        <xdr:cNvCxnSpPr/>
      </xdr:nvCxnSpPr>
      <xdr:spPr>
        <a:xfrm>
          <a:off x="5500008" y="56960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270</xdr:row>
      <xdr:rowOff>693964</xdr:rowOff>
    </xdr:from>
    <xdr:to>
      <xdr:col>38</xdr:col>
      <xdr:colOff>1</xdr:colOff>
      <xdr:row>270</xdr:row>
      <xdr:rowOff>1053964</xdr:rowOff>
    </xdr:to>
    <xdr:cxnSp macro="">
      <xdr:nvCxnSpPr>
        <xdr:cNvPr id="104" name="直線コネクタ 103">
          <a:extLst>
            <a:ext uri="{FF2B5EF4-FFF2-40B4-BE49-F238E27FC236}">
              <a16:creationId xmlns:a16="http://schemas.microsoft.com/office/drawing/2014/main" id="{07E6D780-D630-4867-9F95-D8C2B9974157}"/>
            </a:ext>
          </a:extLst>
        </xdr:cNvPr>
        <xdr:cNvCxnSpPr/>
      </xdr:nvCxnSpPr>
      <xdr:spPr>
        <a:xfrm>
          <a:off x="6949441" y="56960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270</xdr:row>
      <xdr:rowOff>693964</xdr:rowOff>
    </xdr:from>
    <xdr:to>
      <xdr:col>45</xdr:col>
      <xdr:colOff>81643</xdr:colOff>
      <xdr:row>270</xdr:row>
      <xdr:rowOff>1053964</xdr:rowOff>
    </xdr:to>
    <xdr:cxnSp macro="">
      <xdr:nvCxnSpPr>
        <xdr:cNvPr id="105" name="直線コネクタ 104">
          <a:extLst>
            <a:ext uri="{FF2B5EF4-FFF2-40B4-BE49-F238E27FC236}">
              <a16:creationId xmlns:a16="http://schemas.microsoft.com/office/drawing/2014/main" id="{C665120D-447C-4C27-A13A-6006B4CD016F}"/>
            </a:ext>
          </a:extLst>
        </xdr:cNvPr>
        <xdr:cNvCxnSpPr/>
      </xdr:nvCxnSpPr>
      <xdr:spPr>
        <a:xfrm>
          <a:off x="8311243" y="56960044"/>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270</xdr:row>
      <xdr:rowOff>530678</xdr:rowOff>
    </xdr:from>
    <xdr:to>
      <xdr:col>24</xdr:col>
      <xdr:colOff>190500</xdr:colOff>
      <xdr:row>274</xdr:row>
      <xdr:rowOff>1292679</xdr:rowOff>
    </xdr:to>
    <xdr:cxnSp macro="">
      <xdr:nvCxnSpPr>
        <xdr:cNvPr id="106" name="直線コネクタ 105">
          <a:extLst>
            <a:ext uri="{FF2B5EF4-FFF2-40B4-BE49-F238E27FC236}">
              <a16:creationId xmlns:a16="http://schemas.microsoft.com/office/drawing/2014/main" id="{E164DFA5-B92D-46A1-AD21-1109C6C4740F}"/>
            </a:ext>
          </a:extLst>
        </xdr:cNvPr>
        <xdr:cNvCxnSpPr/>
      </xdr:nvCxnSpPr>
      <xdr:spPr>
        <a:xfrm>
          <a:off x="4572000" y="56796758"/>
          <a:ext cx="0" cy="71018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13608</xdr:colOff>
      <xdr:row>272</xdr:row>
      <xdr:rowOff>843643</xdr:rowOff>
    </xdr:from>
    <xdr:to>
      <xdr:col>45</xdr:col>
      <xdr:colOff>68036</xdr:colOff>
      <xdr:row>272</xdr:row>
      <xdr:rowOff>843643</xdr:rowOff>
    </xdr:to>
    <xdr:cxnSp macro="">
      <xdr:nvCxnSpPr>
        <xdr:cNvPr id="107" name="直線コネクタ 106">
          <a:extLst>
            <a:ext uri="{FF2B5EF4-FFF2-40B4-BE49-F238E27FC236}">
              <a16:creationId xmlns:a16="http://schemas.microsoft.com/office/drawing/2014/main" id="{A5E3C034-EC08-460D-9872-621000E33C8C}"/>
            </a:ext>
          </a:extLst>
        </xdr:cNvPr>
        <xdr:cNvCxnSpPr/>
      </xdr:nvCxnSpPr>
      <xdr:spPr>
        <a:xfrm>
          <a:off x="4585608" y="60279643"/>
          <a:ext cx="37120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272</xdr:row>
      <xdr:rowOff>857250</xdr:rowOff>
    </xdr:from>
    <xdr:to>
      <xdr:col>30</xdr:col>
      <xdr:colOff>13608</xdr:colOff>
      <xdr:row>272</xdr:row>
      <xdr:rowOff>1217250</xdr:rowOff>
    </xdr:to>
    <xdr:cxnSp macro="">
      <xdr:nvCxnSpPr>
        <xdr:cNvPr id="108" name="直線コネクタ 107">
          <a:extLst>
            <a:ext uri="{FF2B5EF4-FFF2-40B4-BE49-F238E27FC236}">
              <a16:creationId xmlns:a16="http://schemas.microsoft.com/office/drawing/2014/main" id="{85ED9499-1DC5-4FDD-9407-C272881B2974}"/>
            </a:ext>
          </a:extLst>
        </xdr:cNvPr>
        <xdr:cNvCxnSpPr/>
      </xdr:nvCxnSpPr>
      <xdr:spPr>
        <a:xfrm>
          <a:off x="5500008" y="602932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272</xdr:row>
      <xdr:rowOff>857250</xdr:rowOff>
    </xdr:from>
    <xdr:to>
      <xdr:col>38</xdr:col>
      <xdr:colOff>1</xdr:colOff>
      <xdr:row>272</xdr:row>
      <xdr:rowOff>1217250</xdr:rowOff>
    </xdr:to>
    <xdr:cxnSp macro="">
      <xdr:nvCxnSpPr>
        <xdr:cNvPr id="109" name="直線コネクタ 108">
          <a:extLst>
            <a:ext uri="{FF2B5EF4-FFF2-40B4-BE49-F238E27FC236}">
              <a16:creationId xmlns:a16="http://schemas.microsoft.com/office/drawing/2014/main" id="{EDCAEE34-E3D4-40DF-8708-44510F827CB0}"/>
            </a:ext>
          </a:extLst>
        </xdr:cNvPr>
        <xdr:cNvCxnSpPr/>
      </xdr:nvCxnSpPr>
      <xdr:spPr>
        <a:xfrm>
          <a:off x="6949441" y="602932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272</xdr:row>
      <xdr:rowOff>857250</xdr:rowOff>
    </xdr:from>
    <xdr:to>
      <xdr:col>45</xdr:col>
      <xdr:colOff>81643</xdr:colOff>
      <xdr:row>272</xdr:row>
      <xdr:rowOff>1217250</xdr:rowOff>
    </xdr:to>
    <xdr:cxnSp macro="">
      <xdr:nvCxnSpPr>
        <xdr:cNvPr id="110" name="直線コネクタ 109">
          <a:extLst>
            <a:ext uri="{FF2B5EF4-FFF2-40B4-BE49-F238E27FC236}">
              <a16:creationId xmlns:a16="http://schemas.microsoft.com/office/drawing/2014/main" id="{59D16FBC-5775-4354-B237-8AEDC568689B}"/>
            </a:ext>
          </a:extLst>
        </xdr:cNvPr>
        <xdr:cNvCxnSpPr/>
      </xdr:nvCxnSpPr>
      <xdr:spPr>
        <a:xfrm>
          <a:off x="8311243" y="602932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122464</xdr:colOff>
      <xdr:row>274</xdr:row>
      <xdr:rowOff>1292678</xdr:rowOff>
    </xdr:from>
    <xdr:to>
      <xdr:col>45</xdr:col>
      <xdr:colOff>190929</xdr:colOff>
      <xdr:row>274</xdr:row>
      <xdr:rowOff>1292678</xdr:rowOff>
    </xdr:to>
    <xdr:cxnSp macro="">
      <xdr:nvCxnSpPr>
        <xdr:cNvPr id="111" name="直線コネクタ 110">
          <a:extLst>
            <a:ext uri="{FF2B5EF4-FFF2-40B4-BE49-F238E27FC236}">
              <a16:creationId xmlns:a16="http://schemas.microsoft.com/office/drawing/2014/main" id="{77AC6574-2473-4D4A-9D20-4F7D8E5B9ADC}"/>
            </a:ext>
          </a:extLst>
        </xdr:cNvPr>
        <xdr:cNvCxnSpPr/>
      </xdr:nvCxnSpPr>
      <xdr:spPr>
        <a:xfrm>
          <a:off x="2317024" y="63898598"/>
          <a:ext cx="60958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108858</xdr:colOff>
      <xdr:row>274</xdr:row>
      <xdr:rowOff>1292679</xdr:rowOff>
    </xdr:from>
    <xdr:to>
      <xdr:col>12</xdr:col>
      <xdr:colOff>108858</xdr:colOff>
      <xdr:row>275</xdr:row>
      <xdr:rowOff>74250</xdr:rowOff>
    </xdr:to>
    <xdr:cxnSp macro="">
      <xdr:nvCxnSpPr>
        <xdr:cNvPr id="112" name="直線コネクタ 111">
          <a:extLst>
            <a:ext uri="{FF2B5EF4-FFF2-40B4-BE49-F238E27FC236}">
              <a16:creationId xmlns:a16="http://schemas.microsoft.com/office/drawing/2014/main" id="{BB18C70B-D5E8-4FEB-AC75-8A4FC7ADA7A0}"/>
            </a:ext>
          </a:extLst>
        </xdr:cNvPr>
        <xdr:cNvCxnSpPr/>
      </xdr:nvCxnSpPr>
      <xdr:spPr>
        <a:xfrm>
          <a:off x="2303418" y="63898599"/>
          <a:ext cx="0" cy="366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176894</xdr:colOff>
      <xdr:row>274</xdr:row>
      <xdr:rowOff>1292679</xdr:rowOff>
    </xdr:from>
    <xdr:to>
      <xdr:col>20</xdr:col>
      <xdr:colOff>176894</xdr:colOff>
      <xdr:row>275</xdr:row>
      <xdr:rowOff>74250</xdr:rowOff>
    </xdr:to>
    <xdr:cxnSp macro="">
      <xdr:nvCxnSpPr>
        <xdr:cNvPr id="113" name="直線コネクタ 112">
          <a:extLst>
            <a:ext uri="{FF2B5EF4-FFF2-40B4-BE49-F238E27FC236}">
              <a16:creationId xmlns:a16="http://schemas.microsoft.com/office/drawing/2014/main" id="{5E71A711-2138-4C28-9C15-83A66130CE2C}"/>
            </a:ext>
          </a:extLst>
        </xdr:cNvPr>
        <xdr:cNvCxnSpPr/>
      </xdr:nvCxnSpPr>
      <xdr:spPr>
        <a:xfrm>
          <a:off x="3834494" y="63898599"/>
          <a:ext cx="0" cy="366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xdr:colOff>
      <xdr:row>274</xdr:row>
      <xdr:rowOff>1292679</xdr:rowOff>
    </xdr:from>
    <xdr:to>
      <xdr:col>29</xdr:col>
      <xdr:colOff>2</xdr:colOff>
      <xdr:row>275</xdr:row>
      <xdr:rowOff>74250</xdr:rowOff>
    </xdr:to>
    <xdr:cxnSp macro="">
      <xdr:nvCxnSpPr>
        <xdr:cNvPr id="114" name="直線コネクタ 113">
          <a:extLst>
            <a:ext uri="{FF2B5EF4-FFF2-40B4-BE49-F238E27FC236}">
              <a16:creationId xmlns:a16="http://schemas.microsoft.com/office/drawing/2014/main" id="{C86C06CE-1BE9-42CB-B985-170E7B9F855B}"/>
            </a:ext>
          </a:extLst>
        </xdr:cNvPr>
        <xdr:cNvCxnSpPr/>
      </xdr:nvCxnSpPr>
      <xdr:spPr>
        <a:xfrm>
          <a:off x="5303522" y="63898599"/>
          <a:ext cx="0" cy="366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13608</xdr:colOff>
      <xdr:row>274</xdr:row>
      <xdr:rowOff>1292679</xdr:rowOff>
    </xdr:from>
    <xdr:to>
      <xdr:col>37</xdr:col>
      <xdr:colOff>13608</xdr:colOff>
      <xdr:row>275</xdr:row>
      <xdr:rowOff>74250</xdr:rowOff>
    </xdr:to>
    <xdr:cxnSp macro="">
      <xdr:nvCxnSpPr>
        <xdr:cNvPr id="115" name="直線コネクタ 114">
          <a:extLst>
            <a:ext uri="{FF2B5EF4-FFF2-40B4-BE49-F238E27FC236}">
              <a16:creationId xmlns:a16="http://schemas.microsoft.com/office/drawing/2014/main" id="{8ACC8037-2395-404C-97BF-D8DB658432A0}"/>
            </a:ext>
          </a:extLst>
        </xdr:cNvPr>
        <xdr:cNvCxnSpPr/>
      </xdr:nvCxnSpPr>
      <xdr:spPr>
        <a:xfrm>
          <a:off x="6780168" y="63898599"/>
          <a:ext cx="0" cy="366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xdr:colOff>
      <xdr:row>274</xdr:row>
      <xdr:rowOff>1292679</xdr:rowOff>
    </xdr:from>
    <xdr:to>
      <xdr:col>46</xdr:col>
      <xdr:colOff>1</xdr:colOff>
      <xdr:row>275</xdr:row>
      <xdr:rowOff>74250</xdr:rowOff>
    </xdr:to>
    <xdr:cxnSp macro="">
      <xdr:nvCxnSpPr>
        <xdr:cNvPr id="116" name="直線コネクタ 115">
          <a:extLst>
            <a:ext uri="{FF2B5EF4-FFF2-40B4-BE49-F238E27FC236}">
              <a16:creationId xmlns:a16="http://schemas.microsoft.com/office/drawing/2014/main" id="{0D6E5C54-BA86-4CEC-9797-B4195918565D}"/>
            </a:ext>
          </a:extLst>
        </xdr:cNvPr>
        <xdr:cNvCxnSpPr/>
      </xdr:nvCxnSpPr>
      <xdr:spPr>
        <a:xfrm>
          <a:off x="8412481" y="63898599"/>
          <a:ext cx="0" cy="366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339</v>
      </c>
      <c r="AJ2" s="124" t="s">
        <v>660</v>
      </c>
      <c r="AK2" s="124"/>
      <c r="AL2" s="124"/>
      <c r="AM2" s="124"/>
      <c r="AN2" s="90" t="s">
        <v>339</v>
      </c>
      <c r="AO2" s="124">
        <v>21</v>
      </c>
      <c r="AP2" s="124"/>
      <c r="AQ2" s="124"/>
      <c r="AR2" s="91" t="s">
        <v>339</v>
      </c>
      <c r="AS2" s="125">
        <v>134</v>
      </c>
      <c r="AT2" s="125"/>
      <c r="AU2" s="125"/>
      <c r="AV2" s="90" t="str">
        <f>IF(AW2="","","-")</f>
        <v/>
      </c>
      <c r="AW2" s="126"/>
      <c r="AX2" s="126"/>
    </row>
    <row r="3" spans="1:50" ht="21" customHeight="1" thickBot="1" x14ac:dyDescent="0.2">
      <c r="A3" s="127" t="s">
        <v>658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661</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666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664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432</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662</v>
      </c>
      <c r="AF5" s="167"/>
      <c r="AG5" s="167"/>
      <c r="AH5" s="167"/>
      <c r="AI5" s="167"/>
      <c r="AJ5" s="167"/>
      <c r="AK5" s="167"/>
      <c r="AL5" s="167"/>
      <c r="AM5" s="167"/>
      <c r="AN5" s="167"/>
      <c r="AO5" s="167"/>
      <c r="AP5" s="168"/>
      <c r="AQ5" s="169" t="s">
        <v>663</v>
      </c>
      <c r="AR5" s="170"/>
      <c r="AS5" s="170"/>
      <c r="AT5" s="170"/>
      <c r="AU5" s="170"/>
      <c r="AV5" s="170"/>
      <c r="AW5" s="170"/>
      <c r="AX5" s="171"/>
    </row>
    <row r="6" spans="1:50" ht="39" customHeight="1" x14ac:dyDescent="0.15">
      <c r="A6" s="172" t="s">
        <v>4</v>
      </c>
      <c r="B6" s="173"/>
      <c r="C6" s="173"/>
      <c r="D6" s="173"/>
      <c r="E6" s="173"/>
      <c r="F6" s="173"/>
      <c r="G6" s="174" t="str">
        <f>入力規則等!F39</f>
        <v>東日本大震災復興特別会計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2.45" customHeight="1" x14ac:dyDescent="0.15">
      <c r="A7" s="153" t="s">
        <v>20</v>
      </c>
      <c r="B7" s="154"/>
      <c r="C7" s="154"/>
      <c r="D7" s="154"/>
      <c r="E7" s="154"/>
      <c r="F7" s="155"/>
      <c r="G7" s="177" t="s">
        <v>667</v>
      </c>
      <c r="H7" s="178"/>
      <c r="I7" s="178"/>
      <c r="J7" s="178"/>
      <c r="K7" s="178"/>
      <c r="L7" s="178"/>
      <c r="M7" s="178"/>
      <c r="N7" s="178"/>
      <c r="O7" s="178"/>
      <c r="P7" s="178"/>
      <c r="Q7" s="178"/>
      <c r="R7" s="178"/>
      <c r="S7" s="178"/>
      <c r="T7" s="178"/>
      <c r="U7" s="178"/>
      <c r="V7" s="178"/>
      <c r="W7" s="178"/>
      <c r="X7" s="179"/>
      <c r="Y7" s="180" t="s">
        <v>324</v>
      </c>
      <c r="Z7" s="181"/>
      <c r="AA7" s="181"/>
      <c r="AB7" s="181"/>
      <c r="AC7" s="181"/>
      <c r="AD7" s="182"/>
      <c r="AE7" s="183" t="s">
        <v>669</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225</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226</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670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228" customHeight="1" x14ac:dyDescent="0.15">
      <c r="A10" s="130" t="s">
        <v>28</v>
      </c>
      <c r="B10" s="131"/>
      <c r="C10" s="131"/>
      <c r="D10" s="131"/>
      <c r="E10" s="131"/>
      <c r="F10" s="131"/>
      <c r="G10" s="132" t="s">
        <v>671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472</v>
      </c>
      <c r="Q12" s="151"/>
      <c r="R12" s="151"/>
      <c r="S12" s="151"/>
      <c r="T12" s="151"/>
      <c r="U12" s="151"/>
      <c r="V12" s="152"/>
      <c r="W12" s="150" t="s">
        <v>624</v>
      </c>
      <c r="X12" s="151"/>
      <c r="Y12" s="151"/>
      <c r="Z12" s="151"/>
      <c r="AA12" s="151"/>
      <c r="AB12" s="151"/>
      <c r="AC12" s="152"/>
      <c r="AD12" s="150" t="s">
        <v>626</v>
      </c>
      <c r="AE12" s="151"/>
      <c r="AF12" s="151"/>
      <c r="AG12" s="151"/>
      <c r="AH12" s="151"/>
      <c r="AI12" s="151"/>
      <c r="AJ12" s="152"/>
      <c r="AK12" s="150" t="s">
        <v>644</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105383</v>
      </c>
      <c r="Q13" s="190"/>
      <c r="R13" s="190"/>
      <c r="S13" s="190"/>
      <c r="T13" s="190"/>
      <c r="U13" s="190"/>
      <c r="V13" s="191"/>
      <c r="W13" s="189">
        <v>105924</v>
      </c>
      <c r="X13" s="190"/>
      <c r="Y13" s="190"/>
      <c r="Z13" s="190"/>
      <c r="AA13" s="190"/>
      <c r="AB13" s="190"/>
      <c r="AC13" s="191"/>
      <c r="AD13" s="189">
        <v>76797</v>
      </c>
      <c r="AE13" s="190"/>
      <c r="AF13" s="190"/>
      <c r="AG13" s="190"/>
      <c r="AH13" s="190"/>
      <c r="AI13" s="190"/>
      <c r="AJ13" s="191"/>
      <c r="AK13" s="189">
        <v>63776</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-21085</v>
      </c>
      <c r="Q14" s="190"/>
      <c r="R14" s="190"/>
      <c r="S14" s="190"/>
      <c r="T14" s="190"/>
      <c r="U14" s="190"/>
      <c r="V14" s="191"/>
      <c r="W14" s="189">
        <v>-21827</v>
      </c>
      <c r="X14" s="190"/>
      <c r="Y14" s="190"/>
      <c r="Z14" s="190"/>
      <c r="AA14" s="190"/>
      <c r="AB14" s="190"/>
      <c r="AC14" s="191"/>
      <c r="AD14" s="189">
        <v>-24609</v>
      </c>
      <c r="AE14" s="190"/>
      <c r="AF14" s="190"/>
      <c r="AG14" s="190"/>
      <c r="AH14" s="190"/>
      <c r="AI14" s="190"/>
      <c r="AJ14" s="191"/>
      <c r="AK14" s="189">
        <f>+AK15</f>
        <v>-24116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657</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-24116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19463</v>
      </c>
      <c r="Q16" s="190"/>
      <c r="R16" s="190"/>
      <c r="S16" s="190"/>
      <c r="T16" s="190"/>
      <c r="U16" s="190"/>
      <c r="V16" s="191"/>
      <c r="W16" s="189">
        <v>8316</v>
      </c>
      <c r="X16" s="190"/>
      <c r="Y16" s="190"/>
      <c r="Z16" s="190"/>
      <c r="AA16" s="190"/>
      <c r="AB16" s="190"/>
      <c r="AC16" s="191"/>
      <c r="AD16" s="189">
        <v>3043</v>
      </c>
      <c r="AE16" s="190"/>
      <c r="AF16" s="190"/>
      <c r="AG16" s="190"/>
      <c r="AH16" s="190"/>
      <c r="AI16" s="190"/>
      <c r="AJ16" s="191"/>
      <c r="AK16" s="189">
        <v>1002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-8316</v>
      </c>
      <c r="Q17" s="190"/>
      <c r="R17" s="190"/>
      <c r="S17" s="190"/>
      <c r="T17" s="190"/>
      <c r="U17" s="190"/>
      <c r="V17" s="191"/>
      <c r="W17" s="189">
        <v>-3043</v>
      </c>
      <c r="X17" s="190"/>
      <c r="Y17" s="190"/>
      <c r="Z17" s="190"/>
      <c r="AA17" s="190"/>
      <c r="AB17" s="190"/>
      <c r="AC17" s="191"/>
      <c r="AD17" s="189">
        <v>-1002</v>
      </c>
      <c r="AE17" s="190"/>
      <c r="AF17" s="190"/>
      <c r="AG17" s="190"/>
      <c r="AH17" s="190"/>
      <c r="AI17" s="190"/>
      <c r="AJ17" s="191"/>
      <c r="AK17" s="189" t="s">
        <v>669</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668</v>
      </c>
      <c r="Q18" s="190"/>
      <c r="R18" s="190"/>
      <c r="S18" s="190"/>
      <c r="T18" s="190"/>
      <c r="U18" s="190"/>
      <c r="V18" s="191"/>
      <c r="W18" s="189" t="s">
        <v>668</v>
      </c>
      <c r="X18" s="190"/>
      <c r="Y18" s="190"/>
      <c r="Z18" s="190"/>
      <c r="AA18" s="190"/>
      <c r="AB18" s="190"/>
      <c r="AC18" s="191"/>
      <c r="AD18" s="189" t="s">
        <v>339</v>
      </c>
      <c r="AE18" s="190"/>
      <c r="AF18" s="190"/>
      <c r="AG18" s="190"/>
      <c r="AH18" s="190"/>
      <c r="AI18" s="190"/>
      <c r="AJ18" s="191"/>
      <c r="AK18" s="189" t="s">
        <v>339</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95445</v>
      </c>
      <c r="Q19" s="215"/>
      <c r="R19" s="215"/>
      <c r="S19" s="215"/>
      <c r="T19" s="215"/>
      <c r="U19" s="215"/>
      <c r="V19" s="216"/>
      <c r="W19" s="214">
        <f>SUM(W13:AC18)</f>
        <v>89370</v>
      </c>
      <c r="X19" s="215"/>
      <c r="Y19" s="215"/>
      <c r="Z19" s="215"/>
      <c r="AA19" s="215"/>
      <c r="AB19" s="215"/>
      <c r="AC19" s="216"/>
      <c r="AD19" s="214">
        <f>SUM(AD13:AJ18)</f>
        <v>54229</v>
      </c>
      <c r="AE19" s="215"/>
      <c r="AF19" s="215"/>
      <c r="AG19" s="215"/>
      <c r="AH19" s="215"/>
      <c r="AI19" s="215"/>
      <c r="AJ19" s="216"/>
      <c r="AK19" s="214">
        <f>SUM(AK13:AQ18)-AK15</f>
        <v>40662</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72048</v>
      </c>
      <c r="Q20" s="190"/>
      <c r="R20" s="190"/>
      <c r="S20" s="190"/>
      <c r="T20" s="190"/>
      <c r="U20" s="190"/>
      <c r="V20" s="191"/>
      <c r="W20" s="189">
        <v>83262</v>
      </c>
      <c r="X20" s="190"/>
      <c r="Y20" s="190"/>
      <c r="Z20" s="190"/>
      <c r="AA20" s="190"/>
      <c r="AB20" s="190"/>
      <c r="AC20" s="191"/>
      <c r="AD20" s="189">
        <v>44555</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0.75486405783435484</v>
      </c>
      <c r="Q21" s="233"/>
      <c r="R21" s="233"/>
      <c r="S21" s="233"/>
      <c r="T21" s="233"/>
      <c r="U21" s="233"/>
      <c r="V21" s="233"/>
      <c r="W21" s="233">
        <f>IF(W19=0, "-", SUM(W20)/W19)</f>
        <v>0.93165491775763676</v>
      </c>
      <c r="X21" s="233"/>
      <c r="Y21" s="233"/>
      <c r="Z21" s="233"/>
      <c r="AA21" s="233"/>
      <c r="AB21" s="233"/>
      <c r="AC21" s="233"/>
      <c r="AD21" s="233">
        <f>IF(AD19=0, "-", SUM(AD20)/AD19)</f>
        <v>0.82160836452820452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294</v>
      </c>
      <c r="H22" s="232"/>
      <c r="I22" s="232"/>
      <c r="J22" s="232"/>
      <c r="K22" s="232"/>
      <c r="L22" s="232"/>
      <c r="M22" s="232"/>
      <c r="N22" s="232"/>
      <c r="O22" s="232"/>
      <c r="P22" s="233">
        <f>IF(P20=0, "-", SUM(P20)/SUM(P13,P14))</f>
        <v>0.854682198865928</v>
      </c>
      <c r="Q22" s="233"/>
      <c r="R22" s="233"/>
      <c r="S22" s="233"/>
      <c r="T22" s="233"/>
      <c r="U22" s="233"/>
      <c r="V22" s="233"/>
      <c r="W22" s="233">
        <f>IF(W20=0, "-", SUM(W20)/SUM(W13,W14))</f>
        <v>0.99007098945265581</v>
      </c>
      <c r="X22" s="233"/>
      <c r="Y22" s="233"/>
      <c r="Z22" s="233"/>
      <c r="AA22" s="233"/>
      <c r="AB22" s="233"/>
      <c r="AC22" s="233"/>
      <c r="AD22" s="233">
        <f>IF(AD20=0, "-", SUM(AD20)/SUM(AD13,AD14))</f>
        <v>0.85374032344600292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659</v>
      </c>
      <c r="B23" s="283"/>
      <c r="C23" s="283"/>
      <c r="D23" s="283"/>
      <c r="E23" s="283"/>
      <c r="F23" s="284"/>
      <c r="G23" s="288" t="s">
        <v>284</v>
      </c>
      <c r="H23" s="245"/>
      <c r="I23" s="245"/>
      <c r="J23" s="245"/>
      <c r="K23" s="245"/>
      <c r="L23" s="245"/>
      <c r="M23" s="245"/>
      <c r="N23" s="245"/>
      <c r="O23" s="289"/>
      <c r="P23" s="290" t="s">
        <v>657</v>
      </c>
      <c r="Q23" s="245"/>
      <c r="R23" s="245"/>
      <c r="S23" s="245"/>
      <c r="T23" s="245"/>
      <c r="U23" s="245"/>
      <c r="V23" s="289"/>
      <c r="W23" s="244" t="s">
        <v>283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36.6" customHeight="1" x14ac:dyDescent="0.15">
      <c r="A24" s="285"/>
      <c r="B24" s="286"/>
      <c r="C24" s="286"/>
      <c r="D24" s="286"/>
      <c r="E24" s="286"/>
      <c r="F24" s="287"/>
      <c r="G24" s="291" t="s">
        <v>672</v>
      </c>
      <c r="H24" s="292"/>
      <c r="I24" s="292"/>
      <c r="J24" s="292"/>
      <c r="K24" s="292"/>
      <c r="L24" s="292"/>
      <c r="M24" s="292"/>
      <c r="N24" s="292"/>
      <c r="O24" s="293"/>
      <c r="P24" s="294">
        <v>-8487</v>
      </c>
      <c r="Q24" s="295"/>
      <c r="R24" s="295"/>
      <c r="S24" s="295"/>
      <c r="T24" s="295"/>
      <c r="U24" s="295"/>
      <c r="V24" s="296"/>
      <c r="W24" s="247" t="s">
        <v>669</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673</v>
      </c>
      <c r="H25" s="229"/>
      <c r="I25" s="229"/>
      <c r="J25" s="229"/>
      <c r="K25" s="229"/>
      <c r="L25" s="229"/>
      <c r="M25" s="229"/>
      <c r="N25" s="229"/>
      <c r="O25" s="230"/>
      <c r="P25" s="189">
        <v>-7994</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34.9" customHeight="1" x14ac:dyDescent="0.15">
      <c r="A26" s="285"/>
      <c r="B26" s="286"/>
      <c r="C26" s="286"/>
      <c r="D26" s="286"/>
      <c r="E26" s="286"/>
      <c r="F26" s="287"/>
      <c r="G26" s="228" t="s">
        <v>674</v>
      </c>
      <c r="H26" s="229"/>
      <c r="I26" s="229"/>
      <c r="J26" s="229"/>
      <c r="K26" s="229"/>
      <c r="L26" s="229"/>
      <c r="M26" s="229"/>
      <c r="N26" s="229"/>
      <c r="O26" s="230"/>
      <c r="P26" s="189">
        <v>-5917</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t="s">
        <v>675</v>
      </c>
      <c r="H27" s="229"/>
      <c r="I27" s="229"/>
      <c r="J27" s="229"/>
      <c r="K27" s="229"/>
      <c r="L27" s="229"/>
      <c r="M27" s="229"/>
      <c r="N27" s="229"/>
      <c r="O27" s="230"/>
      <c r="P27" s="189">
        <v>-1373</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t="s">
        <v>676</v>
      </c>
      <c r="H28" s="229"/>
      <c r="I28" s="229"/>
      <c r="J28" s="229"/>
      <c r="K28" s="229"/>
      <c r="L28" s="229"/>
      <c r="M28" s="229"/>
      <c r="N28" s="229"/>
      <c r="O28" s="230"/>
      <c r="P28" s="189">
        <v>-330</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t="s">
        <v>677</v>
      </c>
      <c r="H29" s="277"/>
      <c r="I29" s="277"/>
      <c r="J29" s="277"/>
      <c r="K29" s="277"/>
      <c r="L29" s="277"/>
      <c r="M29" s="277"/>
      <c r="N29" s="277"/>
      <c r="O29" s="278"/>
      <c r="P29" s="279">
        <v>-15</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-24116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635</v>
      </c>
      <c r="B31" s="257"/>
      <c r="C31" s="257"/>
      <c r="D31" s="257"/>
      <c r="E31" s="257"/>
      <c r="F31" s="258"/>
      <c r="G31" s="259" t="s">
        <v>678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636</v>
      </c>
      <c r="B32" s="263"/>
      <c r="C32" s="263"/>
      <c r="D32" s="263"/>
      <c r="E32" s="263"/>
      <c r="F32" s="264"/>
      <c r="G32" s="268" t="s">
        <v>628</v>
      </c>
      <c r="H32" s="269"/>
      <c r="I32" s="269"/>
      <c r="J32" s="269"/>
      <c r="K32" s="269"/>
      <c r="L32" s="269"/>
      <c r="M32" s="269"/>
      <c r="N32" s="269"/>
      <c r="O32" s="269"/>
      <c r="P32" s="270" t="s">
        <v>627</v>
      </c>
      <c r="Q32" s="269"/>
      <c r="R32" s="269"/>
      <c r="S32" s="269"/>
      <c r="T32" s="269"/>
      <c r="U32" s="269"/>
      <c r="V32" s="269"/>
      <c r="W32" s="269"/>
      <c r="X32" s="271"/>
      <c r="Y32" s="272"/>
      <c r="Z32" s="273"/>
      <c r="AA32" s="274"/>
      <c r="AB32" s="275" t="s">
        <v>11</v>
      </c>
      <c r="AC32" s="275"/>
      <c r="AD32" s="275"/>
      <c r="AE32" s="305" t="s">
        <v>472</v>
      </c>
      <c r="AF32" s="306"/>
      <c r="AG32" s="306"/>
      <c r="AH32" s="307"/>
      <c r="AI32" s="305" t="s">
        <v>624</v>
      </c>
      <c r="AJ32" s="306"/>
      <c r="AK32" s="306"/>
      <c r="AL32" s="307"/>
      <c r="AM32" s="305" t="s">
        <v>440</v>
      </c>
      <c r="AN32" s="306"/>
      <c r="AO32" s="306"/>
      <c r="AP32" s="307"/>
      <c r="AQ32" s="308" t="s">
        <v>471</v>
      </c>
      <c r="AR32" s="309"/>
      <c r="AS32" s="309"/>
      <c r="AT32" s="310"/>
      <c r="AU32" s="308" t="s">
        <v>645</v>
      </c>
      <c r="AV32" s="309"/>
      <c r="AW32" s="309"/>
      <c r="AX32" s="311"/>
    </row>
    <row r="33" spans="1:51" ht="57" customHeight="1" x14ac:dyDescent="0.15">
      <c r="A33" s="262"/>
      <c r="B33" s="263"/>
      <c r="C33" s="263"/>
      <c r="D33" s="263"/>
      <c r="E33" s="263"/>
      <c r="F33" s="264"/>
      <c r="G33" s="312" t="s">
        <v>679</v>
      </c>
      <c r="H33" s="313"/>
      <c r="I33" s="313"/>
      <c r="J33" s="313"/>
      <c r="K33" s="313"/>
      <c r="L33" s="313"/>
      <c r="M33" s="313"/>
      <c r="N33" s="313"/>
      <c r="O33" s="313"/>
      <c r="P33" s="316" t="s">
        <v>680</v>
      </c>
      <c r="Q33" s="317"/>
      <c r="R33" s="317"/>
      <c r="S33" s="317"/>
      <c r="T33" s="317"/>
      <c r="U33" s="317"/>
      <c r="V33" s="317"/>
      <c r="W33" s="317"/>
      <c r="X33" s="318"/>
      <c r="Y33" s="322" t="s">
        <v>49</v>
      </c>
      <c r="Z33" s="323"/>
      <c r="AA33" s="324"/>
      <c r="AB33" s="304" t="s">
        <v>681</v>
      </c>
      <c r="AC33" s="304"/>
      <c r="AD33" s="304"/>
      <c r="AE33" s="297">
        <v>41</v>
      </c>
      <c r="AF33" s="297"/>
      <c r="AG33" s="297"/>
      <c r="AH33" s="297"/>
      <c r="AI33" s="297">
        <v>41</v>
      </c>
      <c r="AJ33" s="297"/>
      <c r="AK33" s="297"/>
      <c r="AL33" s="297"/>
      <c r="AM33" s="297">
        <v>41</v>
      </c>
      <c r="AN33" s="297"/>
      <c r="AO33" s="297"/>
      <c r="AP33" s="297"/>
      <c r="AQ33" s="297" t="s">
        <v>339</v>
      </c>
      <c r="AR33" s="297"/>
      <c r="AS33" s="297"/>
      <c r="AT33" s="297"/>
      <c r="AU33" s="298" t="s">
        <v>339</v>
      </c>
      <c r="AV33" s="299"/>
      <c r="AW33" s="299"/>
      <c r="AX33" s="300"/>
    </row>
    <row r="34" spans="1:51" ht="57"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681</v>
      </c>
      <c r="AC34" s="304"/>
      <c r="AD34" s="304"/>
      <c r="AE34" s="297">
        <v>41</v>
      </c>
      <c r="AF34" s="297"/>
      <c r="AG34" s="297"/>
      <c r="AH34" s="297"/>
      <c r="AI34" s="297">
        <v>41</v>
      </c>
      <c r="AJ34" s="297"/>
      <c r="AK34" s="297"/>
      <c r="AL34" s="297"/>
      <c r="AM34" s="297">
        <v>41</v>
      </c>
      <c r="AN34" s="297"/>
      <c r="AO34" s="297"/>
      <c r="AP34" s="297"/>
      <c r="AQ34" s="297" t="s">
        <v>339</v>
      </c>
      <c r="AR34" s="297"/>
      <c r="AS34" s="297"/>
      <c r="AT34" s="297"/>
      <c r="AU34" s="298" t="s">
        <v>339</v>
      </c>
      <c r="AV34" s="299"/>
      <c r="AW34" s="299"/>
      <c r="AX34" s="300"/>
    </row>
    <row r="35" spans="1:51" ht="23.25" customHeight="1" x14ac:dyDescent="0.15">
      <c r="A35" s="344" t="s">
        <v>637</v>
      </c>
      <c r="B35" s="345"/>
      <c r="C35" s="345"/>
      <c r="D35" s="345"/>
      <c r="E35" s="345"/>
      <c r="F35" s="346"/>
      <c r="G35" s="151" t="s">
        <v>638</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472</v>
      </c>
      <c r="AF35" s="151"/>
      <c r="AG35" s="151"/>
      <c r="AH35" s="152"/>
      <c r="AI35" s="150" t="s">
        <v>624</v>
      </c>
      <c r="AJ35" s="151"/>
      <c r="AK35" s="151"/>
      <c r="AL35" s="152"/>
      <c r="AM35" s="150" t="s">
        <v>440</v>
      </c>
      <c r="AN35" s="151"/>
      <c r="AO35" s="151"/>
      <c r="AP35" s="152"/>
      <c r="AQ35" s="355" t="s">
        <v>646</v>
      </c>
      <c r="AR35" s="356"/>
      <c r="AS35" s="356"/>
      <c r="AT35" s="356"/>
      <c r="AU35" s="356"/>
      <c r="AV35" s="356"/>
      <c r="AW35" s="356"/>
      <c r="AX35" s="357"/>
    </row>
    <row r="36" spans="1:51" ht="52.9" customHeight="1" x14ac:dyDescent="0.15">
      <c r="A36" s="347"/>
      <c r="B36" s="348"/>
      <c r="C36" s="348"/>
      <c r="D36" s="348"/>
      <c r="E36" s="348"/>
      <c r="F36" s="349"/>
      <c r="G36" s="358" t="s">
        <v>682</v>
      </c>
      <c r="H36" s="359"/>
      <c r="I36" s="359"/>
      <c r="J36" s="359"/>
      <c r="K36" s="359"/>
      <c r="L36" s="359"/>
      <c r="M36" s="359"/>
      <c r="N36" s="359"/>
      <c r="O36" s="359"/>
      <c r="P36" s="359"/>
      <c r="Q36" s="359"/>
      <c r="R36" s="359"/>
      <c r="S36" s="359"/>
      <c r="T36" s="359"/>
      <c r="U36" s="359"/>
      <c r="V36" s="359"/>
      <c r="W36" s="359"/>
      <c r="X36" s="359"/>
      <c r="Y36" s="334" t="s">
        <v>637</v>
      </c>
      <c r="Z36" s="335"/>
      <c r="AA36" s="336"/>
      <c r="AB36" s="337" t="s">
        <v>683</v>
      </c>
      <c r="AC36" s="338"/>
      <c r="AD36" s="339"/>
      <c r="AE36" s="340">
        <v>20495</v>
      </c>
      <c r="AF36" s="340"/>
      <c r="AG36" s="340"/>
      <c r="AH36" s="340"/>
      <c r="AI36" s="340">
        <v>24609</v>
      </c>
      <c r="AJ36" s="340"/>
      <c r="AK36" s="340"/>
      <c r="AL36" s="340"/>
      <c r="AM36" s="340">
        <v>24630</v>
      </c>
      <c r="AN36" s="340"/>
      <c r="AO36" s="340"/>
      <c r="AP36" s="340"/>
      <c r="AQ36" s="341" t="s">
        <v>339</v>
      </c>
      <c r="AR36" s="342"/>
      <c r="AS36" s="342"/>
      <c r="AT36" s="342"/>
      <c r="AU36" s="342"/>
      <c r="AV36" s="342"/>
      <c r="AW36" s="342"/>
      <c r="AX36" s="343"/>
    </row>
    <row r="37" spans="1:51" ht="52.9"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5" t="s">
        <v>640</v>
      </c>
      <c r="Z37" s="326"/>
      <c r="AA37" s="327"/>
      <c r="AB37" s="328" t="s">
        <v>684</v>
      </c>
      <c r="AC37" s="329"/>
      <c r="AD37" s="330"/>
      <c r="AE37" s="331" t="s">
        <v>685</v>
      </c>
      <c r="AF37" s="332"/>
      <c r="AG37" s="332"/>
      <c r="AH37" s="332"/>
      <c r="AI37" s="331" t="s">
        <v>686</v>
      </c>
      <c r="AJ37" s="332"/>
      <c r="AK37" s="332"/>
      <c r="AL37" s="332"/>
      <c r="AM37" s="331" t="s">
        <v>687</v>
      </c>
      <c r="AN37" s="332"/>
      <c r="AO37" s="332"/>
      <c r="AP37" s="332"/>
      <c r="AQ37" s="332" t="s">
        <v>339</v>
      </c>
      <c r="AR37" s="332"/>
      <c r="AS37" s="332"/>
      <c r="AT37" s="332"/>
      <c r="AU37" s="332"/>
      <c r="AV37" s="332"/>
      <c r="AW37" s="332"/>
      <c r="AX37" s="333"/>
    </row>
    <row r="38" spans="1:51" ht="18.75" customHeight="1" x14ac:dyDescent="0.15">
      <c r="A38" s="377" t="s">
        <v>290</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472</v>
      </c>
      <c r="AF38" s="399"/>
      <c r="AG38" s="399"/>
      <c r="AH38" s="400"/>
      <c r="AI38" s="362" t="s">
        <v>624</v>
      </c>
      <c r="AJ38" s="362"/>
      <c r="AK38" s="362"/>
      <c r="AL38" s="363"/>
      <c r="AM38" s="362" t="s">
        <v>440</v>
      </c>
      <c r="AN38" s="362"/>
      <c r="AO38" s="362"/>
      <c r="AP38" s="363"/>
      <c r="AQ38" s="365" t="s">
        <v>214</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5"/>
      <c r="AC39" s="401"/>
      <c r="AD39" s="402"/>
      <c r="AE39" s="305"/>
      <c r="AF39" s="401"/>
      <c r="AG39" s="401"/>
      <c r="AH39" s="402"/>
      <c r="AI39" s="364"/>
      <c r="AJ39" s="364"/>
      <c r="AK39" s="364"/>
      <c r="AL39" s="305"/>
      <c r="AM39" s="364"/>
      <c r="AN39" s="364"/>
      <c r="AO39" s="364"/>
      <c r="AP39" s="305"/>
      <c r="AQ39" s="370" t="s">
        <v>339</v>
      </c>
      <c r="AR39" s="371"/>
      <c r="AS39" s="372" t="s">
        <v>215</v>
      </c>
      <c r="AT39" s="373"/>
      <c r="AU39" s="374" t="s">
        <v>339</v>
      </c>
      <c r="AV39" s="374"/>
      <c r="AW39" s="375" t="s">
        <v>166</v>
      </c>
      <c r="AX39" s="376"/>
    </row>
    <row r="40" spans="1:51" ht="23.25" customHeight="1" x14ac:dyDescent="0.15">
      <c r="A40" s="383"/>
      <c r="B40" s="381"/>
      <c r="C40" s="381"/>
      <c r="D40" s="381"/>
      <c r="E40" s="381"/>
      <c r="F40" s="382"/>
      <c r="G40" s="403" t="s">
        <v>688</v>
      </c>
      <c r="H40" s="404"/>
      <c r="I40" s="404"/>
      <c r="J40" s="404"/>
      <c r="K40" s="404"/>
      <c r="L40" s="404"/>
      <c r="M40" s="404"/>
      <c r="N40" s="404"/>
      <c r="O40" s="405"/>
      <c r="P40" s="412" t="s">
        <v>689</v>
      </c>
      <c r="Q40" s="412"/>
      <c r="R40" s="412"/>
      <c r="S40" s="412"/>
      <c r="T40" s="412"/>
      <c r="U40" s="412"/>
      <c r="V40" s="412"/>
      <c r="W40" s="412"/>
      <c r="X40" s="413"/>
      <c r="Y40" s="325" t="s">
        <v>12</v>
      </c>
      <c r="Z40" s="418"/>
      <c r="AA40" s="419"/>
      <c r="AB40" s="420" t="s">
        <v>690</v>
      </c>
      <c r="AC40" s="420"/>
      <c r="AD40" s="420"/>
      <c r="AE40" s="341">
        <v>4</v>
      </c>
      <c r="AF40" s="342"/>
      <c r="AG40" s="342"/>
      <c r="AH40" s="342"/>
      <c r="AI40" s="341">
        <v>7</v>
      </c>
      <c r="AJ40" s="342"/>
      <c r="AK40" s="342"/>
      <c r="AL40" s="342"/>
      <c r="AM40" s="341">
        <v>9</v>
      </c>
      <c r="AN40" s="342"/>
      <c r="AO40" s="342"/>
      <c r="AP40" s="342"/>
      <c r="AQ40" s="421" t="s">
        <v>668</v>
      </c>
      <c r="AR40" s="422"/>
      <c r="AS40" s="422"/>
      <c r="AT40" s="423"/>
      <c r="AU40" s="342" t="s">
        <v>668</v>
      </c>
      <c r="AV40" s="342"/>
      <c r="AW40" s="342"/>
      <c r="AX40" s="343"/>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5" t="s">
        <v>690</v>
      </c>
      <c r="AC41" s="425"/>
      <c r="AD41" s="425"/>
      <c r="AE41" s="341">
        <v>11</v>
      </c>
      <c r="AF41" s="342"/>
      <c r="AG41" s="342"/>
      <c r="AH41" s="342"/>
      <c r="AI41" s="341">
        <v>11</v>
      </c>
      <c r="AJ41" s="342"/>
      <c r="AK41" s="342"/>
      <c r="AL41" s="342"/>
      <c r="AM41" s="341">
        <v>11</v>
      </c>
      <c r="AN41" s="342"/>
      <c r="AO41" s="342"/>
      <c r="AP41" s="342"/>
      <c r="AQ41" s="421" t="s">
        <v>668</v>
      </c>
      <c r="AR41" s="422"/>
      <c r="AS41" s="422"/>
      <c r="AT41" s="423"/>
      <c r="AU41" s="342">
        <v>11</v>
      </c>
      <c r="AV41" s="342"/>
      <c r="AW41" s="342"/>
      <c r="AX41" s="343"/>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4" t="s">
        <v>14</v>
      </c>
      <c r="AC42" s="424"/>
      <c r="AD42" s="424"/>
      <c r="AE42" s="341">
        <v>36</v>
      </c>
      <c r="AF42" s="342"/>
      <c r="AG42" s="342"/>
      <c r="AH42" s="342"/>
      <c r="AI42" s="341">
        <v>63</v>
      </c>
      <c r="AJ42" s="342"/>
      <c r="AK42" s="342"/>
      <c r="AL42" s="342"/>
      <c r="AM42" s="341">
        <v>81</v>
      </c>
      <c r="AN42" s="342"/>
      <c r="AO42" s="342"/>
      <c r="AP42" s="342"/>
      <c r="AQ42" s="421" t="s">
        <v>668</v>
      </c>
      <c r="AR42" s="422"/>
      <c r="AS42" s="422"/>
      <c r="AT42" s="423"/>
      <c r="AU42" s="342" t="s">
        <v>668</v>
      </c>
      <c r="AV42" s="342"/>
      <c r="AW42" s="342"/>
      <c r="AX42" s="343"/>
    </row>
    <row r="43" spans="1:51" ht="23.25" customHeight="1" x14ac:dyDescent="0.15">
      <c r="A43" s="442" t="s">
        <v>315</v>
      </c>
      <c r="B43" s="443"/>
      <c r="C43" s="443"/>
      <c r="D43" s="443"/>
      <c r="E43" s="443"/>
      <c r="F43" s="444"/>
      <c r="G43" s="445" t="s">
        <v>691</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x14ac:dyDescent="0.15">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629</v>
      </c>
      <c r="B45" s="454" t="s">
        <v>630</v>
      </c>
      <c r="C45" s="263"/>
      <c r="D45" s="263"/>
      <c r="E45" s="263"/>
      <c r="F45" s="264"/>
      <c r="G45" s="368" t="s">
        <v>631</v>
      </c>
      <c r="H45" s="368"/>
      <c r="I45" s="368"/>
      <c r="J45" s="368"/>
      <c r="K45" s="368"/>
      <c r="L45" s="368"/>
      <c r="M45" s="368"/>
      <c r="N45" s="368"/>
      <c r="O45" s="368"/>
      <c r="P45" s="368"/>
      <c r="Q45" s="368"/>
      <c r="R45" s="368"/>
      <c r="S45" s="368"/>
      <c r="T45" s="368"/>
      <c r="U45" s="368"/>
      <c r="V45" s="368"/>
      <c r="W45" s="368"/>
      <c r="X45" s="368"/>
      <c r="Y45" s="368"/>
      <c r="Z45" s="368"/>
      <c r="AA45" s="388"/>
      <c r="AB45" s="391" t="s">
        <v>647</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2"/>
      <c r="B46" s="454"/>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472</v>
      </c>
      <c r="AF50" s="441"/>
      <c r="AG50" s="441"/>
      <c r="AH50" s="441"/>
      <c r="AI50" s="441" t="s">
        <v>624</v>
      </c>
      <c r="AJ50" s="441"/>
      <c r="AK50" s="441"/>
      <c r="AL50" s="441"/>
      <c r="AM50" s="441" t="s">
        <v>440</v>
      </c>
      <c r="AN50" s="441"/>
      <c r="AO50" s="441"/>
      <c r="AP50" s="441"/>
      <c r="AQ50" s="426" t="s">
        <v>214</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3"/>
      <c r="D51" s="263"/>
      <c r="E51" s="263"/>
      <c r="F51" s="264"/>
      <c r="G51" s="389"/>
      <c r="H51" s="375"/>
      <c r="I51" s="375"/>
      <c r="J51" s="375"/>
      <c r="K51" s="375"/>
      <c r="L51" s="375"/>
      <c r="M51" s="375"/>
      <c r="N51" s="375"/>
      <c r="O51" s="390"/>
      <c r="P51" s="392"/>
      <c r="Q51" s="375"/>
      <c r="R51" s="375"/>
      <c r="S51" s="375"/>
      <c r="T51" s="375"/>
      <c r="U51" s="375"/>
      <c r="V51" s="375"/>
      <c r="W51" s="375"/>
      <c r="X51" s="390"/>
      <c r="Y51" s="435"/>
      <c r="Z51" s="436"/>
      <c r="AA51" s="437"/>
      <c r="AB51" s="305"/>
      <c r="AC51" s="401"/>
      <c r="AD51" s="402"/>
      <c r="AE51" s="441"/>
      <c r="AF51" s="441"/>
      <c r="AG51" s="441"/>
      <c r="AH51" s="441"/>
      <c r="AI51" s="441"/>
      <c r="AJ51" s="441"/>
      <c r="AK51" s="441"/>
      <c r="AL51" s="441"/>
      <c r="AM51" s="441"/>
      <c r="AN51" s="441"/>
      <c r="AO51" s="441"/>
      <c r="AP51" s="441"/>
      <c r="AQ51" s="431"/>
      <c r="AR51" s="374"/>
      <c r="AS51" s="372" t="s">
        <v>215</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2"/>
      <c r="B52" s="454"/>
      <c r="C52" s="263"/>
      <c r="D52" s="263"/>
      <c r="E52" s="263"/>
      <c r="F52" s="264"/>
      <c r="G52" s="473"/>
      <c r="H52" s="412"/>
      <c r="I52" s="412"/>
      <c r="J52" s="412"/>
      <c r="K52" s="412"/>
      <c r="L52" s="412"/>
      <c r="M52" s="412"/>
      <c r="N52" s="412"/>
      <c r="O52" s="413"/>
      <c r="P52" s="412"/>
      <c r="Q52" s="476"/>
      <c r="R52" s="476"/>
      <c r="S52" s="476"/>
      <c r="T52" s="476"/>
      <c r="U52" s="476"/>
      <c r="V52" s="476"/>
      <c r="W52" s="476"/>
      <c r="X52" s="477"/>
      <c r="Y52" s="482" t="s">
        <v>54</v>
      </c>
      <c r="Z52" s="483"/>
      <c r="AA52" s="484"/>
      <c r="AB52" s="420"/>
      <c r="AC52" s="420"/>
      <c r="AD52" s="420"/>
      <c r="AE52" s="341"/>
      <c r="AF52" s="342"/>
      <c r="AG52" s="342"/>
      <c r="AH52" s="342"/>
      <c r="AI52" s="341"/>
      <c r="AJ52" s="342"/>
      <c r="AK52" s="342"/>
      <c r="AL52" s="342"/>
      <c r="AM52" s="341"/>
      <c r="AN52" s="342"/>
      <c r="AO52" s="342"/>
      <c r="AP52" s="342"/>
      <c r="AQ52" s="421"/>
      <c r="AR52" s="422"/>
      <c r="AS52" s="422"/>
      <c r="AT52" s="423"/>
      <c r="AU52" s="342"/>
      <c r="AV52" s="342"/>
      <c r="AW52" s="342"/>
      <c r="AX52" s="343"/>
      <c r="AY52">
        <f t="shared" si="0"/>
        <v>0</v>
      </c>
    </row>
    <row r="53" spans="1:60" ht="23.25" hidden="1" customHeight="1" x14ac:dyDescent="0.15">
      <c r="A53" s="452"/>
      <c r="B53" s="454"/>
      <c r="C53" s="263"/>
      <c r="D53" s="263"/>
      <c r="E53" s="263"/>
      <c r="F53" s="264"/>
      <c r="G53" s="474"/>
      <c r="H53" s="414"/>
      <c r="I53" s="414"/>
      <c r="J53" s="414"/>
      <c r="K53" s="414"/>
      <c r="L53" s="414"/>
      <c r="M53" s="414"/>
      <c r="N53" s="414"/>
      <c r="O53" s="415"/>
      <c r="P53" s="478"/>
      <c r="Q53" s="478"/>
      <c r="R53" s="478"/>
      <c r="S53" s="478"/>
      <c r="T53" s="478"/>
      <c r="U53" s="478"/>
      <c r="V53" s="478"/>
      <c r="W53" s="478"/>
      <c r="X53" s="479"/>
      <c r="Y53" s="470" t="s">
        <v>48</v>
      </c>
      <c r="Z53" s="471"/>
      <c r="AA53" s="472"/>
      <c r="AB53" s="425"/>
      <c r="AC53" s="425"/>
      <c r="AD53" s="425"/>
      <c r="AE53" s="341"/>
      <c r="AF53" s="342"/>
      <c r="AG53" s="342"/>
      <c r="AH53" s="342"/>
      <c r="AI53" s="341"/>
      <c r="AJ53" s="342"/>
      <c r="AK53" s="342"/>
      <c r="AL53" s="342"/>
      <c r="AM53" s="341"/>
      <c r="AN53" s="342"/>
      <c r="AO53" s="342"/>
      <c r="AP53" s="342"/>
      <c r="AQ53" s="421"/>
      <c r="AR53" s="422"/>
      <c r="AS53" s="422"/>
      <c r="AT53" s="423"/>
      <c r="AU53" s="342"/>
      <c r="AV53" s="342"/>
      <c r="AW53" s="342"/>
      <c r="AX53" s="343"/>
      <c r="AY53">
        <f t="shared" si="0"/>
        <v>0</v>
      </c>
      <c r="AZ53" s="10"/>
      <c r="BA53" s="10"/>
      <c r="BB53" s="10"/>
      <c r="BC53" s="10"/>
    </row>
    <row r="54" spans="1:60" ht="23.25" hidden="1" customHeight="1" x14ac:dyDescent="0.15">
      <c r="A54" s="452"/>
      <c r="B54" s="454"/>
      <c r="C54" s="263"/>
      <c r="D54" s="263"/>
      <c r="E54" s="263"/>
      <c r="F54" s="264"/>
      <c r="G54" s="475"/>
      <c r="H54" s="416"/>
      <c r="I54" s="416"/>
      <c r="J54" s="416"/>
      <c r="K54" s="416"/>
      <c r="L54" s="416"/>
      <c r="M54" s="416"/>
      <c r="N54" s="416"/>
      <c r="O54" s="417"/>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2"/>
      <c r="AV54" s="342"/>
      <c r="AW54" s="342"/>
      <c r="AX54" s="343"/>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472</v>
      </c>
      <c r="AF55" s="441"/>
      <c r="AG55" s="441"/>
      <c r="AH55" s="441"/>
      <c r="AI55" s="441" t="s">
        <v>624</v>
      </c>
      <c r="AJ55" s="441"/>
      <c r="AK55" s="441"/>
      <c r="AL55" s="441"/>
      <c r="AM55" s="441" t="s">
        <v>440</v>
      </c>
      <c r="AN55" s="441"/>
      <c r="AO55" s="441"/>
      <c r="AP55" s="441"/>
      <c r="AQ55" s="426" t="s">
        <v>214</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3"/>
      <c r="D56" s="263"/>
      <c r="E56" s="263"/>
      <c r="F56" s="264"/>
      <c r="G56" s="389"/>
      <c r="H56" s="375"/>
      <c r="I56" s="375"/>
      <c r="J56" s="375"/>
      <c r="K56" s="375"/>
      <c r="L56" s="375"/>
      <c r="M56" s="375"/>
      <c r="N56" s="375"/>
      <c r="O56" s="390"/>
      <c r="P56" s="392"/>
      <c r="Q56" s="375"/>
      <c r="R56" s="375"/>
      <c r="S56" s="375"/>
      <c r="T56" s="375"/>
      <c r="U56" s="375"/>
      <c r="V56" s="375"/>
      <c r="W56" s="375"/>
      <c r="X56" s="390"/>
      <c r="Y56" s="435"/>
      <c r="Z56" s="436"/>
      <c r="AA56" s="437"/>
      <c r="AB56" s="305"/>
      <c r="AC56" s="401"/>
      <c r="AD56" s="402"/>
      <c r="AE56" s="441"/>
      <c r="AF56" s="441"/>
      <c r="AG56" s="441"/>
      <c r="AH56" s="441"/>
      <c r="AI56" s="441"/>
      <c r="AJ56" s="441"/>
      <c r="AK56" s="441"/>
      <c r="AL56" s="441"/>
      <c r="AM56" s="441"/>
      <c r="AN56" s="441"/>
      <c r="AO56" s="441"/>
      <c r="AP56" s="441"/>
      <c r="AQ56" s="431"/>
      <c r="AR56" s="374"/>
      <c r="AS56" s="372" t="s">
        <v>215</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2"/>
      <c r="B57" s="454"/>
      <c r="C57" s="263"/>
      <c r="D57" s="263"/>
      <c r="E57" s="263"/>
      <c r="F57" s="264"/>
      <c r="G57" s="473"/>
      <c r="H57" s="412"/>
      <c r="I57" s="412"/>
      <c r="J57" s="412"/>
      <c r="K57" s="412"/>
      <c r="L57" s="412"/>
      <c r="M57" s="412"/>
      <c r="N57" s="412"/>
      <c r="O57" s="413"/>
      <c r="P57" s="412"/>
      <c r="Q57" s="476"/>
      <c r="R57" s="476"/>
      <c r="S57" s="476"/>
      <c r="T57" s="476"/>
      <c r="U57" s="476"/>
      <c r="V57" s="476"/>
      <c r="W57" s="476"/>
      <c r="X57" s="477"/>
      <c r="Y57" s="482" t="s">
        <v>54</v>
      </c>
      <c r="Z57" s="483"/>
      <c r="AA57" s="484"/>
      <c r="AB57" s="420"/>
      <c r="AC57" s="420"/>
      <c r="AD57" s="420"/>
      <c r="AE57" s="341"/>
      <c r="AF57" s="342"/>
      <c r="AG57" s="342"/>
      <c r="AH57" s="342"/>
      <c r="AI57" s="341"/>
      <c r="AJ57" s="342"/>
      <c r="AK57" s="342"/>
      <c r="AL57" s="342"/>
      <c r="AM57" s="341"/>
      <c r="AN57" s="342"/>
      <c r="AO57" s="342"/>
      <c r="AP57" s="342"/>
      <c r="AQ57" s="421"/>
      <c r="AR57" s="422"/>
      <c r="AS57" s="422"/>
      <c r="AT57" s="423"/>
      <c r="AU57" s="342"/>
      <c r="AV57" s="342"/>
      <c r="AW57" s="342"/>
      <c r="AX57" s="343"/>
      <c r="AY57">
        <f>$AY$55</f>
        <v>0</v>
      </c>
    </row>
    <row r="58" spans="1:60" ht="23.25" hidden="1" customHeight="1" x14ac:dyDescent="0.15">
      <c r="A58" s="452"/>
      <c r="B58" s="454"/>
      <c r="C58" s="263"/>
      <c r="D58" s="263"/>
      <c r="E58" s="263"/>
      <c r="F58" s="264"/>
      <c r="G58" s="474"/>
      <c r="H58" s="414"/>
      <c r="I58" s="414"/>
      <c r="J58" s="414"/>
      <c r="K58" s="414"/>
      <c r="L58" s="414"/>
      <c r="M58" s="414"/>
      <c r="N58" s="414"/>
      <c r="O58" s="415"/>
      <c r="P58" s="478"/>
      <c r="Q58" s="478"/>
      <c r="R58" s="478"/>
      <c r="S58" s="478"/>
      <c r="T58" s="478"/>
      <c r="U58" s="478"/>
      <c r="V58" s="478"/>
      <c r="W58" s="478"/>
      <c r="X58" s="479"/>
      <c r="Y58" s="470" t="s">
        <v>48</v>
      </c>
      <c r="Z58" s="471"/>
      <c r="AA58" s="472"/>
      <c r="AB58" s="425"/>
      <c r="AC58" s="425"/>
      <c r="AD58" s="425"/>
      <c r="AE58" s="341"/>
      <c r="AF58" s="342"/>
      <c r="AG58" s="342"/>
      <c r="AH58" s="342"/>
      <c r="AI58" s="341"/>
      <c r="AJ58" s="342"/>
      <c r="AK58" s="342"/>
      <c r="AL58" s="342"/>
      <c r="AM58" s="341"/>
      <c r="AN58" s="342"/>
      <c r="AO58" s="342"/>
      <c r="AP58" s="342"/>
      <c r="AQ58" s="421"/>
      <c r="AR58" s="422"/>
      <c r="AS58" s="422"/>
      <c r="AT58" s="423"/>
      <c r="AU58" s="342"/>
      <c r="AV58" s="342"/>
      <c r="AW58" s="342"/>
      <c r="AX58" s="343"/>
      <c r="AY58">
        <f>$AY$55</f>
        <v>0</v>
      </c>
      <c r="AZ58" s="10"/>
      <c r="BA58" s="10"/>
      <c r="BB58" s="10"/>
      <c r="BC58" s="10"/>
    </row>
    <row r="59" spans="1:60" ht="23.25" hidden="1" customHeight="1" x14ac:dyDescent="0.15">
      <c r="A59" s="452"/>
      <c r="B59" s="455"/>
      <c r="C59" s="266"/>
      <c r="D59" s="266"/>
      <c r="E59" s="266"/>
      <c r="F59" s="267"/>
      <c r="G59" s="475"/>
      <c r="H59" s="416"/>
      <c r="I59" s="416"/>
      <c r="J59" s="416"/>
      <c r="K59" s="416"/>
      <c r="L59" s="416"/>
      <c r="M59" s="416"/>
      <c r="N59" s="416"/>
      <c r="O59" s="417"/>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2"/>
      <c r="AV59" s="342"/>
      <c r="AW59" s="342"/>
      <c r="AX59" s="343"/>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472</v>
      </c>
      <c r="AF60" s="441"/>
      <c r="AG60" s="441"/>
      <c r="AH60" s="441"/>
      <c r="AI60" s="441" t="s">
        <v>624</v>
      </c>
      <c r="AJ60" s="441"/>
      <c r="AK60" s="441"/>
      <c r="AL60" s="441"/>
      <c r="AM60" s="441" t="s">
        <v>440</v>
      </c>
      <c r="AN60" s="441"/>
      <c r="AO60" s="441"/>
      <c r="AP60" s="441"/>
      <c r="AQ60" s="426" t="s">
        <v>214</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3"/>
      <c r="D61" s="263"/>
      <c r="E61" s="263"/>
      <c r="F61" s="264"/>
      <c r="G61" s="389"/>
      <c r="H61" s="375"/>
      <c r="I61" s="375"/>
      <c r="J61" s="375"/>
      <c r="K61" s="375"/>
      <c r="L61" s="375"/>
      <c r="M61" s="375"/>
      <c r="N61" s="375"/>
      <c r="O61" s="390"/>
      <c r="P61" s="392"/>
      <c r="Q61" s="375"/>
      <c r="R61" s="375"/>
      <c r="S61" s="375"/>
      <c r="T61" s="375"/>
      <c r="U61" s="375"/>
      <c r="V61" s="375"/>
      <c r="W61" s="375"/>
      <c r="X61" s="390"/>
      <c r="Y61" s="435"/>
      <c r="Z61" s="436"/>
      <c r="AA61" s="437"/>
      <c r="AB61" s="305"/>
      <c r="AC61" s="401"/>
      <c r="AD61" s="402"/>
      <c r="AE61" s="441"/>
      <c r="AF61" s="441"/>
      <c r="AG61" s="441"/>
      <c r="AH61" s="441"/>
      <c r="AI61" s="441"/>
      <c r="AJ61" s="441"/>
      <c r="AK61" s="441"/>
      <c r="AL61" s="441"/>
      <c r="AM61" s="441"/>
      <c r="AN61" s="441"/>
      <c r="AO61" s="441"/>
      <c r="AP61" s="441"/>
      <c r="AQ61" s="431"/>
      <c r="AR61" s="374"/>
      <c r="AS61" s="372" t="s">
        <v>215</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2"/>
      <c r="B62" s="454"/>
      <c r="C62" s="263"/>
      <c r="D62" s="263"/>
      <c r="E62" s="263"/>
      <c r="F62" s="264"/>
      <c r="G62" s="473"/>
      <c r="H62" s="412"/>
      <c r="I62" s="412"/>
      <c r="J62" s="412"/>
      <c r="K62" s="412"/>
      <c r="L62" s="412"/>
      <c r="M62" s="412"/>
      <c r="N62" s="412"/>
      <c r="O62" s="413"/>
      <c r="P62" s="412"/>
      <c r="Q62" s="476"/>
      <c r="R62" s="476"/>
      <c r="S62" s="476"/>
      <c r="T62" s="476"/>
      <c r="U62" s="476"/>
      <c r="V62" s="476"/>
      <c r="W62" s="476"/>
      <c r="X62" s="477"/>
      <c r="Y62" s="482" t="s">
        <v>54</v>
      </c>
      <c r="Z62" s="483"/>
      <c r="AA62" s="484"/>
      <c r="AB62" s="420"/>
      <c r="AC62" s="420"/>
      <c r="AD62" s="420"/>
      <c r="AE62" s="341"/>
      <c r="AF62" s="342"/>
      <c r="AG62" s="342"/>
      <c r="AH62" s="342"/>
      <c r="AI62" s="341"/>
      <c r="AJ62" s="342"/>
      <c r="AK62" s="342"/>
      <c r="AL62" s="342"/>
      <c r="AM62" s="341"/>
      <c r="AN62" s="342"/>
      <c r="AO62" s="342"/>
      <c r="AP62" s="342"/>
      <c r="AQ62" s="421"/>
      <c r="AR62" s="422"/>
      <c r="AS62" s="422"/>
      <c r="AT62" s="423"/>
      <c r="AU62" s="342"/>
      <c r="AV62" s="342"/>
      <c r="AW62" s="342"/>
      <c r="AX62" s="343"/>
      <c r="AY62">
        <f>$AY$60</f>
        <v>0</v>
      </c>
    </row>
    <row r="63" spans="1:60" ht="23.25" hidden="1" customHeight="1" x14ac:dyDescent="0.15">
      <c r="A63" s="452"/>
      <c r="B63" s="454"/>
      <c r="C63" s="263"/>
      <c r="D63" s="263"/>
      <c r="E63" s="263"/>
      <c r="F63" s="264"/>
      <c r="G63" s="474"/>
      <c r="H63" s="414"/>
      <c r="I63" s="414"/>
      <c r="J63" s="414"/>
      <c r="K63" s="414"/>
      <c r="L63" s="414"/>
      <c r="M63" s="414"/>
      <c r="N63" s="414"/>
      <c r="O63" s="415"/>
      <c r="P63" s="478"/>
      <c r="Q63" s="478"/>
      <c r="R63" s="478"/>
      <c r="S63" s="478"/>
      <c r="T63" s="478"/>
      <c r="U63" s="478"/>
      <c r="V63" s="478"/>
      <c r="W63" s="478"/>
      <c r="X63" s="479"/>
      <c r="Y63" s="470" t="s">
        <v>48</v>
      </c>
      <c r="Z63" s="471"/>
      <c r="AA63" s="472"/>
      <c r="AB63" s="425"/>
      <c r="AC63" s="425"/>
      <c r="AD63" s="425"/>
      <c r="AE63" s="341"/>
      <c r="AF63" s="342"/>
      <c r="AG63" s="342"/>
      <c r="AH63" s="342"/>
      <c r="AI63" s="341"/>
      <c r="AJ63" s="342"/>
      <c r="AK63" s="342"/>
      <c r="AL63" s="342"/>
      <c r="AM63" s="341"/>
      <c r="AN63" s="342"/>
      <c r="AO63" s="342"/>
      <c r="AP63" s="342"/>
      <c r="AQ63" s="421"/>
      <c r="AR63" s="422"/>
      <c r="AS63" s="422"/>
      <c r="AT63" s="423"/>
      <c r="AU63" s="342"/>
      <c r="AV63" s="342"/>
      <c r="AW63" s="342"/>
      <c r="AX63" s="343"/>
      <c r="AY63">
        <f>$AY$60</f>
        <v>0</v>
      </c>
      <c r="AZ63" s="10"/>
      <c r="BA63" s="10"/>
      <c r="BB63" s="10"/>
      <c r="BC63" s="10"/>
    </row>
    <row r="64" spans="1:60" ht="23.25" hidden="1" customHeight="1" thickBot="1" x14ac:dyDescent="0.2">
      <c r="A64" s="453"/>
      <c r="B64" s="488"/>
      <c r="C64" s="489"/>
      <c r="D64" s="489"/>
      <c r="E64" s="489"/>
      <c r="F64" s="490"/>
      <c r="G64" s="475"/>
      <c r="H64" s="416"/>
      <c r="I64" s="416"/>
      <c r="J64" s="416"/>
      <c r="K64" s="416"/>
      <c r="L64" s="416"/>
      <c r="M64" s="416"/>
      <c r="N64" s="416"/>
      <c r="O64" s="417"/>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2"/>
      <c r="AV64" s="342"/>
      <c r="AW64" s="342"/>
      <c r="AX64" s="343"/>
      <c r="AY64">
        <f>$AY$60</f>
        <v>0</v>
      </c>
      <c r="AZ64" s="10"/>
      <c r="BA64" s="10"/>
      <c r="BB64" s="10"/>
      <c r="BC64" s="10"/>
      <c r="BD64" s="10"/>
      <c r="BE64" s="10"/>
      <c r="BF64" s="10"/>
      <c r="BG64" s="10"/>
      <c r="BH64" s="10"/>
    </row>
    <row r="65" spans="1:51" ht="47.25" hidden="1" customHeight="1" x14ac:dyDescent="0.15">
      <c r="A65" s="256" t="s">
        <v>635</v>
      </c>
      <c r="B65" s="257"/>
      <c r="C65" s="257"/>
      <c r="D65" s="257"/>
      <c r="E65" s="257"/>
      <c r="F65" s="258"/>
      <c r="G65" s="49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636</v>
      </c>
      <c r="B66" s="263"/>
      <c r="C66" s="263"/>
      <c r="D66" s="263"/>
      <c r="E66" s="263"/>
      <c r="F66" s="264"/>
      <c r="G66" s="268" t="s">
        <v>628</v>
      </c>
      <c r="H66" s="269"/>
      <c r="I66" s="269"/>
      <c r="J66" s="269"/>
      <c r="K66" s="269"/>
      <c r="L66" s="269"/>
      <c r="M66" s="269"/>
      <c r="N66" s="269"/>
      <c r="O66" s="269"/>
      <c r="P66" s="270" t="s">
        <v>627</v>
      </c>
      <c r="Q66" s="269"/>
      <c r="R66" s="269"/>
      <c r="S66" s="269"/>
      <c r="T66" s="269"/>
      <c r="U66" s="269"/>
      <c r="V66" s="269"/>
      <c r="W66" s="269"/>
      <c r="X66" s="271"/>
      <c r="Y66" s="272"/>
      <c r="Z66" s="273"/>
      <c r="AA66" s="274"/>
      <c r="AB66" s="275" t="s">
        <v>11</v>
      </c>
      <c r="AC66" s="275"/>
      <c r="AD66" s="275"/>
      <c r="AE66" s="305" t="s">
        <v>472</v>
      </c>
      <c r="AF66" s="306"/>
      <c r="AG66" s="306"/>
      <c r="AH66" s="307"/>
      <c r="AI66" s="305" t="s">
        <v>624</v>
      </c>
      <c r="AJ66" s="306"/>
      <c r="AK66" s="306"/>
      <c r="AL66" s="307"/>
      <c r="AM66" s="305" t="s">
        <v>440</v>
      </c>
      <c r="AN66" s="306"/>
      <c r="AO66" s="306"/>
      <c r="AP66" s="307"/>
      <c r="AQ66" s="308" t="s">
        <v>471</v>
      </c>
      <c r="AR66" s="309"/>
      <c r="AS66" s="309"/>
      <c r="AT66" s="310"/>
      <c r="AU66" s="308" t="s">
        <v>645</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4" t="s">
        <v>637</v>
      </c>
      <c r="B69" s="345"/>
      <c r="C69" s="345"/>
      <c r="D69" s="345"/>
      <c r="E69" s="345"/>
      <c r="F69" s="346"/>
      <c r="G69" s="151" t="s">
        <v>638</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1" t="s">
        <v>472</v>
      </c>
      <c r="AF69" s="441"/>
      <c r="AG69" s="441"/>
      <c r="AH69" s="441"/>
      <c r="AI69" s="441" t="s">
        <v>624</v>
      </c>
      <c r="AJ69" s="441"/>
      <c r="AK69" s="441"/>
      <c r="AL69" s="441"/>
      <c r="AM69" s="441" t="s">
        <v>440</v>
      </c>
      <c r="AN69" s="441"/>
      <c r="AO69" s="441"/>
      <c r="AP69" s="441"/>
      <c r="AQ69" s="355" t="s">
        <v>646</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639</v>
      </c>
      <c r="H70" s="359"/>
      <c r="I70" s="359"/>
      <c r="J70" s="359"/>
      <c r="K70" s="359"/>
      <c r="L70" s="359"/>
      <c r="M70" s="359"/>
      <c r="N70" s="359"/>
      <c r="O70" s="359"/>
      <c r="P70" s="359"/>
      <c r="Q70" s="359"/>
      <c r="R70" s="359"/>
      <c r="S70" s="359"/>
      <c r="T70" s="359"/>
      <c r="U70" s="359"/>
      <c r="V70" s="359"/>
      <c r="W70" s="359"/>
      <c r="X70" s="359"/>
      <c r="Y70" s="334" t="s">
        <v>637</v>
      </c>
      <c r="Z70" s="335"/>
      <c r="AA70" s="336"/>
      <c r="AB70" s="337"/>
      <c r="AC70" s="338"/>
      <c r="AD70" s="339"/>
      <c r="AE70" s="340"/>
      <c r="AF70" s="340"/>
      <c r="AG70" s="340"/>
      <c r="AH70" s="340"/>
      <c r="AI70" s="340"/>
      <c r="AJ70" s="340"/>
      <c r="AK70" s="340"/>
      <c r="AL70" s="340"/>
      <c r="AM70" s="340"/>
      <c r="AN70" s="340"/>
      <c r="AO70" s="340"/>
      <c r="AP70" s="340"/>
      <c r="AQ70" s="341"/>
      <c r="AR70" s="342"/>
      <c r="AS70" s="342"/>
      <c r="AT70" s="342"/>
      <c r="AU70" s="342"/>
      <c r="AV70" s="342"/>
      <c r="AW70" s="342"/>
      <c r="AX70" s="343"/>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5" t="s">
        <v>640</v>
      </c>
      <c r="Z71" s="326"/>
      <c r="AA71" s="327"/>
      <c r="AB71" s="328" t="s">
        <v>641</v>
      </c>
      <c r="AC71" s="329"/>
      <c r="AD71" s="330"/>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15">
      <c r="A72" s="492" t="s">
        <v>290</v>
      </c>
      <c r="B72" s="493"/>
      <c r="C72" s="493"/>
      <c r="D72" s="493"/>
      <c r="E72" s="493"/>
      <c r="F72" s="494"/>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1" t="s">
        <v>472</v>
      </c>
      <c r="AF72" s="441"/>
      <c r="AG72" s="441"/>
      <c r="AH72" s="441"/>
      <c r="AI72" s="441" t="s">
        <v>624</v>
      </c>
      <c r="AJ72" s="441"/>
      <c r="AK72" s="441"/>
      <c r="AL72" s="441"/>
      <c r="AM72" s="441" t="s">
        <v>440</v>
      </c>
      <c r="AN72" s="441"/>
      <c r="AO72" s="441"/>
      <c r="AP72" s="441"/>
      <c r="AQ72" s="365" t="s">
        <v>214</v>
      </c>
      <c r="AR72" s="366"/>
      <c r="AS72" s="366"/>
      <c r="AT72" s="367"/>
      <c r="AU72" s="368" t="s">
        <v>125</v>
      </c>
      <c r="AV72" s="368"/>
      <c r="AW72" s="368"/>
      <c r="AX72" s="369"/>
      <c r="AY72">
        <f>COUNTA($G$74)</f>
        <v>0</v>
      </c>
    </row>
    <row r="73" spans="1:51" ht="18.75" hidden="1" customHeight="1" x14ac:dyDescent="0.15">
      <c r="A73" s="495"/>
      <c r="B73" s="496"/>
      <c r="C73" s="496"/>
      <c r="D73" s="496"/>
      <c r="E73" s="496"/>
      <c r="F73" s="497"/>
      <c r="G73" s="389"/>
      <c r="H73" s="375"/>
      <c r="I73" s="375"/>
      <c r="J73" s="375"/>
      <c r="K73" s="375"/>
      <c r="L73" s="375"/>
      <c r="M73" s="375"/>
      <c r="N73" s="375"/>
      <c r="O73" s="390"/>
      <c r="P73" s="392"/>
      <c r="Q73" s="375"/>
      <c r="R73" s="375"/>
      <c r="S73" s="375"/>
      <c r="T73" s="375"/>
      <c r="U73" s="375"/>
      <c r="V73" s="375"/>
      <c r="W73" s="375"/>
      <c r="X73" s="390"/>
      <c r="Y73" s="396"/>
      <c r="Z73" s="397"/>
      <c r="AA73" s="398"/>
      <c r="AB73" s="305"/>
      <c r="AC73" s="401"/>
      <c r="AD73" s="402"/>
      <c r="AE73" s="441"/>
      <c r="AF73" s="441"/>
      <c r="AG73" s="441"/>
      <c r="AH73" s="441"/>
      <c r="AI73" s="441"/>
      <c r="AJ73" s="441"/>
      <c r="AK73" s="441"/>
      <c r="AL73" s="441"/>
      <c r="AM73" s="441"/>
      <c r="AN73" s="441"/>
      <c r="AO73" s="441"/>
      <c r="AP73" s="441"/>
      <c r="AQ73" s="370"/>
      <c r="AR73" s="371"/>
      <c r="AS73" s="372" t="s">
        <v>215</v>
      </c>
      <c r="AT73" s="373"/>
      <c r="AU73" s="374"/>
      <c r="AV73" s="374"/>
      <c r="AW73" s="375" t="s">
        <v>166</v>
      </c>
      <c r="AX73" s="376"/>
      <c r="AY73">
        <f t="shared" ref="AY73:AY78" si="1">$AY$72</f>
        <v>0</v>
      </c>
    </row>
    <row r="74" spans="1:51" ht="23.25" hidden="1" customHeight="1" x14ac:dyDescent="0.15">
      <c r="A74" s="498"/>
      <c r="B74" s="496"/>
      <c r="C74" s="496"/>
      <c r="D74" s="496"/>
      <c r="E74" s="496"/>
      <c r="F74" s="497"/>
      <c r="G74" s="403"/>
      <c r="H74" s="404"/>
      <c r="I74" s="404"/>
      <c r="J74" s="404"/>
      <c r="K74" s="404"/>
      <c r="L74" s="404"/>
      <c r="M74" s="404"/>
      <c r="N74" s="404"/>
      <c r="O74" s="405"/>
      <c r="P74" s="412"/>
      <c r="Q74" s="412"/>
      <c r="R74" s="412"/>
      <c r="S74" s="412"/>
      <c r="T74" s="412"/>
      <c r="U74" s="412"/>
      <c r="V74" s="412"/>
      <c r="W74" s="412"/>
      <c r="X74" s="413"/>
      <c r="Y74" s="325" t="s">
        <v>12</v>
      </c>
      <c r="Z74" s="418"/>
      <c r="AA74" s="419"/>
      <c r="AB74" s="420"/>
      <c r="AC74" s="420"/>
      <c r="AD74" s="420"/>
      <c r="AE74" s="341"/>
      <c r="AF74" s="342"/>
      <c r="AG74" s="342"/>
      <c r="AH74" s="342"/>
      <c r="AI74" s="341"/>
      <c r="AJ74" s="342"/>
      <c r="AK74" s="342"/>
      <c r="AL74" s="342"/>
      <c r="AM74" s="341"/>
      <c r="AN74" s="342"/>
      <c r="AO74" s="342"/>
      <c r="AP74" s="342"/>
      <c r="AQ74" s="421"/>
      <c r="AR74" s="422"/>
      <c r="AS74" s="422"/>
      <c r="AT74" s="423"/>
      <c r="AU74" s="342"/>
      <c r="AV74" s="342"/>
      <c r="AW74" s="342"/>
      <c r="AX74" s="343"/>
      <c r="AY74">
        <f t="shared" si="1"/>
        <v>0</v>
      </c>
    </row>
    <row r="75" spans="1:51" ht="23.25" hidden="1" customHeight="1" x14ac:dyDescent="0.15">
      <c r="A75" s="499"/>
      <c r="B75" s="500"/>
      <c r="C75" s="500"/>
      <c r="D75" s="500"/>
      <c r="E75" s="500"/>
      <c r="F75" s="501"/>
      <c r="G75" s="406"/>
      <c r="H75" s="407"/>
      <c r="I75" s="407"/>
      <c r="J75" s="407"/>
      <c r="K75" s="407"/>
      <c r="L75" s="407"/>
      <c r="M75" s="407"/>
      <c r="N75" s="407"/>
      <c r="O75" s="408"/>
      <c r="P75" s="414"/>
      <c r="Q75" s="414"/>
      <c r="R75" s="414"/>
      <c r="S75" s="414"/>
      <c r="T75" s="414"/>
      <c r="U75" s="414"/>
      <c r="V75" s="414"/>
      <c r="W75" s="414"/>
      <c r="X75" s="415"/>
      <c r="Y75" s="150" t="s">
        <v>48</v>
      </c>
      <c r="Z75" s="151"/>
      <c r="AA75" s="152"/>
      <c r="AB75" s="425"/>
      <c r="AC75" s="425"/>
      <c r="AD75" s="425"/>
      <c r="AE75" s="341"/>
      <c r="AF75" s="342"/>
      <c r="AG75" s="342"/>
      <c r="AH75" s="342"/>
      <c r="AI75" s="341"/>
      <c r="AJ75" s="342"/>
      <c r="AK75" s="342"/>
      <c r="AL75" s="342"/>
      <c r="AM75" s="341"/>
      <c r="AN75" s="342"/>
      <c r="AO75" s="342"/>
      <c r="AP75" s="342"/>
      <c r="AQ75" s="421"/>
      <c r="AR75" s="422"/>
      <c r="AS75" s="422"/>
      <c r="AT75" s="423"/>
      <c r="AU75" s="342"/>
      <c r="AV75" s="342"/>
      <c r="AW75" s="342"/>
      <c r="AX75" s="343"/>
      <c r="AY75">
        <f t="shared" si="1"/>
        <v>0</v>
      </c>
    </row>
    <row r="76" spans="1:51" ht="23.25" hidden="1" customHeight="1" x14ac:dyDescent="0.15">
      <c r="A76" s="498"/>
      <c r="B76" s="496"/>
      <c r="C76" s="496"/>
      <c r="D76" s="496"/>
      <c r="E76" s="496"/>
      <c r="F76" s="497"/>
      <c r="G76" s="409"/>
      <c r="H76" s="410"/>
      <c r="I76" s="410"/>
      <c r="J76" s="410"/>
      <c r="K76" s="410"/>
      <c r="L76" s="410"/>
      <c r="M76" s="410"/>
      <c r="N76" s="410"/>
      <c r="O76" s="411"/>
      <c r="P76" s="416"/>
      <c r="Q76" s="416"/>
      <c r="R76" s="416"/>
      <c r="S76" s="416"/>
      <c r="T76" s="416"/>
      <c r="U76" s="416"/>
      <c r="V76" s="416"/>
      <c r="W76" s="416"/>
      <c r="X76" s="417"/>
      <c r="Y76" s="150" t="s">
        <v>13</v>
      </c>
      <c r="Z76" s="151"/>
      <c r="AA76" s="152"/>
      <c r="AB76" s="424" t="s">
        <v>14</v>
      </c>
      <c r="AC76" s="424"/>
      <c r="AD76" s="424"/>
      <c r="AE76" s="341"/>
      <c r="AF76" s="342"/>
      <c r="AG76" s="342"/>
      <c r="AH76" s="342"/>
      <c r="AI76" s="341"/>
      <c r="AJ76" s="342"/>
      <c r="AK76" s="342"/>
      <c r="AL76" s="342"/>
      <c r="AM76" s="341"/>
      <c r="AN76" s="342"/>
      <c r="AO76" s="342"/>
      <c r="AP76" s="342"/>
      <c r="AQ76" s="421"/>
      <c r="AR76" s="422"/>
      <c r="AS76" s="422"/>
      <c r="AT76" s="423"/>
      <c r="AU76" s="342"/>
      <c r="AV76" s="342"/>
      <c r="AW76" s="342"/>
      <c r="AX76" s="343"/>
      <c r="AY76">
        <f t="shared" si="1"/>
        <v>0</v>
      </c>
    </row>
    <row r="77" spans="1:51" ht="23.25" hidden="1" customHeight="1" x14ac:dyDescent="0.15">
      <c r="A77" s="442" t="s">
        <v>315</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15">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15">
      <c r="A79" s="452" t="s">
        <v>629</v>
      </c>
      <c r="B79" s="454" t="s">
        <v>630</v>
      </c>
      <c r="C79" s="263"/>
      <c r="D79" s="263"/>
      <c r="E79" s="263"/>
      <c r="F79" s="264"/>
      <c r="G79" s="368" t="s">
        <v>631</v>
      </c>
      <c r="H79" s="368"/>
      <c r="I79" s="368"/>
      <c r="J79" s="368"/>
      <c r="K79" s="368"/>
      <c r="L79" s="368"/>
      <c r="M79" s="368"/>
      <c r="N79" s="368"/>
      <c r="O79" s="368"/>
      <c r="P79" s="368"/>
      <c r="Q79" s="368"/>
      <c r="R79" s="368"/>
      <c r="S79" s="368"/>
      <c r="T79" s="368"/>
      <c r="U79" s="368"/>
      <c r="V79" s="368"/>
      <c r="W79" s="368"/>
      <c r="X79" s="368"/>
      <c r="Y79" s="368"/>
      <c r="Z79" s="368"/>
      <c r="AA79" s="388"/>
      <c r="AB79" s="391" t="s">
        <v>647</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2"/>
      <c r="B80" s="454"/>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472</v>
      </c>
      <c r="AF84" s="441"/>
      <c r="AG84" s="441"/>
      <c r="AH84" s="441"/>
      <c r="AI84" s="441" t="s">
        <v>624</v>
      </c>
      <c r="AJ84" s="441"/>
      <c r="AK84" s="441"/>
      <c r="AL84" s="441"/>
      <c r="AM84" s="441" t="s">
        <v>440</v>
      </c>
      <c r="AN84" s="441"/>
      <c r="AO84" s="441"/>
      <c r="AP84" s="441"/>
      <c r="AQ84" s="426" t="s">
        <v>214</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3"/>
      <c r="D85" s="263"/>
      <c r="E85" s="263"/>
      <c r="F85" s="264"/>
      <c r="G85" s="389"/>
      <c r="H85" s="375"/>
      <c r="I85" s="375"/>
      <c r="J85" s="375"/>
      <c r="K85" s="375"/>
      <c r="L85" s="375"/>
      <c r="M85" s="375"/>
      <c r="N85" s="375"/>
      <c r="O85" s="390"/>
      <c r="P85" s="392"/>
      <c r="Q85" s="375"/>
      <c r="R85" s="375"/>
      <c r="S85" s="375"/>
      <c r="T85" s="375"/>
      <c r="U85" s="375"/>
      <c r="V85" s="375"/>
      <c r="W85" s="375"/>
      <c r="X85" s="390"/>
      <c r="Y85" s="435"/>
      <c r="Z85" s="436"/>
      <c r="AA85" s="437"/>
      <c r="AB85" s="305"/>
      <c r="AC85" s="401"/>
      <c r="AD85" s="402"/>
      <c r="AE85" s="441"/>
      <c r="AF85" s="441"/>
      <c r="AG85" s="441"/>
      <c r="AH85" s="441"/>
      <c r="AI85" s="441"/>
      <c r="AJ85" s="441"/>
      <c r="AK85" s="441"/>
      <c r="AL85" s="441"/>
      <c r="AM85" s="441"/>
      <c r="AN85" s="441"/>
      <c r="AO85" s="441"/>
      <c r="AP85" s="441"/>
      <c r="AQ85" s="431"/>
      <c r="AR85" s="374"/>
      <c r="AS85" s="372" t="s">
        <v>215</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2"/>
      <c r="B86" s="454"/>
      <c r="C86" s="263"/>
      <c r="D86" s="263"/>
      <c r="E86" s="263"/>
      <c r="F86" s="264"/>
      <c r="G86" s="473"/>
      <c r="H86" s="412"/>
      <c r="I86" s="412"/>
      <c r="J86" s="412"/>
      <c r="K86" s="412"/>
      <c r="L86" s="412"/>
      <c r="M86" s="412"/>
      <c r="N86" s="412"/>
      <c r="O86" s="413"/>
      <c r="P86" s="412"/>
      <c r="Q86" s="476"/>
      <c r="R86" s="476"/>
      <c r="S86" s="476"/>
      <c r="T86" s="476"/>
      <c r="U86" s="476"/>
      <c r="V86" s="476"/>
      <c r="W86" s="476"/>
      <c r="X86" s="477"/>
      <c r="Y86" s="482" t="s">
        <v>54</v>
      </c>
      <c r="Z86" s="483"/>
      <c r="AA86" s="484"/>
      <c r="AB86" s="420"/>
      <c r="AC86" s="420"/>
      <c r="AD86" s="420"/>
      <c r="AE86" s="341"/>
      <c r="AF86" s="342"/>
      <c r="AG86" s="342"/>
      <c r="AH86" s="342"/>
      <c r="AI86" s="341"/>
      <c r="AJ86" s="342"/>
      <c r="AK86" s="342"/>
      <c r="AL86" s="342"/>
      <c r="AM86" s="341"/>
      <c r="AN86" s="342"/>
      <c r="AO86" s="342"/>
      <c r="AP86" s="342"/>
      <c r="AQ86" s="421"/>
      <c r="AR86" s="422"/>
      <c r="AS86" s="422"/>
      <c r="AT86" s="423"/>
      <c r="AU86" s="342"/>
      <c r="AV86" s="342"/>
      <c r="AW86" s="342"/>
      <c r="AX86" s="343"/>
      <c r="AY86">
        <f t="shared" si="2"/>
        <v>0</v>
      </c>
    </row>
    <row r="87" spans="1:60" ht="23.25" hidden="1" customHeight="1" x14ac:dyDescent="0.15">
      <c r="A87" s="452"/>
      <c r="B87" s="454"/>
      <c r="C87" s="263"/>
      <c r="D87" s="263"/>
      <c r="E87" s="263"/>
      <c r="F87" s="264"/>
      <c r="G87" s="474"/>
      <c r="H87" s="414"/>
      <c r="I87" s="414"/>
      <c r="J87" s="414"/>
      <c r="K87" s="414"/>
      <c r="L87" s="414"/>
      <c r="M87" s="414"/>
      <c r="N87" s="414"/>
      <c r="O87" s="415"/>
      <c r="P87" s="478"/>
      <c r="Q87" s="478"/>
      <c r="R87" s="478"/>
      <c r="S87" s="478"/>
      <c r="T87" s="478"/>
      <c r="U87" s="478"/>
      <c r="V87" s="478"/>
      <c r="W87" s="478"/>
      <c r="X87" s="479"/>
      <c r="Y87" s="470" t="s">
        <v>48</v>
      </c>
      <c r="Z87" s="471"/>
      <c r="AA87" s="472"/>
      <c r="AB87" s="425"/>
      <c r="AC87" s="425"/>
      <c r="AD87" s="425"/>
      <c r="AE87" s="341"/>
      <c r="AF87" s="342"/>
      <c r="AG87" s="342"/>
      <c r="AH87" s="342"/>
      <c r="AI87" s="341"/>
      <c r="AJ87" s="342"/>
      <c r="AK87" s="342"/>
      <c r="AL87" s="342"/>
      <c r="AM87" s="341"/>
      <c r="AN87" s="342"/>
      <c r="AO87" s="342"/>
      <c r="AP87" s="342"/>
      <c r="AQ87" s="421"/>
      <c r="AR87" s="422"/>
      <c r="AS87" s="422"/>
      <c r="AT87" s="423"/>
      <c r="AU87" s="342"/>
      <c r="AV87" s="342"/>
      <c r="AW87" s="342"/>
      <c r="AX87" s="343"/>
      <c r="AY87">
        <f t="shared" si="2"/>
        <v>0</v>
      </c>
      <c r="AZ87" s="10"/>
      <c r="BA87" s="10"/>
      <c r="BB87" s="10"/>
      <c r="BC87" s="10"/>
    </row>
    <row r="88" spans="1:60" ht="23.25" hidden="1" customHeight="1" x14ac:dyDescent="0.15">
      <c r="A88" s="452"/>
      <c r="B88" s="454"/>
      <c r="C88" s="263"/>
      <c r="D88" s="263"/>
      <c r="E88" s="263"/>
      <c r="F88" s="264"/>
      <c r="G88" s="475"/>
      <c r="H88" s="416"/>
      <c r="I88" s="416"/>
      <c r="J88" s="416"/>
      <c r="K88" s="416"/>
      <c r="L88" s="416"/>
      <c r="M88" s="416"/>
      <c r="N88" s="416"/>
      <c r="O88" s="417"/>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2"/>
      <c r="AV88" s="342"/>
      <c r="AW88" s="342"/>
      <c r="AX88" s="343"/>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472</v>
      </c>
      <c r="AF89" s="441"/>
      <c r="AG89" s="441"/>
      <c r="AH89" s="441"/>
      <c r="AI89" s="441" t="s">
        <v>624</v>
      </c>
      <c r="AJ89" s="441"/>
      <c r="AK89" s="441"/>
      <c r="AL89" s="441"/>
      <c r="AM89" s="441" t="s">
        <v>440</v>
      </c>
      <c r="AN89" s="441"/>
      <c r="AO89" s="441"/>
      <c r="AP89" s="441"/>
      <c r="AQ89" s="426" t="s">
        <v>214</v>
      </c>
      <c r="AR89" s="427"/>
      <c r="AS89" s="427"/>
      <c r="AT89" s="428"/>
      <c r="AU89" s="429" t="s">
        <v>125</v>
      </c>
      <c r="AV89" s="429"/>
      <c r="AW89" s="429"/>
      <c r="AX89" s="430"/>
      <c r="AY89">
        <f>$G$91</f>
        <v>0</v>
      </c>
      <c r="AZ89" s="10"/>
      <c r="BA89" s="10"/>
      <c r="BB89" s="10"/>
      <c r="BC89" s="10"/>
    </row>
    <row r="90" spans="1:60" ht="18.75" hidden="1" customHeight="1" x14ac:dyDescent="0.15">
      <c r="A90" s="452"/>
      <c r="B90" s="454"/>
      <c r="C90" s="263"/>
      <c r="D90" s="263"/>
      <c r="E90" s="263"/>
      <c r="F90" s="264"/>
      <c r="G90" s="389"/>
      <c r="H90" s="375"/>
      <c r="I90" s="375"/>
      <c r="J90" s="375"/>
      <c r="K90" s="375"/>
      <c r="L90" s="375"/>
      <c r="M90" s="375"/>
      <c r="N90" s="375"/>
      <c r="O90" s="390"/>
      <c r="P90" s="392"/>
      <c r="Q90" s="375"/>
      <c r="R90" s="375"/>
      <c r="S90" s="375"/>
      <c r="T90" s="375"/>
      <c r="U90" s="375"/>
      <c r="V90" s="375"/>
      <c r="W90" s="375"/>
      <c r="X90" s="390"/>
      <c r="Y90" s="435"/>
      <c r="Z90" s="436"/>
      <c r="AA90" s="437"/>
      <c r="AB90" s="305"/>
      <c r="AC90" s="401"/>
      <c r="AD90" s="402"/>
      <c r="AE90" s="441"/>
      <c r="AF90" s="441"/>
      <c r="AG90" s="441"/>
      <c r="AH90" s="441"/>
      <c r="AI90" s="441"/>
      <c r="AJ90" s="441"/>
      <c r="AK90" s="441"/>
      <c r="AL90" s="441"/>
      <c r="AM90" s="441"/>
      <c r="AN90" s="441"/>
      <c r="AO90" s="441"/>
      <c r="AP90" s="441"/>
      <c r="AQ90" s="431"/>
      <c r="AR90" s="374"/>
      <c r="AS90" s="372" t="s">
        <v>215</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2"/>
      <c r="B91" s="454"/>
      <c r="C91" s="263"/>
      <c r="D91" s="263"/>
      <c r="E91" s="263"/>
      <c r="F91" s="264"/>
      <c r="G91" s="473"/>
      <c r="H91" s="412"/>
      <c r="I91" s="412"/>
      <c r="J91" s="412"/>
      <c r="K91" s="412"/>
      <c r="L91" s="412"/>
      <c r="M91" s="412"/>
      <c r="N91" s="412"/>
      <c r="O91" s="413"/>
      <c r="P91" s="412"/>
      <c r="Q91" s="476"/>
      <c r="R91" s="476"/>
      <c r="S91" s="476"/>
      <c r="T91" s="476"/>
      <c r="U91" s="476"/>
      <c r="V91" s="476"/>
      <c r="W91" s="476"/>
      <c r="X91" s="477"/>
      <c r="Y91" s="482" t="s">
        <v>54</v>
      </c>
      <c r="Z91" s="483"/>
      <c r="AA91" s="484"/>
      <c r="AB91" s="420"/>
      <c r="AC91" s="420"/>
      <c r="AD91" s="420"/>
      <c r="AE91" s="341"/>
      <c r="AF91" s="342"/>
      <c r="AG91" s="342"/>
      <c r="AH91" s="342"/>
      <c r="AI91" s="341"/>
      <c r="AJ91" s="342"/>
      <c r="AK91" s="342"/>
      <c r="AL91" s="342"/>
      <c r="AM91" s="341"/>
      <c r="AN91" s="342"/>
      <c r="AO91" s="342"/>
      <c r="AP91" s="342"/>
      <c r="AQ91" s="421"/>
      <c r="AR91" s="422"/>
      <c r="AS91" s="422"/>
      <c r="AT91" s="423"/>
      <c r="AU91" s="342"/>
      <c r="AV91" s="342"/>
      <c r="AW91" s="342"/>
      <c r="AX91" s="343"/>
      <c r="AY91">
        <f>$AY$89</f>
        <v>0</v>
      </c>
    </row>
    <row r="92" spans="1:60" ht="23.25" hidden="1" customHeight="1" x14ac:dyDescent="0.15">
      <c r="A92" s="452"/>
      <c r="B92" s="454"/>
      <c r="C92" s="263"/>
      <c r="D92" s="263"/>
      <c r="E92" s="263"/>
      <c r="F92" s="264"/>
      <c r="G92" s="474"/>
      <c r="H92" s="414"/>
      <c r="I92" s="414"/>
      <c r="J92" s="414"/>
      <c r="K92" s="414"/>
      <c r="L92" s="414"/>
      <c r="M92" s="414"/>
      <c r="N92" s="414"/>
      <c r="O92" s="415"/>
      <c r="P92" s="478"/>
      <c r="Q92" s="478"/>
      <c r="R92" s="478"/>
      <c r="S92" s="478"/>
      <c r="T92" s="478"/>
      <c r="U92" s="478"/>
      <c r="V92" s="478"/>
      <c r="W92" s="478"/>
      <c r="X92" s="479"/>
      <c r="Y92" s="470" t="s">
        <v>48</v>
      </c>
      <c r="Z92" s="471"/>
      <c r="AA92" s="472"/>
      <c r="AB92" s="425"/>
      <c r="AC92" s="425"/>
      <c r="AD92" s="425"/>
      <c r="AE92" s="341"/>
      <c r="AF92" s="342"/>
      <c r="AG92" s="342"/>
      <c r="AH92" s="342"/>
      <c r="AI92" s="341"/>
      <c r="AJ92" s="342"/>
      <c r="AK92" s="342"/>
      <c r="AL92" s="342"/>
      <c r="AM92" s="341"/>
      <c r="AN92" s="342"/>
      <c r="AO92" s="342"/>
      <c r="AP92" s="342"/>
      <c r="AQ92" s="421"/>
      <c r="AR92" s="422"/>
      <c r="AS92" s="422"/>
      <c r="AT92" s="423"/>
      <c r="AU92" s="342"/>
      <c r="AV92" s="342"/>
      <c r="AW92" s="342"/>
      <c r="AX92" s="343"/>
      <c r="AY92">
        <f>$AY$89</f>
        <v>0</v>
      </c>
      <c r="AZ92" s="10"/>
      <c r="BA92" s="10"/>
      <c r="BB92" s="10"/>
      <c r="BC92" s="10"/>
    </row>
    <row r="93" spans="1:60" ht="23.25" hidden="1" customHeight="1" x14ac:dyDescent="0.15">
      <c r="A93" s="452"/>
      <c r="B93" s="455"/>
      <c r="C93" s="266"/>
      <c r="D93" s="266"/>
      <c r="E93" s="266"/>
      <c r="F93" s="267"/>
      <c r="G93" s="475"/>
      <c r="H93" s="416"/>
      <c r="I93" s="416"/>
      <c r="J93" s="416"/>
      <c r="K93" s="416"/>
      <c r="L93" s="416"/>
      <c r="M93" s="416"/>
      <c r="N93" s="416"/>
      <c r="O93" s="417"/>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2"/>
      <c r="AV93" s="342"/>
      <c r="AW93" s="342"/>
      <c r="AX93" s="343"/>
      <c r="AY93">
        <f>$AY$89</f>
        <v>0</v>
      </c>
      <c r="AZ93" s="10"/>
      <c r="BA93" s="10"/>
      <c r="BB93" s="10"/>
      <c r="BC93" s="10"/>
      <c r="BD93" s="10"/>
      <c r="BE93" s="10"/>
      <c r="BF93" s="10"/>
      <c r="BG93" s="10"/>
      <c r="BH93" s="10"/>
    </row>
    <row r="94" spans="1:60" ht="18.75" hidden="1" customHeight="1" x14ac:dyDescent="0.15">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472</v>
      </c>
      <c r="AF94" s="441"/>
      <c r="AG94" s="441"/>
      <c r="AH94" s="441"/>
      <c r="AI94" s="441" t="s">
        <v>624</v>
      </c>
      <c r="AJ94" s="441"/>
      <c r="AK94" s="441"/>
      <c r="AL94" s="441"/>
      <c r="AM94" s="441" t="s">
        <v>440</v>
      </c>
      <c r="AN94" s="441"/>
      <c r="AO94" s="441"/>
      <c r="AP94" s="441"/>
      <c r="AQ94" s="426" t="s">
        <v>214</v>
      </c>
      <c r="AR94" s="427"/>
      <c r="AS94" s="427"/>
      <c r="AT94" s="428"/>
      <c r="AU94" s="429" t="s">
        <v>125</v>
      </c>
      <c r="AV94" s="429"/>
      <c r="AW94" s="429"/>
      <c r="AX94" s="430"/>
      <c r="AY94">
        <f>$G$96</f>
        <v>0</v>
      </c>
      <c r="AZ94" s="10"/>
      <c r="BA94" s="10"/>
      <c r="BB94" s="10"/>
      <c r="BC94" s="10"/>
    </row>
    <row r="95" spans="1:60" ht="18.75" hidden="1" customHeight="1" x14ac:dyDescent="0.15">
      <c r="A95" s="452"/>
      <c r="B95" s="454"/>
      <c r="C95" s="263"/>
      <c r="D95" s="263"/>
      <c r="E95" s="263"/>
      <c r="F95" s="264"/>
      <c r="G95" s="389"/>
      <c r="H95" s="375"/>
      <c r="I95" s="375"/>
      <c r="J95" s="375"/>
      <c r="K95" s="375"/>
      <c r="L95" s="375"/>
      <c r="M95" s="375"/>
      <c r="N95" s="375"/>
      <c r="O95" s="390"/>
      <c r="P95" s="392"/>
      <c r="Q95" s="375"/>
      <c r="R95" s="375"/>
      <c r="S95" s="375"/>
      <c r="T95" s="375"/>
      <c r="U95" s="375"/>
      <c r="V95" s="375"/>
      <c r="W95" s="375"/>
      <c r="X95" s="390"/>
      <c r="Y95" s="435"/>
      <c r="Z95" s="436"/>
      <c r="AA95" s="437"/>
      <c r="AB95" s="305"/>
      <c r="AC95" s="401"/>
      <c r="AD95" s="402"/>
      <c r="AE95" s="441"/>
      <c r="AF95" s="441"/>
      <c r="AG95" s="441"/>
      <c r="AH95" s="441"/>
      <c r="AI95" s="441"/>
      <c r="AJ95" s="441"/>
      <c r="AK95" s="441"/>
      <c r="AL95" s="441"/>
      <c r="AM95" s="441"/>
      <c r="AN95" s="441"/>
      <c r="AO95" s="441"/>
      <c r="AP95" s="441"/>
      <c r="AQ95" s="431"/>
      <c r="AR95" s="374"/>
      <c r="AS95" s="372" t="s">
        <v>215</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2"/>
      <c r="B96" s="454"/>
      <c r="C96" s="263"/>
      <c r="D96" s="263"/>
      <c r="E96" s="263"/>
      <c r="F96" s="264"/>
      <c r="G96" s="473"/>
      <c r="H96" s="412"/>
      <c r="I96" s="412"/>
      <c r="J96" s="412"/>
      <c r="K96" s="412"/>
      <c r="L96" s="412"/>
      <c r="M96" s="412"/>
      <c r="N96" s="412"/>
      <c r="O96" s="413"/>
      <c r="P96" s="412"/>
      <c r="Q96" s="476"/>
      <c r="R96" s="476"/>
      <c r="S96" s="476"/>
      <c r="T96" s="476"/>
      <c r="U96" s="476"/>
      <c r="V96" s="476"/>
      <c r="W96" s="476"/>
      <c r="X96" s="477"/>
      <c r="Y96" s="482" t="s">
        <v>54</v>
      </c>
      <c r="Z96" s="483"/>
      <c r="AA96" s="484"/>
      <c r="AB96" s="420"/>
      <c r="AC96" s="420"/>
      <c r="AD96" s="420"/>
      <c r="AE96" s="341"/>
      <c r="AF96" s="342"/>
      <c r="AG96" s="342"/>
      <c r="AH96" s="342"/>
      <c r="AI96" s="341"/>
      <c r="AJ96" s="342"/>
      <c r="AK96" s="342"/>
      <c r="AL96" s="342"/>
      <c r="AM96" s="341"/>
      <c r="AN96" s="342"/>
      <c r="AO96" s="342"/>
      <c r="AP96" s="342"/>
      <c r="AQ96" s="421"/>
      <c r="AR96" s="422"/>
      <c r="AS96" s="422"/>
      <c r="AT96" s="423"/>
      <c r="AU96" s="342"/>
      <c r="AV96" s="342"/>
      <c r="AW96" s="342"/>
      <c r="AX96" s="343"/>
      <c r="AY96">
        <f>$AY$94</f>
        <v>0</v>
      </c>
    </row>
    <row r="97" spans="1:60" ht="23.25" hidden="1" customHeight="1" x14ac:dyDescent="0.15">
      <c r="A97" s="452"/>
      <c r="B97" s="454"/>
      <c r="C97" s="263"/>
      <c r="D97" s="263"/>
      <c r="E97" s="263"/>
      <c r="F97" s="264"/>
      <c r="G97" s="474"/>
      <c r="H97" s="414"/>
      <c r="I97" s="414"/>
      <c r="J97" s="414"/>
      <c r="K97" s="414"/>
      <c r="L97" s="414"/>
      <c r="M97" s="414"/>
      <c r="N97" s="414"/>
      <c r="O97" s="415"/>
      <c r="P97" s="478"/>
      <c r="Q97" s="478"/>
      <c r="R97" s="478"/>
      <c r="S97" s="478"/>
      <c r="T97" s="478"/>
      <c r="U97" s="478"/>
      <c r="V97" s="478"/>
      <c r="W97" s="478"/>
      <c r="X97" s="479"/>
      <c r="Y97" s="470" t="s">
        <v>48</v>
      </c>
      <c r="Z97" s="471"/>
      <c r="AA97" s="472"/>
      <c r="AB97" s="425"/>
      <c r="AC97" s="425"/>
      <c r="AD97" s="425"/>
      <c r="AE97" s="341"/>
      <c r="AF97" s="342"/>
      <c r="AG97" s="342"/>
      <c r="AH97" s="342"/>
      <c r="AI97" s="341"/>
      <c r="AJ97" s="342"/>
      <c r="AK97" s="342"/>
      <c r="AL97" s="342"/>
      <c r="AM97" s="341"/>
      <c r="AN97" s="342"/>
      <c r="AO97" s="342"/>
      <c r="AP97" s="342"/>
      <c r="AQ97" s="421"/>
      <c r="AR97" s="422"/>
      <c r="AS97" s="422"/>
      <c r="AT97" s="423"/>
      <c r="AU97" s="342"/>
      <c r="AV97" s="342"/>
      <c r="AW97" s="342"/>
      <c r="AX97" s="343"/>
      <c r="AY97">
        <f>$AY$94</f>
        <v>0</v>
      </c>
      <c r="AZ97" s="10"/>
      <c r="BA97" s="10"/>
      <c r="BB97" s="10"/>
      <c r="BC97" s="10"/>
    </row>
    <row r="98" spans="1:60" ht="23.25" hidden="1" customHeight="1" thickBot="1" x14ac:dyDescent="0.2">
      <c r="A98" s="453"/>
      <c r="B98" s="488"/>
      <c r="C98" s="489"/>
      <c r="D98" s="489"/>
      <c r="E98" s="489"/>
      <c r="F98" s="490"/>
      <c r="G98" s="475"/>
      <c r="H98" s="416"/>
      <c r="I98" s="416"/>
      <c r="J98" s="416"/>
      <c r="K98" s="416"/>
      <c r="L98" s="416"/>
      <c r="M98" s="416"/>
      <c r="N98" s="416"/>
      <c r="O98" s="417"/>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2"/>
      <c r="AV98" s="342"/>
      <c r="AW98" s="342"/>
      <c r="AX98" s="343"/>
      <c r="AY98">
        <f>$AY$94</f>
        <v>0</v>
      </c>
      <c r="AZ98" s="10"/>
      <c r="BA98" s="10"/>
      <c r="BB98" s="10"/>
      <c r="BC98" s="10"/>
      <c r="BD98" s="10"/>
      <c r="BE98" s="10"/>
      <c r="BF98" s="10"/>
      <c r="BG98" s="10"/>
      <c r="BH98" s="10"/>
    </row>
    <row r="99" spans="1:60" ht="47.25" hidden="1" customHeight="1" x14ac:dyDescent="0.15">
      <c r="A99" s="502" t="s">
        <v>635</v>
      </c>
      <c r="B99" s="503"/>
      <c r="C99" s="503"/>
      <c r="D99" s="503"/>
      <c r="E99" s="503"/>
      <c r="F99" s="504"/>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636</v>
      </c>
      <c r="B100" s="263"/>
      <c r="C100" s="263"/>
      <c r="D100" s="263"/>
      <c r="E100" s="263"/>
      <c r="F100" s="264"/>
      <c r="G100" s="268" t="s">
        <v>628</v>
      </c>
      <c r="H100" s="269"/>
      <c r="I100" s="269"/>
      <c r="J100" s="269"/>
      <c r="K100" s="269"/>
      <c r="L100" s="269"/>
      <c r="M100" s="269"/>
      <c r="N100" s="269"/>
      <c r="O100" s="269"/>
      <c r="P100" s="270" t="s">
        <v>627</v>
      </c>
      <c r="Q100" s="269"/>
      <c r="R100" s="269"/>
      <c r="S100" s="269"/>
      <c r="T100" s="269"/>
      <c r="U100" s="269"/>
      <c r="V100" s="269"/>
      <c r="W100" s="269"/>
      <c r="X100" s="271"/>
      <c r="Y100" s="272"/>
      <c r="Z100" s="273"/>
      <c r="AA100" s="274"/>
      <c r="AB100" s="275" t="s">
        <v>11</v>
      </c>
      <c r="AC100" s="275"/>
      <c r="AD100" s="275"/>
      <c r="AE100" s="441" t="s">
        <v>472</v>
      </c>
      <c r="AF100" s="441"/>
      <c r="AG100" s="441"/>
      <c r="AH100" s="441"/>
      <c r="AI100" s="441" t="s">
        <v>624</v>
      </c>
      <c r="AJ100" s="441"/>
      <c r="AK100" s="441"/>
      <c r="AL100" s="441"/>
      <c r="AM100" s="441" t="s">
        <v>440</v>
      </c>
      <c r="AN100" s="441"/>
      <c r="AO100" s="441"/>
      <c r="AP100" s="441"/>
      <c r="AQ100" s="308" t="s">
        <v>471</v>
      </c>
      <c r="AR100" s="309"/>
      <c r="AS100" s="309"/>
      <c r="AT100" s="310"/>
      <c r="AU100" s="308" t="s">
        <v>645</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2" t="s">
        <v>637</v>
      </c>
      <c r="B103" s="433"/>
      <c r="C103" s="433"/>
      <c r="D103" s="433"/>
      <c r="E103" s="433"/>
      <c r="F103" s="505"/>
      <c r="G103" s="151" t="s">
        <v>638</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1" t="s">
        <v>472</v>
      </c>
      <c r="AF103" s="441"/>
      <c r="AG103" s="441"/>
      <c r="AH103" s="441"/>
      <c r="AI103" s="441" t="s">
        <v>624</v>
      </c>
      <c r="AJ103" s="441"/>
      <c r="AK103" s="441"/>
      <c r="AL103" s="441"/>
      <c r="AM103" s="441" t="s">
        <v>440</v>
      </c>
      <c r="AN103" s="441"/>
      <c r="AO103" s="441"/>
      <c r="AP103" s="441"/>
      <c r="AQ103" s="355" t="s">
        <v>646</v>
      </c>
      <c r="AR103" s="356"/>
      <c r="AS103" s="356"/>
      <c r="AT103" s="356"/>
      <c r="AU103" s="356"/>
      <c r="AV103" s="356"/>
      <c r="AW103" s="356"/>
      <c r="AX103" s="357"/>
      <c r="AY103">
        <f>IF(SUBSTITUTE(SUBSTITUTE($G$104,"／",""),"　","")="",0,1)</f>
        <v>0</v>
      </c>
    </row>
    <row r="104" spans="1:60" ht="23.25" hidden="1" customHeight="1" x14ac:dyDescent="0.15">
      <c r="A104" s="506"/>
      <c r="B104" s="368"/>
      <c r="C104" s="368"/>
      <c r="D104" s="368"/>
      <c r="E104" s="368"/>
      <c r="F104" s="507"/>
      <c r="G104" s="358" t="s">
        <v>639</v>
      </c>
      <c r="H104" s="359"/>
      <c r="I104" s="359"/>
      <c r="J104" s="359"/>
      <c r="K104" s="359"/>
      <c r="L104" s="359"/>
      <c r="M104" s="359"/>
      <c r="N104" s="359"/>
      <c r="O104" s="359"/>
      <c r="P104" s="359"/>
      <c r="Q104" s="359"/>
      <c r="R104" s="359"/>
      <c r="S104" s="359"/>
      <c r="T104" s="359"/>
      <c r="U104" s="359"/>
      <c r="V104" s="359"/>
      <c r="W104" s="359"/>
      <c r="X104" s="359"/>
      <c r="Y104" s="334" t="s">
        <v>637</v>
      </c>
      <c r="Z104" s="335"/>
      <c r="AA104" s="336"/>
      <c r="AB104" s="337"/>
      <c r="AC104" s="338"/>
      <c r="AD104" s="339"/>
      <c r="AE104" s="340"/>
      <c r="AF104" s="340"/>
      <c r="AG104" s="340"/>
      <c r="AH104" s="340"/>
      <c r="AI104" s="340"/>
      <c r="AJ104" s="340"/>
      <c r="AK104" s="340"/>
      <c r="AL104" s="340"/>
      <c r="AM104" s="340"/>
      <c r="AN104" s="340"/>
      <c r="AO104" s="340"/>
      <c r="AP104" s="340"/>
      <c r="AQ104" s="341"/>
      <c r="AR104" s="342"/>
      <c r="AS104" s="342"/>
      <c r="AT104" s="342"/>
      <c r="AU104" s="342"/>
      <c r="AV104" s="342"/>
      <c r="AW104" s="342"/>
      <c r="AX104" s="343"/>
      <c r="AY104">
        <f>$AY$103</f>
        <v>0</v>
      </c>
    </row>
    <row r="105" spans="1:60" ht="46.5" hidden="1" customHeight="1" x14ac:dyDescent="0.15">
      <c r="A105" s="508"/>
      <c r="B105" s="375"/>
      <c r="C105" s="375"/>
      <c r="D105" s="375"/>
      <c r="E105" s="375"/>
      <c r="F105" s="509"/>
      <c r="G105" s="360"/>
      <c r="H105" s="361"/>
      <c r="I105" s="361"/>
      <c r="J105" s="361"/>
      <c r="K105" s="361"/>
      <c r="L105" s="361"/>
      <c r="M105" s="361"/>
      <c r="N105" s="361"/>
      <c r="O105" s="361"/>
      <c r="P105" s="361"/>
      <c r="Q105" s="361"/>
      <c r="R105" s="361"/>
      <c r="S105" s="361"/>
      <c r="T105" s="361"/>
      <c r="U105" s="361"/>
      <c r="V105" s="361"/>
      <c r="W105" s="361"/>
      <c r="X105" s="361"/>
      <c r="Y105" s="325" t="s">
        <v>640</v>
      </c>
      <c r="Z105" s="326"/>
      <c r="AA105" s="327"/>
      <c r="AB105" s="328" t="s">
        <v>641</v>
      </c>
      <c r="AC105" s="329"/>
      <c r="AD105" s="330"/>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2" t="s">
        <v>290</v>
      </c>
      <c r="B106" s="493"/>
      <c r="C106" s="493"/>
      <c r="D106" s="493"/>
      <c r="E106" s="493"/>
      <c r="F106" s="494"/>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1" t="s">
        <v>472</v>
      </c>
      <c r="AF106" s="441"/>
      <c r="AG106" s="441"/>
      <c r="AH106" s="441"/>
      <c r="AI106" s="441" t="s">
        <v>624</v>
      </c>
      <c r="AJ106" s="441"/>
      <c r="AK106" s="441"/>
      <c r="AL106" s="441"/>
      <c r="AM106" s="441" t="s">
        <v>440</v>
      </c>
      <c r="AN106" s="441"/>
      <c r="AO106" s="441"/>
      <c r="AP106" s="441"/>
      <c r="AQ106" s="365" t="s">
        <v>214</v>
      </c>
      <c r="AR106" s="366"/>
      <c r="AS106" s="366"/>
      <c r="AT106" s="367"/>
      <c r="AU106" s="368" t="s">
        <v>125</v>
      </c>
      <c r="AV106" s="368"/>
      <c r="AW106" s="368"/>
      <c r="AX106" s="369"/>
      <c r="AY106">
        <f>COUNTA($G$108)</f>
        <v>0</v>
      </c>
    </row>
    <row r="107" spans="1:60" ht="18.75" hidden="1" customHeight="1" x14ac:dyDescent="0.15">
      <c r="A107" s="495"/>
      <c r="B107" s="496"/>
      <c r="C107" s="496"/>
      <c r="D107" s="496"/>
      <c r="E107" s="496"/>
      <c r="F107" s="497"/>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5"/>
      <c r="AC107" s="401"/>
      <c r="AD107" s="402"/>
      <c r="AE107" s="441"/>
      <c r="AF107" s="441"/>
      <c r="AG107" s="441"/>
      <c r="AH107" s="441"/>
      <c r="AI107" s="441"/>
      <c r="AJ107" s="441"/>
      <c r="AK107" s="441"/>
      <c r="AL107" s="441"/>
      <c r="AM107" s="441"/>
      <c r="AN107" s="441"/>
      <c r="AO107" s="441"/>
      <c r="AP107" s="441"/>
      <c r="AQ107" s="370"/>
      <c r="AR107" s="371"/>
      <c r="AS107" s="372" t="s">
        <v>215</v>
      </c>
      <c r="AT107" s="373"/>
      <c r="AU107" s="374"/>
      <c r="AV107" s="374"/>
      <c r="AW107" s="375" t="s">
        <v>166</v>
      </c>
      <c r="AX107" s="376"/>
      <c r="AY107">
        <f t="shared" ref="AY107:AY112" si="3">$AY$106</f>
        <v>0</v>
      </c>
    </row>
    <row r="108" spans="1:60" ht="23.25" hidden="1" customHeight="1" x14ac:dyDescent="0.15">
      <c r="A108" s="498"/>
      <c r="B108" s="496"/>
      <c r="C108" s="496"/>
      <c r="D108" s="496"/>
      <c r="E108" s="496"/>
      <c r="F108" s="497"/>
      <c r="G108" s="403"/>
      <c r="H108" s="404"/>
      <c r="I108" s="404"/>
      <c r="J108" s="404"/>
      <c r="K108" s="404"/>
      <c r="L108" s="404"/>
      <c r="M108" s="404"/>
      <c r="N108" s="404"/>
      <c r="O108" s="405"/>
      <c r="P108" s="412"/>
      <c r="Q108" s="412"/>
      <c r="R108" s="412"/>
      <c r="S108" s="412"/>
      <c r="T108" s="412"/>
      <c r="U108" s="412"/>
      <c r="V108" s="412"/>
      <c r="W108" s="412"/>
      <c r="X108" s="413"/>
      <c r="Y108" s="325" t="s">
        <v>12</v>
      </c>
      <c r="Z108" s="418"/>
      <c r="AA108" s="419"/>
      <c r="AB108" s="420"/>
      <c r="AC108" s="420"/>
      <c r="AD108" s="420"/>
      <c r="AE108" s="341"/>
      <c r="AF108" s="342"/>
      <c r="AG108" s="342"/>
      <c r="AH108" s="342"/>
      <c r="AI108" s="341"/>
      <c r="AJ108" s="342"/>
      <c r="AK108" s="342"/>
      <c r="AL108" s="342"/>
      <c r="AM108" s="341"/>
      <c r="AN108" s="342"/>
      <c r="AO108" s="342"/>
      <c r="AP108" s="342"/>
      <c r="AQ108" s="421"/>
      <c r="AR108" s="422"/>
      <c r="AS108" s="422"/>
      <c r="AT108" s="423"/>
      <c r="AU108" s="342"/>
      <c r="AV108" s="342"/>
      <c r="AW108" s="342"/>
      <c r="AX108" s="343"/>
      <c r="AY108">
        <f t="shared" si="3"/>
        <v>0</v>
      </c>
    </row>
    <row r="109" spans="1:60" ht="23.25" hidden="1" customHeight="1" x14ac:dyDescent="0.15">
      <c r="A109" s="499"/>
      <c r="B109" s="500"/>
      <c r="C109" s="500"/>
      <c r="D109" s="500"/>
      <c r="E109" s="500"/>
      <c r="F109" s="501"/>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5"/>
      <c r="AC109" s="425"/>
      <c r="AD109" s="425"/>
      <c r="AE109" s="341"/>
      <c r="AF109" s="342"/>
      <c r="AG109" s="342"/>
      <c r="AH109" s="342"/>
      <c r="AI109" s="341"/>
      <c r="AJ109" s="342"/>
      <c r="AK109" s="342"/>
      <c r="AL109" s="342"/>
      <c r="AM109" s="341"/>
      <c r="AN109" s="342"/>
      <c r="AO109" s="342"/>
      <c r="AP109" s="342"/>
      <c r="AQ109" s="421"/>
      <c r="AR109" s="422"/>
      <c r="AS109" s="422"/>
      <c r="AT109" s="423"/>
      <c r="AU109" s="342"/>
      <c r="AV109" s="342"/>
      <c r="AW109" s="342"/>
      <c r="AX109" s="343"/>
      <c r="AY109">
        <f t="shared" si="3"/>
        <v>0</v>
      </c>
    </row>
    <row r="110" spans="1:60" ht="23.25" hidden="1" customHeight="1" x14ac:dyDescent="0.15">
      <c r="A110" s="498"/>
      <c r="B110" s="496"/>
      <c r="C110" s="496"/>
      <c r="D110" s="496"/>
      <c r="E110" s="496"/>
      <c r="F110" s="497"/>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4" t="s">
        <v>14</v>
      </c>
      <c r="AC110" s="424"/>
      <c r="AD110" s="424"/>
      <c r="AE110" s="341"/>
      <c r="AF110" s="342"/>
      <c r="AG110" s="342"/>
      <c r="AH110" s="342"/>
      <c r="AI110" s="341"/>
      <c r="AJ110" s="342"/>
      <c r="AK110" s="342"/>
      <c r="AL110" s="342"/>
      <c r="AM110" s="341"/>
      <c r="AN110" s="342"/>
      <c r="AO110" s="342"/>
      <c r="AP110" s="342"/>
      <c r="AQ110" s="421"/>
      <c r="AR110" s="422"/>
      <c r="AS110" s="422"/>
      <c r="AT110" s="423"/>
      <c r="AU110" s="342"/>
      <c r="AV110" s="342"/>
      <c r="AW110" s="342"/>
      <c r="AX110" s="343"/>
      <c r="AY110">
        <f t="shared" si="3"/>
        <v>0</v>
      </c>
    </row>
    <row r="111" spans="1:60" ht="23.25" hidden="1" customHeight="1" x14ac:dyDescent="0.15">
      <c r="A111" s="442" t="s">
        <v>315</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629</v>
      </c>
      <c r="B113" s="454" t="s">
        <v>630</v>
      </c>
      <c r="C113" s="263"/>
      <c r="D113" s="263"/>
      <c r="E113" s="263"/>
      <c r="F113" s="264"/>
      <c r="G113" s="368" t="s">
        <v>631</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647</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2"/>
      <c r="B114" s="454"/>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472</v>
      </c>
      <c r="AF118" s="441"/>
      <c r="AG118" s="441"/>
      <c r="AH118" s="441"/>
      <c r="AI118" s="441" t="s">
        <v>624</v>
      </c>
      <c r="AJ118" s="441"/>
      <c r="AK118" s="441"/>
      <c r="AL118" s="441"/>
      <c r="AM118" s="441" t="s">
        <v>440</v>
      </c>
      <c r="AN118" s="441"/>
      <c r="AO118" s="441"/>
      <c r="AP118" s="441"/>
      <c r="AQ118" s="426" t="s">
        <v>214</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5"/>
      <c r="Z119" s="436"/>
      <c r="AA119" s="437"/>
      <c r="AB119" s="305"/>
      <c r="AC119" s="401"/>
      <c r="AD119" s="402"/>
      <c r="AE119" s="441"/>
      <c r="AF119" s="441"/>
      <c r="AG119" s="441"/>
      <c r="AH119" s="441"/>
      <c r="AI119" s="441"/>
      <c r="AJ119" s="441"/>
      <c r="AK119" s="441"/>
      <c r="AL119" s="441"/>
      <c r="AM119" s="441"/>
      <c r="AN119" s="441"/>
      <c r="AO119" s="441"/>
      <c r="AP119" s="441"/>
      <c r="AQ119" s="431"/>
      <c r="AR119" s="374"/>
      <c r="AS119" s="372" t="s">
        <v>215</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2"/>
      <c r="B120" s="454"/>
      <c r="C120" s="263"/>
      <c r="D120" s="263"/>
      <c r="E120" s="263"/>
      <c r="F120" s="264"/>
      <c r="G120" s="473"/>
      <c r="H120" s="412"/>
      <c r="I120" s="412"/>
      <c r="J120" s="412"/>
      <c r="K120" s="412"/>
      <c r="L120" s="412"/>
      <c r="M120" s="412"/>
      <c r="N120" s="412"/>
      <c r="O120" s="413"/>
      <c r="P120" s="412"/>
      <c r="Q120" s="476"/>
      <c r="R120" s="476"/>
      <c r="S120" s="476"/>
      <c r="T120" s="476"/>
      <c r="U120" s="476"/>
      <c r="V120" s="476"/>
      <c r="W120" s="476"/>
      <c r="X120" s="477"/>
      <c r="Y120" s="482" t="s">
        <v>54</v>
      </c>
      <c r="Z120" s="483"/>
      <c r="AA120" s="484"/>
      <c r="AB120" s="420"/>
      <c r="AC120" s="420"/>
      <c r="AD120" s="420"/>
      <c r="AE120" s="341"/>
      <c r="AF120" s="342"/>
      <c r="AG120" s="342"/>
      <c r="AH120" s="342"/>
      <c r="AI120" s="341"/>
      <c r="AJ120" s="342"/>
      <c r="AK120" s="342"/>
      <c r="AL120" s="342"/>
      <c r="AM120" s="341"/>
      <c r="AN120" s="342"/>
      <c r="AO120" s="342"/>
      <c r="AP120" s="342"/>
      <c r="AQ120" s="421"/>
      <c r="AR120" s="422"/>
      <c r="AS120" s="422"/>
      <c r="AT120" s="423"/>
      <c r="AU120" s="342"/>
      <c r="AV120" s="342"/>
      <c r="AW120" s="342"/>
      <c r="AX120" s="343"/>
      <c r="AY120">
        <f t="shared" si="4"/>
        <v>0</v>
      </c>
    </row>
    <row r="121" spans="1:60" ht="23.25" hidden="1" customHeight="1" x14ac:dyDescent="0.15">
      <c r="A121" s="452"/>
      <c r="B121" s="454"/>
      <c r="C121" s="263"/>
      <c r="D121" s="263"/>
      <c r="E121" s="263"/>
      <c r="F121" s="264"/>
      <c r="G121" s="474"/>
      <c r="H121" s="414"/>
      <c r="I121" s="414"/>
      <c r="J121" s="414"/>
      <c r="K121" s="414"/>
      <c r="L121" s="414"/>
      <c r="M121" s="414"/>
      <c r="N121" s="414"/>
      <c r="O121" s="415"/>
      <c r="P121" s="478"/>
      <c r="Q121" s="478"/>
      <c r="R121" s="478"/>
      <c r="S121" s="478"/>
      <c r="T121" s="478"/>
      <c r="U121" s="478"/>
      <c r="V121" s="478"/>
      <c r="W121" s="478"/>
      <c r="X121" s="479"/>
      <c r="Y121" s="470" t="s">
        <v>48</v>
      </c>
      <c r="Z121" s="471"/>
      <c r="AA121" s="472"/>
      <c r="AB121" s="425"/>
      <c r="AC121" s="425"/>
      <c r="AD121" s="425"/>
      <c r="AE121" s="341"/>
      <c r="AF121" s="342"/>
      <c r="AG121" s="342"/>
      <c r="AH121" s="342"/>
      <c r="AI121" s="341"/>
      <c r="AJ121" s="342"/>
      <c r="AK121" s="342"/>
      <c r="AL121" s="342"/>
      <c r="AM121" s="341"/>
      <c r="AN121" s="342"/>
      <c r="AO121" s="342"/>
      <c r="AP121" s="342"/>
      <c r="AQ121" s="421"/>
      <c r="AR121" s="422"/>
      <c r="AS121" s="422"/>
      <c r="AT121" s="423"/>
      <c r="AU121" s="342"/>
      <c r="AV121" s="342"/>
      <c r="AW121" s="342"/>
      <c r="AX121" s="343"/>
      <c r="AY121">
        <f t="shared" si="4"/>
        <v>0</v>
      </c>
      <c r="AZ121" s="10"/>
      <c r="BA121" s="10"/>
      <c r="BB121" s="10"/>
      <c r="BC121" s="10"/>
    </row>
    <row r="122" spans="1:60" ht="23.25" hidden="1" customHeight="1" x14ac:dyDescent="0.15">
      <c r="A122" s="452"/>
      <c r="B122" s="454"/>
      <c r="C122" s="263"/>
      <c r="D122" s="263"/>
      <c r="E122" s="263"/>
      <c r="F122" s="264"/>
      <c r="G122" s="475"/>
      <c r="H122" s="416"/>
      <c r="I122" s="416"/>
      <c r="J122" s="416"/>
      <c r="K122" s="416"/>
      <c r="L122" s="416"/>
      <c r="M122" s="416"/>
      <c r="N122" s="416"/>
      <c r="O122" s="417"/>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472</v>
      </c>
      <c r="AF123" s="441"/>
      <c r="AG123" s="441"/>
      <c r="AH123" s="441"/>
      <c r="AI123" s="441" t="s">
        <v>624</v>
      </c>
      <c r="AJ123" s="441"/>
      <c r="AK123" s="441"/>
      <c r="AL123" s="441"/>
      <c r="AM123" s="441" t="s">
        <v>440</v>
      </c>
      <c r="AN123" s="441"/>
      <c r="AO123" s="441"/>
      <c r="AP123" s="441"/>
      <c r="AQ123" s="426" t="s">
        <v>214</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5"/>
      <c r="Z124" s="436"/>
      <c r="AA124" s="437"/>
      <c r="AB124" s="305"/>
      <c r="AC124" s="401"/>
      <c r="AD124" s="402"/>
      <c r="AE124" s="441"/>
      <c r="AF124" s="441"/>
      <c r="AG124" s="441"/>
      <c r="AH124" s="441"/>
      <c r="AI124" s="441"/>
      <c r="AJ124" s="441"/>
      <c r="AK124" s="441"/>
      <c r="AL124" s="441"/>
      <c r="AM124" s="441"/>
      <c r="AN124" s="441"/>
      <c r="AO124" s="441"/>
      <c r="AP124" s="441"/>
      <c r="AQ124" s="431"/>
      <c r="AR124" s="374"/>
      <c r="AS124" s="372" t="s">
        <v>215</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2"/>
      <c r="B125" s="454"/>
      <c r="C125" s="263"/>
      <c r="D125" s="263"/>
      <c r="E125" s="263"/>
      <c r="F125" s="264"/>
      <c r="G125" s="473"/>
      <c r="H125" s="412"/>
      <c r="I125" s="412"/>
      <c r="J125" s="412"/>
      <c r="K125" s="412"/>
      <c r="L125" s="412"/>
      <c r="M125" s="412"/>
      <c r="N125" s="412"/>
      <c r="O125" s="413"/>
      <c r="P125" s="412"/>
      <c r="Q125" s="476"/>
      <c r="R125" s="476"/>
      <c r="S125" s="476"/>
      <c r="T125" s="476"/>
      <c r="U125" s="476"/>
      <c r="V125" s="476"/>
      <c r="W125" s="476"/>
      <c r="X125" s="477"/>
      <c r="Y125" s="482" t="s">
        <v>54</v>
      </c>
      <c r="Z125" s="483"/>
      <c r="AA125" s="484"/>
      <c r="AB125" s="420"/>
      <c r="AC125" s="420"/>
      <c r="AD125" s="420"/>
      <c r="AE125" s="341"/>
      <c r="AF125" s="342"/>
      <c r="AG125" s="342"/>
      <c r="AH125" s="342"/>
      <c r="AI125" s="341"/>
      <c r="AJ125" s="342"/>
      <c r="AK125" s="342"/>
      <c r="AL125" s="342"/>
      <c r="AM125" s="341"/>
      <c r="AN125" s="342"/>
      <c r="AO125" s="342"/>
      <c r="AP125" s="342"/>
      <c r="AQ125" s="421"/>
      <c r="AR125" s="422"/>
      <c r="AS125" s="422"/>
      <c r="AT125" s="423"/>
      <c r="AU125" s="342"/>
      <c r="AV125" s="342"/>
      <c r="AW125" s="342"/>
      <c r="AX125" s="343"/>
      <c r="AY125">
        <f>$AY$123</f>
        <v>0</v>
      </c>
    </row>
    <row r="126" spans="1:60" ht="23.25" hidden="1" customHeight="1" x14ac:dyDescent="0.15">
      <c r="A126" s="452"/>
      <c r="B126" s="454"/>
      <c r="C126" s="263"/>
      <c r="D126" s="263"/>
      <c r="E126" s="263"/>
      <c r="F126" s="264"/>
      <c r="G126" s="474"/>
      <c r="H126" s="414"/>
      <c r="I126" s="414"/>
      <c r="J126" s="414"/>
      <c r="K126" s="414"/>
      <c r="L126" s="414"/>
      <c r="M126" s="414"/>
      <c r="N126" s="414"/>
      <c r="O126" s="415"/>
      <c r="P126" s="478"/>
      <c r="Q126" s="478"/>
      <c r="R126" s="478"/>
      <c r="S126" s="478"/>
      <c r="T126" s="478"/>
      <c r="U126" s="478"/>
      <c r="V126" s="478"/>
      <c r="W126" s="478"/>
      <c r="X126" s="479"/>
      <c r="Y126" s="470" t="s">
        <v>48</v>
      </c>
      <c r="Z126" s="471"/>
      <c r="AA126" s="472"/>
      <c r="AB126" s="425"/>
      <c r="AC126" s="425"/>
      <c r="AD126" s="425"/>
      <c r="AE126" s="341"/>
      <c r="AF126" s="342"/>
      <c r="AG126" s="342"/>
      <c r="AH126" s="342"/>
      <c r="AI126" s="341"/>
      <c r="AJ126" s="342"/>
      <c r="AK126" s="342"/>
      <c r="AL126" s="342"/>
      <c r="AM126" s="341"/>
      <c r="AN126" s="342"/>
      <c r="AO126" s="342"/>
      <c r="AP126" s="342"/>
      <c r="AQ126" s="421"/>
      <c r="AR126" s="422"/>
      <c r="AS126" s="422"/>
      <c r="AT126" s="423"/>
      <c r="AU126" s="342"/>
      <c r="AV126" s="342"/>
      <c r="AW126" s="342"/>
      <c r="AX126" s="343"/>
      <c r="AY126">
        <f>$AY$123</f>
        <v>0</v>
      </c>
      <c r="AZ126" s="10"/>
      <c r="BA126" s="10"/>
      <c r="BB126" s="10"/>
      <c r="BC126" s="10"/>
    </row>
    <row r="127" spans="1:60" ht="23.25" hidden="1" customHeight="1" x14ac:dyDescent="0.15">
      <c r="A127" s="452"/>
      <c r="B127" s="455"/>
      <c r="C127" s="266"/>
      <c r="D127" s="266"/>
      <c r="E127" s="266"/>
      <c r="F127" s="267"/>
      <c r="G127" s="475"/>
      <c r="H127" s="416"/>
      <c r="I127" s="416"/>
      <c r="J127" s="416"/>
      <c r="K127" s="416"/>
      <c r="L127" s="416"/>
      <c r="M127" s="416"/>
      <c r="N127" s="416"/>
      <c r="O127" s="417"/>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2"/>
      <c r="AV127" s="342"/>
      <c r="AW127" s="342"/>
      <c r="AX127" s="343"/>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472</v>
      </c>
      <c r="AF128" s="441"/>
      <c r="AG128" s="441"/>
      <c r="AH128" s="441"/>
      <c r="AI128" s="441" t="s">
        <v>624</v>
      </c>
      <c r="AJ128" s="441"/>
      <c r="AK128" s="441"/>
      <c r="AL128" s="441"/>
      <c r="AM128" s="441" t="s">
        <v>440</v>
      </c>
      <c r="AN128" s="441"/>
      <c r="AO128" s="441"/>
      <c r="AP128" s="441"/>
      <c r="AQ128" s="426" t="s">
        <v>214</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5"/>
      <c r="Z129" s="436"/>
      <c r="AA129" s="437"/>
      <c r="AB129" s="305"/>
      <c r="AC129" s="401"/>
      <c r="AD129" s="402"/>
      <c r="AE129" s="441"/>
      <c r="AF129" s="441"/>
      <c r="AG129" s="441"/>
      <c r="AH129" s="441"/>
      <c r="AI129" s="441"/>
      <c r="AJ129" s="441"/>
      <c r="AK129" s="441"/>
      <c r="AL129" s="441"/>
      <c r="AM129" s="441"/>
      <c r="AN129" s="441"/>
      <c r="AO129" s="441"/>
      <c r="AP129" s="441"/>
      <c r="AQ129" s="431"/>
      <c r="AR129" s="374"/>
      <c r="AS129" s="372" t="s">
        <v>215</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2"/>
      <c r="B130" s="454"/>
      <c r="C130" s="263"/>
      <c r="D130" s="263"/>
      <c r="E130" s="263"/>
      <c r="F130" s="264"/>
      <c r="G130" s="473"/>
      <c r="H130" s="412"/>
      <c r="I130" s="412"/>
      <c r="J130" s="412"/>
      <c r="K130" s="412"/>
      <c r="L130" s="412"/>
      <c r="M130" s="412"/>
      <c r="N130" s="412"/>
      <c r="O130" s="413"/>
      <c r="P130" s="412"/>
      <c r="Q130" s="476"/>
      <c r="R130" s="476"/>
      <c r="S130" s="476"/>
      <c r="T130" s="476"/>
      <c r="U130" s="476"/>
      <c r="V130" s="476"/>
      <c r="W130" s="476"/>
      <c r="X130" s="477"/>
      <c r="Y130" s="482" t="s">
        <v>54</v>
      </c>
      <c r="Z130" s="483"/>
      <c r="AA130" s="484"/>
      <c r="AB130" s="420"/>
      <c r="AC130" s="420"/>
      <c r="AD130" s="420"/>
      <c r="AE130" s="341"/>
      <c r="AF130" s="342"/>
      <c r="AG130" s="342"/>
      <c r="AH130" s="342"/>
      <c r="AI130" s="341"/>
      <c r="AJ130" s="342"/>
      <c r="AK130" s="342"/>
      <c r="AL130" s="342"/>
      <c r="AM130" s="341"/>
      <c r="AN130" s="342"/>
      <c r="AO130" s="342"/>
      <c r="AP130" s="342"/>
      <c r="AQ130" s="421"/>
      <c r="AR130" s="422"/>
      <c r="AS130" s="422"/>
      <c r="AT130" s="423"/>
      <c r="AU130" s="342"/>
      <c r="AV130" s="342"/>
      <c r="AW130" s="342"/>
      <c r="AX130" s="343"/>
      <c r="AY130">
        <f>$AY$128</f>
        <v>0</v>
      </c>
    </row>
    <row r="131" spans="1:60" ht="23.25" hidden="1" customHeight="1" x14ac:dyDescent="0.15">
      <c r="A131" s="452"/>
      <c r="B131" s="454"/>
      <c r="C131" s="263"/>
      <c r="D131" s="263"/>
      <c r="E131" s="263"/>
      <c r="F131" s="264"/>
      <c r="G131" s="474"/>
      <c r="H131" s="414"/>
      <c r="I131" s="414"/>
      <c r="J131" s="414"/>
      <c r="K131" s="414"/>
      <c r="L131" s="414"/>
      <c r="M131" s="414"/>
      <c r="N131" s="414"/>
      <c r="O131" s="415"/>
      <c r="P131" s="478"/>
      <c r="Q131" s="478"/>
      <c r="R131" s="478"/>
      <c r="S131" s="478"/>
      <c r="T131" s="478"/>
      <c r="U131" s="478"/>
      <c r="V131" s="478"/>
      <c r="W131" s="478"/>
      <c r="X131" s="479"/>
      <c r="Y131" s="470" t="s">
        <v>48</v>
      </c>
      <c r="Z131" s="471"/>
      <c r="AA131" s="472"/>
      <c r="AB131" s="425"/>
      <c r="AC131" s="425"/>
      <c r="AD131" s="425"/>
      <c r="AE131" s="341"/>
      <c r="AF131" s="342"/>
      <c r="AG131" s="342"/>
      <c r="AH131" s="342"/>
      <c r="AI131" s="341"/>
      <c r="AJ131" s="342"/>
      <c r="AK131" s="342"/>
      <c r="AL131" s="342"/>
      <c r="AM131" s="341"/>
      <c r="AN131" s="342"/>
      <c r="AO131" s="342"/>
      <c r="AP131" s="342"/>
      <c r="AQ131" s="421"/>
      <c r="AR131" s="422"/>
      <c r="AS131" s="422"/>
      <c r="AT131" s="423"/>
      <c r="AU131" s="342"/>
      <c r="AV131" s="342"/>
      <c r="AW131" s="342"/>
      <c r="AX131" s="343"/>
      <c r="AY131">
        <f>$AY$128</f>
        <v>0</v>
      </c>
      <c r="AZ131" s="10"/>
      <c r="BA131" s="10"/>
      <c r="BB131" s="10"/>
      <c r="BC131" s="10"/>
    </row>
    <row r="132" spans="1:60" ht="23.25" hidden="1" customHeight="1" thickBot="1" x14ac:dyDescent="0.2">
      <c r="A132" s="453"/>
      <c r="B132" s="488"/>
      <c r="C132" s="489"/>
      <c r="D132" s="489"/>
      <c r="E132" s="489"/>
      <c r="F132" s="490"/>
      <c r="G132" s="475"/>
      <c r="H132" s="416"/>
      <c r="I132" s="416"/>
      <c r="J132" s="416"/>
      <c r="K132" s="416"/>
      <c r="L132" s="416"/>
      <c r="M132" s="416"/>
      <c r="N132" s="416"/>
      <c r="O132" s="417"/>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2"/>
      <c r="AV132" s="342"/>
      <c r="AW132" s="342"/>
      <c r="AX132" s="343"/>
      <c r="AY132">
        <f>$AY$128</f>
        <v>0</v>
      </c>
      <c r="AZ132" s="10"/>
      <c r="BA132" s="10"/>
      <c r="BB132" s="10"/>
      <c r="BC132" s="10"/>
      <c r="BD132" s="10"/>
      <c r="BE132" s="10"/>
      <c r="BF132" s="10"/>
      <c r="BG132" s="10"/>
      <c r="BH132" s="10"/>
    </row>
    <row r="133" spans="1:60" ht="47.25" hidden="1" customHeight="1" x14ac:dyDescent="0.15">
      <c r="A133" s="502" t="s">
        <v>635</v>
      </c>
      <c r="B133" s="503"/>
      <c r="C133" s="503"/>
      <c r="D133" s="503"/>
      <c r="E133" s="503"/>
      <c r="F133" s="504"/>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636</v>
      </c>
      <c r="B134" s="263"/>
      <c r="C134" s="263"/>
      <c r="D134" s="263"/>
      <c r="E134" s="263"/>
      <c r="F134" s="264"/>
      <c r="G134" s="268" t="s">
        <v>628</v>
      </c>
      <c r="H134" s="269"/>
      <c r="I134" s="269"/>
      <c r="J134" s="269"/>
      <c r="K134" s="269"/>
      <c r="L134" s="269"/>
      <c r="M134" s="269"/>
      <c r="N134" s="269"/>
      <c r="O134" s="269"/>
      <c r="P134" s="270" t="s">
        <v>627</v>
      </c>
      <c r="Q134" s="269"/>
      <c r="R134" s="269"/>
      <c r="S134" s="269"/>
      <c r="T134" s="269"/>
      <c r="U134" s="269"/>
      <c r="V134" s="269"/>
      <c r="W134" s="269"/>
      <c r="X134" s="271"/>
      <c r="Y134" s="272"/>
      <c r="Z134" s="273"/>
      <c r="AA134" s="274"/>
      <c r="AB134" s="275" t="s">
        <v>11</v>
      </c>
      <c r="AC134" s="275"/>
      <c r="AD134" s="275"/>
      <c r="AE134" s="441" t="s">
        <v>472</v>
      </c>
      <c r="AF134" s="441"/>
      <c r="AG134" s="441"/>
      <c r="AH134" s="441"/>
      <c r="AI134" s="441" t="s">
        <v>624</v>
      </c>
      <c r="AJ134" s="441"/>
      <c r="AK134" s="441"/>
      <c r="AL134" s="441"/>
      <c r="AM134" s="441" t="s">
        <v>440</v>
      </c>
      <c r="AN134" s="441"/>
      <c r="AO134" s="441"/>
      <c r="AP134" s="441"/>
      <c r="AQ134" s="308" t="s">
        <v>471</v>
      </c>
      <c r="AR134" s="309"/>
      <c r="AS134" s="309"/>
      <c r="AT134" s="310"/>
      <c r="AU134" s="308" t="s">
        <v>645</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2" t="s">
        <v>637</v>
      </c>
      <c r="B137" s="433"/>
      <c r="C137" s="433"/>
      <c r="D137" s="433"/>
      <c r="E137" s="433"/>
      <c r="F137" s="505"/>
      <c r="G137" s="151" t="s">
        <v>638</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1" t="s">
        <v>472</v>
      </c>
      <c r="AF137" s="441"/>
      <c r="AG137" s="441"/>
      <c r="AH137" s="441"/>
      <c r="AI137" s="441" t="s">
        <v>624</v>
      </c>
      <c r="AJ137" s="441"/>
      <c r="AK137" s="441"/>
      <c r="AL137" s="441"/>
      <c r="AM137" s="441" t="s">
        <v>440</v>
      </c>
      <c r="AN137" s="441"/>
      <c r="AO137" s="441"/>
      <c r="AP137" s="441"/>
      <c r="AQ137" s="355" t="s">
        <v>646</v>
      </c>
      <c r="AR137" s="356"/>
      <c r="AS137" s="356"/>
      <c r="AT137" s="356"/>
      <c r="AU137" s="356"/>
      <c r="AV137" s="356"/>
      <c r="AW137" s="356"/>
      <c r="AX137" s="357"/>
      <c r="AY137">
        <f>IF(SUBSTITUTE(SUBSTITUTE($G$138,"／",""),"　","")="",0,1)</f>
        <v>0</v>
      </c>
    </row>
    <row r="138" spans="1:60" ht="23.25" hidden="1" customHeight="1" x14ac:dyDescent="0.15">
      <c r="A138" s="506"/>
      <c r="B138" s="368"/>
      <c r="C138" s="368"/>
      <c r="D138" s="368"/>
      <c r="E138" s="368"/>
      <c r="F138" s="507"/>
      <c r="G138" s="358" t="s">
        <v>639</v>
      </c>
      <c r="H138" s="359"/>
      <c r="I138" s="359"/>
      <c r="J138" s="359"/>
      <c r="K138" s="359"/>
      <c r="L138" s="359"/>
      <c r="M138" s="359"/>
      <c r="N138" s="359"/>
      <c r="O138" s="359"/>
      <c r="P138" s="359"/>
      <c r="Q138" s="359"/>
      <c r="R138" s="359"/>
      <c r="S138" s="359"/>
      <c r="T138" s="359"/>
      <c r="U138" s="359"/>
      <c r="V138" s="359"/>
      <c r="W138" s="359"/>
      <c r="X138" s="359"/>
      <c r="Y138" s="334" t="s">
        <v>637</v>
      </c>
      <c r="Z138" s="335"/>
      <c r="AA138" s="336"/>
      <c r="AB138" s="337"/>
      <c r="AC138" s="338"/>
      <c r="AD138" s="339"/>
      <c r="AE138" s="340"/>
      <c r="AF138" s="340"/>
      <c r="AG138" s="340"/>
      <c r="AH138" s="340"/>
      <c r="AI138" s="340"/>
      <c r="AJ138" s="340"/>
      <c r="AK138" s="340"/>
      <c r="AL138" s="340"/>
      <c r="AM138" s="340"/>
      <c r="AN138" s="340"/>
      <c r="AO138" s="340"/>
      <c r="AP138" s="340"/>
      <c r="AQ138" s="341"/>
      <c r="AR138" s="342"/>
      <c r="AS138" s="342"/>
      <c r="AT138" s="342"/>
      <c r="AU138" s="342"/>
      <c r="AV138" s="342"/>
      <c r="AW138" s="342"/>
      <c r="AX138" s="343"/>
      <c r="AY138">
        <f>$AY$137</f>
        <v>0</v>
      </c>
    </row>
    <row r="139" spans="1:60" ht="46.5" hidden="1" customHeight="1" x14ac:dyDescent="0.15">
      <c r="A139" s="508"/>
      <c r="B139" s="375"/>
      <c r="C139" s="375"/>
      <c r="D139" s="375"/>
      <c r="E139" s="375"/>
      <c r="F139" s="509"/>
      <c r="G139" s="360"/>
      <c r="H139" s="361"/>
      <c r="I139" s="361"/>
      <c r="J139" s="361"/>
      <c r="K139" s="361"/>
      <c r="L139" s="361"/>
      <c r="M139" s="361"/>
      <c r="N139" s="361"/>
      <c r="O139" s="361"/>
      <c r="P139" s="361"/>
      <c r="Q139" s="361"/>
      <c r="R139" s="361"/>
      <c r="S139" s="361"/>
      <c r="T139" s="361"/>
      <c r="U139" s="361"/>
      <c r="V139" s="361"/>
      <c r="W139" s="361"/>
      <c r="X139" s="361"/>
      <c r="Y139" s="325" t="s">
        <v>640</v>
      </c>
      <c r="Z139" s="326"/>
      <c r="AA139" s="327"/>
      <c r="AB139" s="328" t="s">
        <v>641</v>
      </c>
      <c r="AC139" s="329"/>
      <c r="AD139" s="330"/>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2" t="s">
        <v>290</v>
      </c>
      <c r="B140" s="493"/>
      <c r="C140" s="493"/>
      <c r="D140" s="493"/>
      <c r="E140" s="493"/>
      <c r="F140" s="494"/>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1" t="s">
        <v>472</v>
      </c>
      <c r="AF140" s="441"/>
      <c r="AG140" s="441"/>
      <c r="AH140" s="441"/>
      <c r="AI140" s="441" t="s">
        <v>624</v>
      </c>
      <c r="AJ140" s="441"/>
      <c r="AK140" s="441"/>
      <c r="AL140" s="441"/>
      <c r="AM140" s="441" t="s">
        <v>440</v>
      </c>
      <c r="AN140" s="441"/>
      <c r="AO140" s="441"/>
      <c r="AP140" s="441"/>
      <c r="AQ140" s="365" t="s">
        <v>214</v>
      </c>
      <c r="AR140" s="366"/>
      <c r="AS140" s="366"/>
      <c r="AT140" s="367"/>
      <c r="AU140" s="368" t="s">
        <v>125</v>
      </c>
      <c r="AV140" s="368"/>
      <c r="AW140" s="368"/>
      <c r="AX140" s="369"/>
      <c r="AY140">
        <f>COUNTA($G$142)</f>
        <v>0</v>
      </c>
    </row>
    <row r="141" spans="1:60" ht="18.75" hidden="1" customHeight="1" x14ac:dyDescent="0.15">
      <c r="A141" s="495"/>
      <c r="B141" s="496"/>
      <c r="C141" s="496"/>
      <c r="D141" s="496"/>
      <c r="E141" s="496"/>
      <c r="F141" s="497"/>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5"/>
      <c r="AC141" s="401"/>
      <c r="AD141" s="402"/>
      <c r="AE141" s="441"/>
      <c r="AF141" s="441"/>
      <c r="AG141" s="441"/>
      <c r="AH141" s="441"/>
      <c r="AI141" s="441"/>
      <c r="AJ141" s="441"/>
      <c r="AK141" s="441"/>
      <c r="AL141" s="441"/>
      <c r="AM141" s="441"/>
      <c r="AN141" s="441"/>
      <c r="AO141" s="441"/>
      <c r="AP141" s="441"/>
      <c r="AQ141" s="370"/>
      <c r="AR141" s="371"/>
      <c r="AS141" s="372" t="s">
        <v>215</v>
      </c>
      <c r="AT141" s="373"/>
      <c r="AU141" s="374"/>
      <c r="AV141" s="374"/>
      <c r="AW141" s="375" t="s">
        <v>166</v>
      </c>
      <c r="AX141" s="376"/>
      <c r="AY141">
        <f t="shared" ref="AY141:AY146" si="5">$AY$140</f>
        <v>0</v>
      </c>
    </row>
    <row r="142" spans="1:60" ht="23.25" hidden="1" customHeight="1" x14ac:dyDescent="0.15">
      <c r="A142" s="498"/>
      <c r="B142" s="496"/>
      <c r="C142" s="496"/>
      <c r="D142" s="496"/>
      <c r="E142" s="496"/>
      <c r="F142" s="497"/>
      <c r="G142" s="403"/>
      <c r="H142" s="404"/>
      <c r="I142" s="404"/>
      <c r="J142" s="404"/>
      <c r="K142" s="404"/>
      <c r="L142" s="404"/>
      <c r="M142" s="404"/>
      <c r="N142" s="404"/>
      <c r="O142" s="405"/>
      <c r="P142" s="412"/>
      <c r="Q142" s="412"/>
      <c r="R142" s="412"/>
      <c r="S142" s="412"/>
      <c r="T142" s="412"/>
      <c r="U142" s="412"/>
      <c r="V142" s="412"/>
      <c r="W142" s="412"/>
      <c r="X142" s="413"/>
      <c r="Y142" s="325" t="s">
        <v>12</v>
      </c>
      <c r="Z142" s="418"/>
      <c r="AA142" s="419"/>
      <c r="AB142" s="420"/>
      <c r="AC142" s="420"/>
      <c r="AD142" s="420"/>
      <c r="AE142" s="341"/>
      <c r="AF142" s="342"/>
      <c r="AG142" s="342"/>
      <c r="AH142" s="342"/>
      <c r="AI142" s="341"/>
      <c r="AJ142" s="342"/>
      <c r="AK142" s="342"/>
      <c r="AL142" s="342"/>
      <c r="AM142" s="341"/>
      <c r="AN142" s="342"/>
      <c r="AO142" s="342"/>
      <c r="AP142" s="342"/>
      <c r="AQ142" s="421"/>
      <c r="AR142" s="422"/>
      <c r="AS142" s="422"/>
      <c r="AT142" s="423"/>
      <c r="AU142" s="342"/>
      <c r="AV142" s="342"/>
      <c r="AW142" s="342"/>
      <c r="AX142" s="343"/>
      <c r="AY142">
        <f t="shared" si="5"/>
        <v>0</v>
      </c>
    </row>
    <row r="143" spans="1:60" ht="23.25" hidden="1" customHeight="1" x14ac:dyDescent="0.15">
      <c r="A143" s="499"/>
      <c r="B143" s="500"/>
      <c r="C143" s="500"/>
      <c r="D143" s="500"/>
      <c r="E143" s="500"/>
      <c r="F143" s="501"/>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5"/>
      <c r="AC143" s="425"/>
      <c r="AD143" s="425"/>
      <c r="AE143" s="341"/>
      <c r="AF143" s="342"/>
      <c r="AG143" s="342"/>
      <c r="AH143" s="342"/>
      <c r="AI143" s="341"/>
      <c r="AJ143" s="342"/>
      <c r="AK143" s="342"/>
      <c r="AL143" s="342"/>
      <c r="AM143" s="341"/>
      <c r="AN143" s="342"/>
      <c r="AO143" s="342"/>
      <c r="AP143" s="342"/>
      <c r="AQ143" s="421"/>
      <c r="AR143" s="422"/>
      <c r="AS143" s="422"/>
      <c r="AT143" s="423"/>
      <c r="AU143" s="342"/>
      <c r="AV143" s="342"/>
      <c r="AW143" s="342"/>
      <c r="AX143" s="343"/>
      <c r="AY143">
        <f t="shared" si="5"/>
        <v>0</v>
      </c>
    </row>
    <row r="144" spans="1:60" ht="23.25" hidden="1" customHeight="1" x14ac:dyDescent="0.15">
      <c r="A144" s="498"/>
      <c r="B144" s="496"/>
      <c r="C144" s="496"/>
      <c r="D144" s="496"/>
      <c r="E144" s="496"/>
      <c r="F144" s="497"/>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4" t="s">
        <v>14</v>
      </c>
      <c r="AC144" s="424"/>
      <c r="AD144" s="424"/>
      <c r="AE144" s="341"/>
      <c r="AF144" s="342"/>
      <c r="AG144" s="342"/>
      <c r="AH144" s="342"/>
      <c r="AI144" s="341"/>
      <c r="AJ144" s="342"/>
      <c r="AK144" s="342"/>
      <c r="AL144" s="342"/>
      <c r="AM144" s="341"/>
      <c r="AN144" s="342"/>
      <c r="AO144" s="342"/>
      <c r="AP144" s="342"/>
      <c r="AQ144" s="421"/>
      <c r="AR144" s="422"/>
      <c r="AS144" s="422"/>
      <c r="AT144" s="423"/>
      <c r="AU144" s="342"/>
      <c r="AV144" s="342"/>
      <c r="AW144" s="342"/>
      <c r="AX144" s="343"/>
      <c r="AY144">
        <f t="shared" si="5"/>
        <v>0</v>
      </c>
    </row>
    <row r="145" spans="1:60" ht="23.25" hidden="1" customHeight="1" x14ac:dyDescent="0.15">
      <c r="A145" s="442" t="s">
        <v>315</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629</v>
      </c>
      <c r="B147" s="454" t="s">
        <v>630</v>
      </c>
      <c r="C147" s="263"/>
      <c r="D147" s="263"/>
      <c r="E147" s="263"/>
      <c r="F147" s="264"/>
      <c r="G147" s="368" t="s">
        <v>631</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647</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2"/>
      <c r="B148" s="454"/>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472</v>
      </c>
      <c r="AF152" s="441"/>
      <c r="AG152" s="441"/>
      <c r="AH152" s="441"/>
      <c r="AI152" s="441" t="s">
        <v>624</v>
      </c>
      <c r="AJ152" s="441"/>
      <c r="AK152" s="441"/>
      <c r="AL152" s="441"/>
      <c r="AM152" s="441" t="s">
        <v>440</v>
      </c>
      <c r="AN152" s="441"/>
      <c r="AO152" s="441"/>
      <c r="AP152" s="441"/>
      <c r="AQ152" s="426" t="s">
        <v>214</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5"/>
      <c r="Z153" s="436"/>
      <c r="AA153" s="437"/>
      <c r="AB153" s="305"/>
      <c r="AC153" s="401"/>
      <c r="AD153" s="402"/>
      <c r="AE153" s="441"/>
      <c r="AF153" s="441"/>
      <c r="AG153" s="441"/>
      <c r="AH153" s="441"/>
      <c r="AI153" s="441"/>
      <c r="AJ153" s="441"/>
      <c r="AK153" s="441"/>
      <c r="AL153" s="441"/>
      <c r="AM153" s="441"/>
      <c r="AN153" s="441"/>
      <c r="AO153" s="441"/>
      <c r="AP153" s="441"/>
      <c r="AQ153" s="431"/>
      <c r="AR153" s="374"/>
      <c r="AS153" s="372" t="s">
        <v>215</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2"/>
      <c r="B154" s="454"/>
      <c r="C154" s="263"/>
      <c r="D154" s="263"/>
      <c r="E154" s="263"/>
      <c r="F154" s="264"/>
      <c r="G154" s="473"/>
      <c r="H154" s="412"/>
      <c r="I154" s="412"/>
      <c r="J154" s="412"/>
      <c r="K154" s="412"/>
      <c r="L154" s="412"/>
      <c r="M154" s="412"/>
      <c r="N154" s="412"/>
      <c r="O154" s="413"/>
      <c r="P154" s="412"/>
      <c r="Q154" s="476"/>
      <c r="R154" s="476"/>
      <c r="S154" s="476"/>
      <c r="T154" s="476"/>
      <c r="U154" s="476"/>
      <c r="V154" s="476"/>
      <c r="W154" s="476"/>
      <c r="X154" s="477"/>
      <c r="Y154" s="482" t="s">
        <v>54</v>
      </c>
      <c r="Z154" s="483"/>
      <c r="AA154" s="484"/>
      <c r="AB154" s="420"/>
      <c r="AC154" s="420"/>
      <c r="AD154" s="420"/>
      <c r="AE154" s="341"/>
      <c r="AF154" s="342"/>
      <c r="AG154" s="342"/>
      <c r="AH154" s="342"/>
      <c r="AI154" s="341"/>
      <c r="AJ154" s="342"/>
      <c r="AK154" s="342"/>
      <c r="AL154" s="342"/>
      <c r="AM154" s="341"/>
      <c r="AN154" s="342"/>
      <c r="AO154" s="342"/>
      <c r="AP154" s="342"/>
      <c r="AQ154" s="421"/>
      <c r="AR154" s="422"/>
      <c r="AS154" s="422"/>
      <c r="AT154" s="423"/>
      <c r="AU154" s="342"/>
      <c r="AV154" s="342"/>
      <c r="AW154" s="342"/>
      <c r="AX154" s="343"/>
      <c r="AY154">
        <f t="shared" si="6"/>
        <v>0</v>
      </c>
    </row>
    <row r="155" spans="1:60" ht="23.25" hidden="1" customHeight="1" x14ac:dyDescent="0.15">
      <c r="A155" s="452"/>
      <c r="B155" s="454"/>
      <c r="C155" s="263"/>
      <c r="D155" s="263"/>
      <c r="E155" s="263"/>
      <c r="F155" s="264"/>
      <c r="G155" s="474"/>
      <c r="H155" s="414"/>
      <c r="I155" s="414"/>
      <c r="J155" s="414"/>
      <c r="K155" s="414"/>
      <c r="L155" s="414"/>
      <c r="M155" s="414"/>
      <c r="N155" s="414"/>
      <c r="O155" s="415"/>
      <c r="P155" s="478"/>
      <c r="Q155" s="478"/>
      <c r="R155" s="478"/>
      <c r="S155" s="478"/>
      <c r="T155" s="478"/>
      <c r="U155" s="478"/>
      <c r="V155" s="478"/>
      <c r="W155" s="478"/>
      <c r="X155" s="479"/>
      <c r="Y155" s="470" t="s">
        <v>48</v>
      </c>
      <c r="Z155" s="471"/>
      <c r="AA155" s="472"/>
      <c r="AB155" s="425"/>
      <c r="AC155" s="425"/>
      <c r="AD155" s="425"/>
      <c r="AE155" s="341"/>
      <c r="AF155" s="342"/>
      <c r="AG155" s="342"/>
      <c r="AH155" s="342"/>
      <c r="AI155" s="341"/>
      <c r="AJ155" s="342"/>
      <c r="AK155" s="342"/>
      <c r="AL155" s="342"/>
      <c r="AM155" s="341"/>
      <c r="AN155" s="342"/>
      <c r="AO155" s="342"/>
      <c r="AP155" s="342"/>
      <c r="AQ155" s="421"/>
      <c r="AR155" s="422"/>
      <c r="AS155" s="422"/>
      <c r="AT155" s="423"/>
      <c r="AU155" s="342"/>
      <c r="AV155" s="342"/>
      <c r="AW155" s="342"/>
      <c r="AX155" s="343"/>
      <c r="AY155">
        <f t="shared" si="6"/>
        <v>0</v>
      </c>
      <c r="AZ155" s="10"/>
      <c r="BA155" s="10"/>
      <c r="BB155" s="10"/>
      <c r="BC155" s="10"/>
    </row>
    <row r="156" spans="1:60" ht="23.25" hidden="1" customHeight="1" x14ac:dyDescent="0.15">
      <c r="A156" s="452"/>
      <c r="B156" s="454"/>
      <c r="C156" s="263"/>
      <c r="D156" s="263"/>
      <c r="E156" s="263"/>
      <c r="F156" s="264"/>
      <c r="G156" s="475"/>
      <c r="H156" s="416"/>
      <c r="I156" s="416"/>
      <c r="J156" s="416"/>
      <c r="K156" s="416"/>
      <c r="L156" s="416"/>
      <c r="M156" s="416"/>
      <c r="N156" s="416"/>
      <c r="O156" s="417"/>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472</v>
      </c>
      <c r="AF157" s="441"/>
      <c r="AG157" s="441"/>
      <c r="AH157" s="441"/>
      <c r="AI157" s="441" t="s">
        <v>624</v>
      </c>
      <c r="AJ157" s="441"/>
      <c r="AK157" s="441"/>
      <c r="AL157" s="441"/>
      <c r="AM157" s="441" t="s">
        <v>440</v>
      </c>
      <c r="AN157" s="441"/>
      <c r="AO157" s="441"/>
      <c r="AP157" s="441"/>
      <c r="AQ157" s="426" t="s">
        <v>214</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5"/>
      <c r="Z158" s="436"/>
      <c r="AA158" s="437"/>
      <c r="AB158" s="305"/>
      <c r="AC158" s="401"/>
      <c r="AD158" s="402"/>
      <c r="AE158" s="441"/>
      <c r="AF158" s="441"/>
      <c r="AG158" s="441"/>
      <c r="AH158" s="441"/>
      <c r="AI158" s="441"/>
      <c r="AJ158" s="441"/>
      <c r="AK158" s="441"/>
      <c r="AL158" s="441"/>
      <c r="AM158" s="441"/>
      <c r="AN158" s="441"/>
      <c r="AO158" s="441"/>
      <c r="AP158" s="441"/>
      <c r="AQ158" s="431"/>
      <c r="AR158" s="374"/>
      <c r="AS158" s="372" t="s">
        <v>215</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2"/>
      <c r="B159" s="454"/>
      <c r="C159" s="263"/>
      <c r="D159" s="263"/>
      <c r="E159" s="263"/>
      <c r="F159" s="264"/>
      <c r="G159" s="473"/>
      <c r="H159" s="412"/>
      <c r="I159" s="412"/>
      <c r="J159" s="412"/>
      <c r="K159" s="412"/>
      <c r="L159" s="412"/>
      <c r="M159" s="412"/>
      <c r="N159" s="412"/>
      <c r="O159" s="413"/>
      <c r="P159" s="412"/>
      <c r="Q159" s="476"/>
      <c r="R159" s="476"/>
      <c r="S159" s="476"/>
      <c r="T159" s="476"/>
      <c r="U159" s="476"/>
      <c r="V159" s="476"/>
      <c r="W159" s="476"/>
      <c r="X159" s="477"/>
      <c r="Y159" s="482" t="s">
        <v>54</v>
      </c>
      <c r="Z159" s="483"/>
      <c r="AA159" s="484"/>
      <c r="AB159" s="420"/>
      <c r="AC159" s="420"/>
      <c r="AD159" s="420"/>
      <c r="AE159" s="341"/>
      <c r="AF159" s="342"/>
      <c r="AG159" s="342"/>
      <c r="AH159" s="342"/>
      <c r="AI159" s="341"/>
      <c r="AJ159" s="342"/>
      <c r="AK159" s="342"/>
      <c r="AL159" s="342"/>
      <c r="AM159" s="341"/>
      <c r="AN159" s="342"/>
      <c r="AO159" s="342"/>
      <c r="AP159" s="342"/>
      <c r="AQ159" s="421"/>
      <c r="AR159" s="422"/>
      <c r="AS159" s="422"/>
      <c r="AT159" s="423"/>
      <c r="AU159" s="342"/>
      <c r="AV159" s="342"/>
      <c r="AW159" s="342"/>
      <c r="AX159" s="343"/>
      <c r="AY159">
        <f>$AY$157</f>
        <v>0</v>
      </c>
    </row>
    <row r="160" spans="1:60" ht="23.25" hidden="1" customHeight="1" x14ac:dyDescent="0.15">
      <c r="A160" s="452"/>
      <c r="B160" s="454"/>
      <c r="C160" s="263"/>
      <c r="D160" s="263"/>
      <c r="E160" s="263"/>
      <c r="F160" s="264"/>
      <c r="G160" s="474"/>
      <c r="H160" s="414"/>
      <c r="I160" s="414"/>
      <c r="J160" s="414"/>
      <c r="K160" s="414"/>
      <c r="L160" s="414"/>
      <c r="M160" s="414"/>
      <c r="N160" s="414"/>
      <c r="O160" s="415"/>
      <c r="P160" s="478"/>
      <c r="Q160" s="478"/>
      <c r="R160" s="478"/>
      <c r="S160" s="478"/>
      <c r="T160" s="478"/>
      <c r="U160" s="478"/>
      <c r="V160" s="478"/>
      <c r="W160" s="478"/>
      <c r="X160" s="479"/>
      <c r="Y160" s="470" t="s">
        <v>48</v>
      </c>
      <c r="Z160" s="471"/>
      <c r="AA160" s="472"/>
      <c r="AB160" s="425"/>
      <c r="AC160" s="425"/>
      <c r="AD160" s="425"/>
      <c r="AE160" s="341"/>
      <c r="AF160" s="342"/>
      <c r="AG160" s="342"/>
      <c r="AH160" s="342"/>
      <c r="AI160" s="341"/>
      <c r="AJ160" s="342"/>
      <c r="AK160" s="342"/>
      <c r="AL160" s="342"/>
      <c r="AM160" s="341"/>
      <c r="AN160" s="342"/>
      <c r="AO160" s="342"/>
      <c r="AP160" s="342"/>
      <c r="AQ160" s="421"/>
      <c r="AR160" s="422"/>
      <c r="AS160" s="422"/>
      <c r="AT160" s="423"/>
      <c r="AU160" s="342"/>
      <c r="AV160" s="342"/>
      <c r="AW160" s="342"/>
      <c r="AX160" s="343"/>
      <c r="AY160">
        <f>$AY$157</f>
        <v>0</v>
      </c>
      <c r="AZ160" s="10"/>
      <c r="BA160" s="10"/>
      <c r="BB160" s="10"/>
      <c r="BC160" s="10"/>
    </row>
    <row r="161" spans="1:60" ht="23.25" hidden="1" customHeight="1" x14ac:dyDescent="0.15">
      <c r="A161" s="452"/>
      <c r="B161" s="455"/>
      <c r="C161" s="266"/>
      <c r="D161" s="266"/>
      <c r="E161" s="266"/>
      <c r="F161" s="267"/>
      <c r="G161" s="475"/>
      <c r="H161" s="416"/>
      <c r="I161" s="416"/>
      <c r="J161" s="416"/>
      <c r="K161" s="416"/>
      <c r="L161" s="416"/>
      <c r="M161" s="416"/>
      <c r="N161" s="416"/>
      <c r="O161" s="417"/>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2"/>
      <c r="AV161" s="342"/>
      <c r="AW161" s="342"/>
      <c r="AX161" s="343"/>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472</v>
      </c>
      <c r="AF162" s="441"/>
      <c r="AG162" s="441"/>
      <c r="AH162" s="441"/>
      <c r="AI162" s="441" t="s">
        <v>624</v>
      </c>
      <c r="AJ162" s="441"/>
      <c r="AK162" s="441"/>
      <c r="AL162" s="441"/>
      <c r="AM162" s="441" t="s">
        <v>440</v>
      </c>
      <c r="AN162" s="441"/>
      <c r="AO162" s="441"/>
      <c r="AP162" s="441"/>
      <c r="AQ162" s="426" t="s">
        <v>214</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5"/>
      <c r="Z163" s="436"/>
      <c r="AA163" s="437"/>
      <c r="AB163" s="305"/>
      <c r="AC163" s="401"/>
      <c r="AD163" s="402"/>
      <c r="AE163" s="441"/>
      <c r="AF163" s="441"/>
      <c r="AG163" s="441"/>
      <c r="AH163" s="441"/>
      <c r="AI163" s="441"/>
      <c r="AJ163" s="441"/>
      <c r="AK163" s="441"/>
      <c r="AL163" s="441"/>
      <c r="AM163" s="441"/>
      <c r="AN163" s="441"/>
      <c r="AO163" s="441"/>
      <c r="AP163" s="441"/>
      <c r="AQ163" s="431"/>
      <c r="AR163" s="374"/>
      <c r="AS163" s="372" t="s">
        <v>215</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2"/>
      <c r="B164" s="454"/>
      <c r="C164" s="263"/>
      <c r="D164" s="263"/>
      <c r="E164" s="263"/>
      <c r="F164" s="264"/>
      <c r="G164" s="473"/>
      <c r="H164" s="412"/>
      <c r="I164" s="412"/>
      <c r="J164" s="412"/>
      <c r="K164" s="412"/>
      <c r="L164" s="412"/>
      <c r="M164" s="412"/>
      <c r="N164" s="412"/>
      <c r="O164" s="413"/>
      <c r="P164" s="412"/>
      <c r="Q164" s="476"/>
      <c r="R164" s="476"/>
      <c r="S164" s="476"/>
      <c r="T164" s="476"/>
      <c r="U164" s="476"/>
      <c r="V164" s="476"/>
      <c r="W164" s="476"/>
      <c r="X164" s="477"/>
      <c r="Y164" s="482" t="s">
        <v>54</v>
      </c>
      <c r="Z164" s="483"/>
      <c r="AA164" s="484"/>
      <c r="AB164" s="420"/>
      <c r="AC164" s="420"/>
      <c r="AD164" s="420"/>
      <c r="AE164" s="341"/>
      <c r="AF164" s="342"/>
      <c r="AG164" s="342"/>
      <c r="AH164" s="342"/>
      <c r="AI164" s="341"/>
      <c r="AJ164" s="342"/>
      <c r="AK164" s="342"/>
      <c r="AL164" s="342"/>
      <c r="AM164" s="341"/>
      <c r="AN164" s="342"/>
      <c r="AO164" s="342"/>
      <c r="AP164" s="342"/>
      <c r="AQ164" s="421"/>
      <c r="AR164" s="422"/>
      <c r="AS164" s="422"/>
      <c r="AT164" s="423"/>
      <c r="AU164" s="342"/>
      <c r="AV164" s="342"/>
      <c r="AW164" s="342"/>
      <c r="AX164" s="343"/>
      <c r="AY164">
        <f>$AY$162</f>
        <v>0</v>
      </c>
    </row>
    <row r="165" spans="1:60" ht="23.25" hidden="1" customHeight="1" x14ac:dyDescent="0.15">
      <c r="A165" s="452"/>
      <c r="B165" s="454"/>
      <c r="C165" s="263"/>
      <c r="D165" s="263"/>
      <c r="E165" s="263"/>
      <c r="F165" s="264"/>
      <c r="G165" s="474"/>
      <c r="H165" s="414"/>
      <c r="I165" s="414"/>
      <c r="J165" s="414"/>
      <c r="K165" s="414"/>
      <c r="L165" s="414"/>
      <c r="M165" s="414"/>
      <c r="N165" s="414"/>
      <c r="O165" s="415"/>
      <c r="P165" s="478"/>
      <c r="Q165" s="478"/>
      <c r="R165" s="478"/>
      <c r="S165" s="478"/>
      <c r="T165" s="478"/>
      <c r="U165" s="478"/>
      <c r="V165" s="478"/>
      <c r="W165" s="478"/>
      <c r="X165" s="479"/>
      <c r="Y165" s="470" t="s">
        <v>48</v>
      </c>
      <c r="Z165" s="471"/>
      <c r="AA165" s="472"/>
      <c r="AB165" s="425"/>
      <c r="AC165" s="425"/>
      <c r="AD165" s="425"/>
      <c r="AE165" s="341"/>
      <c r="AF165" s="342"/>
      <c r="AG165" s="342"/>
      <c r="AH165" s="342"/>
      <c r="AI165" s="341"/>
      <c r="AJ165" s="342"/>
      <c r="AK165" s="342"/>
      <c r="AL165" s="342"/>
      <c r="AM165" s="341"/>
      <c r="AN165" s="342"/>
      <c r="AO165" s="342"/>
      <c r="AP165" s="342"/>
      <c r="AQ165" s="421"/>
      <c r="AR165" s="422"/>
      <c r="AS165" s="422"/>
      <c r="AT165" s="423"/>
      <c r="AU165" s="342"/>
      <c r="AV165" s="342"/>
      <c r="AW165" s="342"/>
      <c r="AX165" s="343"/>
      <c r="AY165">
        <f>$AY$162</f>
        <v>0</v>
      </c>
      <c r="AZ165" s="10"/>
      <c r="BA165" s="10"/>
      <c r="BB165" s="10"/>
      <c r="BC165" s="10"/>
    </row>
    <row r="166" spans="1:60" ht="23.25" hidden="1" customHeight="1" thickBot="1" x14ac:dyDescent="0.2">
      <c r="A166" s="453"/>
      <c r="B166" s="488"/>
      <c r="C166" s="489"/>
      <c r="D166" s="489"/>
      <c r="E166" s="489"/>
      <c r="F166" s="490"/>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15">
      <c r="A167" s="502" t="s">
        <v>635</v>
      </c>
      <c r="B167" s="503"/>
      <c r="C167" s="503"/>
      <c r="D167" s="503"/>
      <c r="E167" s="503"/>
      <c r="F167" s="504"/>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636</v>
      </c>
      <c r="B168" s="263"/>
      <c r="C168" s="263"/>
      <c r="D168" s="263"/>
      <c r="E168" s="263"/>
      <c r="F168" s="264"/>
      <c r="G168" s="268" t="s">
        <v>628</v>
      </c>
      <c r="H168" s="269"/>
      <c r="I168" s="269"/>
      <c r="J168" s="269"/>
      <c r="K168" s="269"/>
      <c r="L168" s="269"/>
      <c r="M168" s="269"/>
      <c r="N168" s="269"/>
      <c r="O168" s="269"/>
      <c r="P168" s="270" t="s">
        <v>627</v>
      </c>
      <c r="Q168" s="269"/>
      <c r="R168" s="269"/>
      <c r="S168" s="269"/>
      <c r="T168" s="269"/>
      <c r="U168" s="269"/>
      <c r="V168" s="269"/>
      <c r="W168" s="269"/>
      <c r="X168" s="271"/>
      <c r="Y168" s="272"/>
      <c r="Z168" s="273"/>
      <c r="AA168" s="274"/>
      <c r="AB168" s="275" t="s">
        <v>11</v>
      </c>
      <c r="AC168" s="275"/>
      <c r="AD168" s="275"/>
      <c r="AE168" s="441" t="s">
        <v>472</v>
      </c>
      <c r="AF168" s="441"/>
      <c r="AG168" s="441"/>
      <c r="AH168" s="441"/>
      <c r="AI168" s="441" t="s">
        <v>624</v>
      </c>
      <c r="AJ168" s="441"/>
      <c r="AK168" s="441"/>
      <c r="AL168" s="441"/>
      <c r="AM168" s="441" t="s">
        <v>440</v>
      </c>
      <c r="AN168" s="441"/>
      <c r="AO168" s="441"/>
      <c r="AP168" s="441"/>
      <c r="AQ168" s="308" t="s">
        <v>471</v>
      </c>
      <c r="AR168" s="309"/>
      <c r="AS168" s="309"/>
      <c r="AT168" s="310"/>
      <c r="AU168" s="308" t="s">
        <v>645</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2" t="s">
        <v>637</v>
      </c>
      <c r="B171" s="433"/>
      <c r="C171" s="433"/>
      <c r="D171" s="433"/>
      <c r="E171" s="433"/>
      <c r="F171" s="505"/>
      <c r="G171" s="151" t="s">
        <v>638</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1" t="s">
        <v>472</v>
      </c>
      <c r="AF171" s="441"/>
      <c r="AG171" s="441"/>
      <c r="AH171" s="441"/>
      <c r="AI171" s="441" t="s">
        <v>624</v>
      </c>
      <c r="AJ171" s="441"/>
      <c r="AK171" s="441"/>
      <c r="AL171" s="441"/>
      <c r="AM171" s="441" t="s">
        <v>440</v>
      </c>
      <c r="AN171" s="441"/>
      <c r="AO171" s="441"/>
      <c r="AP171" s="441"/>
      <c r="AQ171" s="355" t="s">
        <v>646</v>
      </c>
      <c r="AR171" s="356"/>
      <c r="AS171" s="356"/>
      <c r="AT171" s="356"/>
      <c r="AU171" s="356"/>
      <c r="AV171" s="356"/>
      <c r="AW171" s="356"/>
      <c r="AX171" s="357"/>
      <c r="AY171">
        <f>IF(SUBSTITUTE(SUBSTITUTE($G$172,"／",""),"　","")="",0,1)</f>
        <v>0</v>
      </c>
    </row>
    <row r="172" spans="1:60" ht="23.25" hidden="1" customHeight="1" x14ac:dyDescent="0.15">
      <c r="A172" s="506"/>
      <c r="B172" s="368"/>
      <c r="C172" s="368"/>
      <c r="D172" s="368"/>
      <c r="E172" s="368"/>
      <c r="F172" s="507"/>
      <c r="G172" s="358" t="s">
        <v>639</v>
      </c>
      <c r="H172" s="359"/>
      <c r="I172" s="359"/>
      <c r="J172" s="359"/>
      <c r="K172" s="359"/>
      <c r="L172" s="359"/>
      <c r="M172" s="359"/>
      <c r="N172" s="359"/>
      <c r="O172" s="359"/>
      <c r="P172" s="359"/>
      <c r="Q172" s="359"/>
      <c r="R172" s="359"/>
      <c r="S172" s="359"/>
      <c r="T172" s="359"/>
      <c r="U172" s="359"/>
      <c r="V172" s="359"/>
      <c r="W172" s="359"/>
      <c r="X172" s="359"/>
      <c r="Y172" s="334" t="s">
        <v>637</v>
      </c>
      <c r="Z172" s="335"/>
      <c r="AA172" s="336"/>
      <c r="AB172" s="337"/>
      <c r="AC172" s="338"/>
      <c r="AD172" s="339"/>
      <c r="AE172" s="340"/>
      <c r="AF172" s="340"/>
      <c r="AG172" s="340"/>
      <c r="AH172" s="340"/>
      <c r="AI172" s="340"/>
      <c r="AJ172" s="340"/>
      <c r="AK172" s="340"/>
      <c r="AL172" s="340"/>
      <c r="AM172" s="340"/>
      <c r="AN172" s="340"/>
      <c r="AO172" s="340"/>
      <c r="AP172" s="340"/>
      <c r="AQ172" s="341"/>
      <c r="AR172" s="342"/>
      <c r="AS172" s="342"/>
      <c r="AT172" s="342"/>
      <c r="AU172" s="342"/>
      <c r="AV172" s="342"/>
      <c r="AW172" s="342"/>
      <c r="AX172" s="343"/>
      <c r="AY172">
        <f>$AY$171</f>
        <v>0</v>
      </c>
    </row>
    <row r="173" spans="1:60" ht="46.5" hidden="1" customHeight="1" x14ac:dyDescent="0.15">
      <c r="A173" s="508"/>
      <c r="B173" s="375"/>
      <c r="C173" s="375"/>
      <c r="D173" s="375"/>
      <c r="E173" s="375"/>
      <c r="F173" s="509"/>
      <c r="G173" s="360"/>
      <c r="H173" s="361"/>
      <c r="I173" s="361"/>
      <c r="J173" s="361"/>
      <c r="K173" s="361"/>
      <c r="L173" s="361"/>
      <c r="M173" s="361"/>
      <c r="N173" s="361"/>
      <c r="O173" s="361"/>
      <c r="P173" s="361"/>
      <c r="Q173" s="361"/>
      <c r="R173" s="361"/>
      <c r="S173" s="361"/>
      <c r="T173" s="361"/>
      <c r="U173" s="361"/>
      <c r="V173" s="361"/>
      <c r="W173" s="361"/>
      <c r="X173" s="361"/>
      <c r="Y173" s="325" t="s">
        <v>640</v>
      </c>
      <c r="Z173" s="326"/>
      <c r="AA173" s="327"/>
      <c r="AB173" s="328" t="s">
        <v>641</v>
      </c>
      <c r="AC173" s="329"/>
      <c r="AD173" s="330"/>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2" t="s">
        <v>290</v>
      </c>
      <c r="B174" s="493"/>
      <c r="C174" s="493"/>
      <c r="D174" s="493"/>
      <c r="E174" s="493"/>
      <c r="F174" s="494"/>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1" t="s">
        <v>472</v>
      </c>
      <c r="AF174" s="441"/>
      <c r="AG174" s="441"/>
      <c r="AH174" s="441"/>
      <c r="AI174" s="441" t="s">
        <v>624</v>
      </c>
      <c r="AJ174" s="441"/>
      <c r="AK174" s="441"/>
      <c r="AL174" s="441"/>
      <c r="AM174" s="441" t="s">
        <v>440</v>
      </c>
      <c r="AN174" s="441"/>
      <c r="AO174" s="441"/>
      <c r="AP174" s="441"/>
      <c r="AQ174" s="365" t="s">
        <v>214</v>
      </c>
      <c r="AR174" s="366"/>
      <c r="AS174" s="366"/>
      <c r="AT174" s="367"/>
      <c r="AU174" s="368" t="s">
        <v>125</v>
      </c>
      <c r="AV174" s="368"/>
      <c r="AW174" s="368"/>
      <c r="AX174" s="369"/>
      <c r="AY174">
        <f>COUNTA($G$176)</f>
        <v>0</v>
      </c>
    </row>
    <row r="175" spans="1:60" ht="18.75" hidden="1" customHeight="1" x14ac:dyDescent="0.15">
      <c r="A175" s="495"/>
      <c r="B175" s="496"/>
      <c r="C175" s="496"/>
      <c r="D175" s="496"/>
      <c r="E175" s="496"/>
      <c r="F175" s="497"/>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5"/>
      <c r="AC175" s="401"/>
      <c r="AD175" s="402"/>
      <c r="AE175" s="441"/>
      <c r="AF175" s="441"/>
      <c r="AG175" s="441"/>
      <c r="AH175" s="441"/>
      <c r="AI175" s="441"/>
      <c r="AJ175" s="441"/>
      <c r="AK175" s="441"/>
      <c r="AL175" s="441"/>
      <c r="AM175" s="441"/>
      <c r="AN175" s="441"/>
      <c r="AO175" s="441"/>
      <c r="AP175" s="441"/>
      <c r="AQ175" s="370"/>
      <c r="AR175" s="371"/>
      <c r="AS175" s="372" t="s">
        <v>215</v>
      </c>
      <c r="AT175" s="373"/>
      <c r="AU175" s="374"/>
      <c r="AV175" s="374"/>
      <c r="AW175" s="375" t="s">
        <v>166</v>
      </c>
      <c r="AX175" s="376"/>
      <c r="AY175">
        <f t="shared" ref="AY175:AY180" si="7">$AY$174</f>
        <v>0</v>
      </c>
    </row>
    <row r="176" spans="1:60" ht="23.25" hidden="1" customHeight="1" x14ac:dyDescent="0.15">
      <c r="A176" s="498"/>
      <c r="B176" s="496"/>
      <c r="C176" s="496"/>
      <c r="D176" s="496"/>
      <c r="E176" s="496"/>
      <c r="F176" s="497"/>
      <c r="G176" s="403"/>
      <c r="H176" s="404"/>
      <c r="I176" s="404"/>
      <c r="J176" s="404"/>
      <c r="K176" s="404"/>
      <c r="L176" s="404"/>
      <c r="M176" s="404"/>
      <c r="N176" s="404"/>
      <c r="O176" s="405"/>
      <c r="P176" s="412"/>
      <c r="Q176" s="412"/>
      <c r="R176" s="412"/>
      <c r="S176" s="412"/>
      <c r="T176" s="412"/>
      <c r="U176" s="412"/>
      <c r="V176" s="412"/>
      <c r="W176" s="412"/>
      <c r="X176" s="413"/>
      <c r="Y176" s="325" t="s">
        <v>12</v>
      </c>
      <c r="Z176" s="418"/>
      <c r="AA176" s="419"/>
      <c r="AB176" s="420"/>
      <c r="AC176" s="420"/>
      <c r="AD176" s="420"/>
      <c r="AE176" s="341"/>
      <c r="AF176" s="342"/>
      <c r="AG176" s="342"/>
      <c r="AH176" s="342"/>
      <c r="AI176" s="341"/>
      <c r="AJ176" s="342"/>
      <c r="AK176" s="342"/>
      <c r="AL176" s="342"/>
      <c r="AM176" s="341"/>
      <c r="AN176" s="342"/>
      <c r="AO176" s="342"/>
      <c r="AP176" s="342"/>
      <c r="AQ176" s="421"/>
      <c r="AR176" s="422"/>
      <c r="AS176" s="422"/>
      <c r="AT176" s="423"/>
      <c r="AU176" s="342"/>
      <c r="AV176" s="342"/>
      <c r="AW176" s="342"/>
      <c r="AX176" s="343"/>
      <c r="AY176">
        <f t="shared" si="7"/>
        <v>0</v>
      </c>
    </row>
    <row r="177" spans="1:60" ht="23.25" hidden="1" customHeight="1" x14ac:dyDescent="0.15">
      <c r="A177" s="499"/>
      <c r="B177" s="500"/>
      <c r="C177" s="500"/>
      <c r="D177" s="500"/>
      <c r="E177" s="500"/>
      <c r="F177" s="501"/>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5"/>
      <c r="AC177" s="425"/>
      <c r="AD177" s="425"/>
      <c r="AE177" s="341"/>
      <c r="AF177" s="342"/>
      <c r="AG177" s="342"/>
      <c r="AH177" s="342"/>
      <c r="AI177" s="341"/>
      <c r="AJ177" s="342"/>
      <c r="AK177" s="342"/>
      <c r="AL177" s="342"/>
      <c r="AM177" s="341"/>
      <c r="AN177" s="342"/>
      <c r="AO177" s="342"/>
      <c r="AP177" s="342"/>
      <c r="AQ177" s="421"/>
      <c r="AR177" s="422"/>
      <c r="AS177" s="422"/>
      <c r="AT177" s="423"/>
      <c r="AU177" s="342"/>
      <c r="AV177" s="342"/>
      <c r="AW177" s="342"/>
      <c r="AX177" s="343"/>
      <c r="AY177">
        <f t="shared" si="7"/>
        <v>0</v>
      </c>
    </row>
    <row r="178" spans="1:60" ht="23.25" hidden="1" customHeight="1" x14ac:dyDescent="0.15">
      <c r="A178" s="498"/>
      <c r="B178" s="496"/>
      <c r="C178" s="496"/>
      <c r="D178" s="496"/>
      <c r="E178" s="496"/>
      <c r="F178" s="497"/>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4" t="s">
        <v>14</v>
      </c>
      <c r="AC178" s="424"/>
      <c r="AD178" s="424"/>
      <c r="AE178" s="341"/>
      <c r="AF178" s="342"/>
      <c r="AG178" s="342"/>
      <c r="AH178" s="342"/>
      <c r="AI178" s="341"/>
      <c r="AJ178" s="342"/>
      <c r="AK178" s="342"/>
      <c r="AL178" s="342"/>
      <c r="AM178" s="341"/>
      <c r="AN178" s="342"/>
      <c r="AO178" s="342"/>
      <c r="AP178" s="342"/>
      <c r="AQ178" s="421"/>
      <c r="AR178" s="422"/>
      <c r="AS178" s="422"/>
      <c r="AT178" s="423"/>
      <c r="AU178" s="342"/>
      <c r="AV178" s="342"/>
      <c r="AW178" s="342"/>
      <c r="AX178" s="343"/>
      <c r="AY178">
        <f t="shared" si="7"/>
        <v>0</v>
      </c>
    </row>
    <row r="179" spans="1:60" ht="23.25" hidden="1" customHeight="1" x14ac:dyDescent="0.15">
      <c r="A179" s="442" t="s">
        <v>315</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629</v>
      </c>
      <c r="B181" s="454" t="s">
        <v>630</v>
      </c>
      <c r="C181" s="263"/>
      <c r="D181" s="263"/>
      <c r="E181" s="263"/>
      <c r="F181" s="264"/>
      <c r="G181" s="368" t="s">
        <v>631</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647</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2"/>
      <c r="B182" s="454"/>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472</v>
      </c>
      <c r="AF186" s="441"/>
      <c r="AG186" s="441"/>
      <c r="AH186" s="441"/>
      <c r="AI186" s="441" t="s">
        <v>624</v>
      </c>
      <c r="AJ186" s="441"/>
      <c r="AK186" s="441"/>
      <c r="AL186" s="441"/>
      <c r="AM186" s="441" t="s">
        <v>440</v>
      </c>
      <c r="AN186" s="441"/>
      <c r="AO186" s="441"/>
      <c r="AP186" s="441"/>
      <c r="AQ186" s="426" t="s">
        <v>214</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5"/>
      <c r="Z187" s="436"/>
      <c r="AA187" s="437"/>
      <c r="AB187" s="305"/>
      <c r="AC187" s="401"/>
      <c r="AD187" s="402"/>
      <c r="AE187" s="441"/>
      <c r="AF187" s="441"/>
      <c r="AG187" s="441"/>
      <c r="AH187" s="441"/>
      <c r="AI187" s="441"/>
      <c r="AJ187" s="441"/>
      <c r="AK187" s="441"/>
      <c r="AL187" s="441"/>
      <c r="AM187" s="441"/>
      <c r="AN187" s="441"/>
      <c r="AO187" s="441"/>
      <c r="AP187" s="441"/>
      <c r="AQ187" s="431"/>
      <c r="AR187" s="374"/>
      <c r="AS187" s="372" t="s">
        <v>215</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2"/>
      <c r="B188" s="454"/>
      <c r="C188" s="263"/>
      <c r="D188" s="263"/>
      <c r="E188" s="263"/>
      <c r="F188" s="264"/>
      <c r="G188" s="473"/>
      <c r="H188" s="412"/>
      <c r="I188" s="412"/>
      <c r="J188" s="412"/>
      <c r="K188" s="412"/>
      <c r="L188" s="412"/>
      <c r="M188" s="412"/>
      <c r="N188" s="412"/>
      <c r="O188" s="413"/>
      <c r="P188" s="412"/>
      <c r="Q188" s="476"/>
      <c r="R188" s="476"/>
      <c r="S188" s="476"/>
      <c r="T188" s="476"/>
      <c r="U188" s="476"/>
      <c r="V188" s="476"/>
      <c r="W188" s="476"/>
      <c r="X188" s="477"/>
      <c r="Y188" s="482" t="s">
        <v>54</v>
      </c>
      <c r="Z188" s="483"/>
      <c r="AA188" s="484"/>
      <c r="AB188" s="420"/>
      <c r="AC188" s="420"/>
      <c r="AD188" s="420"/>
      <c r="AE188" s="341"/>
      <c r="AF188" s="342"/>
      <c r="AG188" s="342"/>
      <c r="AH188" s="342"/>
      <c r="AI188" s="341"/>
      <c r="AJ188" s="342"/>
      <c r="AK188" s="342"/>
      <c r="AL188" s="342"/>
      <c r="AM188" s="341"/>
      <c r="AN188" s="342"/>
      <c r="AO188" s="342"/>
      <c r="AP188" s="342"/>
      <c r="AQ188" s="421"/>
      <c r="AR188" s="422"/>
      <c r="AS188" s="422"/>
      <c r="AT188" s="423"/>
      <c r="AU188" s="342"/>
      <c r="AV188" s="342"/>
      <c r="AW188" s="342"/>
      <c r="AX188" s="343"/>
      <c r="AY188">
        <f t="shared" si="8"/>
        <v>0</v>
      </c>
    </row>
    <row r="189" spans="1:60" ht="23.25" hidden="1" customHeight="1" x14ac:dyDescent="0.15">
      <c r="A189" s="452"/>
      <c r="B189" s="454"/>
      <c r="C189" s="263"/>
      <c r="D189" s="263"/>
      <c r="E189" s="263"/>
      <c r="F189" s="264"/>
      <c r="G189" s="474"/>
      <c r="H189" s="414"/>
      <c r="I189" s="414"/>
      <c r="J189" s="414"/>
      <c r="K189" s="414"/>
      <c r="L189" s="414"/>
      <c r="M189" s="414"/>
      <c r="N189" s="414"/>
      <c r="O189" s="415"/>
      <c r="P189" s="478"/>
      <c r="Q189" s="478"/>
      <c r="R189" s="478"/>
      <c r="S189" s="478"/>
      <c r="T189" s="478"/>
      <c r="U189" s="478"/>
      <c r="V189" s="478"/>
      <c r="W189" s="478"/>
      <c r="X189" s="479"/>
      <c r="Y189" s="470" t="s">
        <v>48</v>
      </c>
      <c r="Z189" s="471"/>
      <c r="AA189" s="472"/>
      <c r="AB189" s="425"/>
      <c r="AC189" s="425"/>
      <c r="AD189" s="425"/>
      <c r="AE189" s="341"/>
      <c r="AF189" s="342"/>
      <c r="AG189" s="342"/>
      <c r="AH189" s="342"/>
      <c r="AI189" s="341"/>
      <c r="AJ189" s="342"/>
      <c r="AK189" s="342"/>
      <c r="AL189" s="342"/>
      <c r="AM189" s="341"/>
      <c r="AN189" s="342"/>
      <c r="AO189" s="342"/>
      <c r="AP189" s="342"/>
      <c r="AQ189" s="421"/>
      <c r="AR189" s="422"/>
      <c r="AS189" s="422"/>
      <c r="AT189" s="423"/>
      <c r="AU189" s="342"/>
      <c r="AV189" s="342"/>
      <c r="AW189" s="342"/>
      <c r="AX189" s="343"/>
      <c r="AY189">
        <f t="shared" si="8"/>
        <v>0</v>
      </c>
      <c r="AZ189" s="10"/>
      <c r="BA189" s="10"/>
      <c r="BB189" s="10"/>
      <c r="BC189" s="10"/>
    </row>
    <row r="190" spans="1:60" ht="23.25" hidden="1" customHeight="1" x14ac:dyDescent="0.15">
      <c r="A190" s="452"/>
      <c r="B190" s="454"/>
      <c r="C190" s="263"/>
      <c r="D190" s="263"/>
      <c r="E190" s="263"/>
      <c r="F190" s="264"/>
      <c r="G190" s="475"/>
      <c r="H190" s="416"/>
      <c r="I190" s="416"/>
      <c r="J190" s="416"/>
      <c r="K190" s="416"/>
      <c r="L190" s="416"/>
      <c r="M190" s="416"/>
      <c r="N190" s="416"/>
      <c r="O190" s="417"/>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472</v>
      </c>
      <c r="AF191" s="441"/>
      <c r="AG191" s="441"/>
      <c r="AH191" s="441"/>
      <c r="AI191" s="441" t="s">
        <v>624</v>
      </c>
      <c r="AJ191" s="441"/>
      <c r="AK191" s="441"/>
      <c r="AL191" s="441"/>
      <c r="AM191" s="441" t="s">
        <v>440</v>
      </c>
      <c r="AN191" s="441"/>
      <c r="AO191" s="441"/>
      <c r="AP191" s="441"/>
      <c r="AQ191" s="426" t="s">
        <v>214</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5"/>
      <c r="Z192" s="436"/>
      <c r="AA192" s="437"/>
      <c r="AB192" s="305"/>
      <c r="AC192" s="401"/>
      <c r="AD192" s="402"/>
      <c r="AE192" s="441"/>
      <c r="AF192" s="441"/>
      <c r="AG192" s="441"/>
      <c r="AH192" s="441"/>
      <c r="AI192" s="441"/>
      <c r="AJ192" s="441"/>
      <c r="AK192" s="441"/>
      <c r="AL192" s="441"/>
      <c r="AM192" s="441"/>
      <c r="AN192" s="441"/>
      <c r="AO192" s="441"/>
      <c r="AP192" s="441"/>
      <c r="AQ192" s="431"/>
      <c r="AR192" s="374"/>
      <c r="AS192" s="372" t="s">
        <v>215</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2"/>
      <c r="B193" s="454"/>
      <c r="C193" s="263"/>
      <c r="D193" s="263"/>
      <c r="E193" s="263"/>
      <c r="F193" s="264"/>
      <c r="G193" s="473"/>
      <c r="H193" s="412"/>
      <c r="I193" s="412"/>
      <c r="J193" s="412"/>
      <c r="K193" s="412"/>
      <c r="L193" s="412"/>
      <c r="M193" s="412"/>
      <c r="N193" s="412"/>
      <c r="O193" s="413"/>
      <c r="P193" s="412"/>
      <c r="Q193" s="476"/>
      <c r="R193" s="476"/>
      <c r="S193" s="476"/>
      <c r="T193" s="476"/>
      <c r="U193" s="476"/>
      <c r="V193" s="476"/>
      <c r="W193" s="476"/>
      <c r="X193" s="477"/>
      <c r="Y193" s="482" t="s">
        <v>54</v>
      </c>
      <c r="Z193" s="483"/>
      <c r="AA193" s="484"/>
      <c r="AB193" s="420"/>
      <c r="AC193" s="420"/>
      <c r="AD193" s="420"/>
      <c r="AE193" s="341"/>
      <c r="AF193" s="342"/>
      <c r="AG193" s="342"/>
      <c r="AH193" s="342"/>
      <c r="AI193" s="341"/>
      <c r="AJ193" s="342"/>
      <c r="AK193" s="342"/>
      <c r="AL193" s="342"/>
      <c r="AM193" s="341"/>
      <c r="AN193" s="342"/>
      <c r="AO193" s="342"/>
      <c r="AP193" s="342"/>
      <c r="AQ193" s="421"/>
      <c r="AR193" s="422"/>
      <c r="AS193" s="422"/>
      <c r="AT193" s="423"/>
      <c r="AU193" s="342"/>
      <c r="AV193" s="342"/>
      <c r="AW193" s="342"/>
      <c r="AX193" s="343"/>
      <c r="AY193">
        <f>$AY$191</f>
        <v>0</v>
      </c>
    </row>
    <row r="194" spans="1:60" ht="23.25" hidden="1" customHeight="1" x14ac:dyDescent="0.15">
      <c r="A194" s="452"/>
      <c r="B194" s="454"/>
      <c r="C194" s="263"/>
      <c r="D194" s="263"/>
      <c r="E194" s="263"/>
      <c r="F194" s="264"/>
      <c r="G194" s="474"/>
      <c r="H194" s="414"/>
      <c r="I194" s="414"/>
      <c r="J194" s="414"/>
      <c r="K194" s="414"/>
      <c r="L194" s="414"/>
      <c r="M194" s="414"/>
      <c r="N194" s="414"/>
      <c r="O194" s="415"/>
      <c r="P194" s="478"/>
      <c r="Q194" s="478"/>
      <c r="R194" s="478"/>
      <c r="S194" s="478"/>
      <c r="T194" s="478"/>
      <c r="U194" s="478"/>
      <c r="V194" s="478"/>
      <c r="W194" s="478"/>
      <c r="X194" s="479"/>
      <c r="Y194" s="470" t="s">
        <v>48</v>
      </c>
      <c r="Z194" s="471"/>
      <c r="AA194" s="472"/>
      <c r="AB194" s="425"/>
      <c r="AC194" s="425"/>
      <c r="AD194" s="425"/>
      <c r="AE194" s="341"/>
      <c r="AF194" s="342"/>
      <c r="AG194" s="342"/>
      <c r="AH194" s="342"/>
      <c r="AI194" s="341"/>
      <c r="AJ194" s="342"/>
      <c r="AK194" s="342"/>
      <c r="AL194" s="342"/>
      <c r="AM194" s="341"/>
      <c r="AN194" s="342"/>
      <c r="AO194" s="342"/>
      <c r="AP194" s="342"/>
      <c r="AQ194" s="421"/>
      <c r="AR194" s="422"/>
      <c r="AS194" s="422"/>
      <c r="AT194" s="423"/>
      <c r="AU194" s="342"/>
      <c r="AV194" s="342"/>
      <c r="AW194" s="342"/>
      <c r="AX194" s="343"/>
      <c r="AY194">
        <f>$AY$191</f>
        <v>0</v>
      </c>
      <c r="AZ194" s="10"/>
      <c r="BA194" s="10"/>
      <c r="BB194" s="10"/>
      <c r="BC194" s="10"/>
    </row>
    <row r="195" spans="1:60" ht="23.25" hidden="1" customHeight="1" x14ac:dyDescent="0.15">
      <c r="A195" s="452"/>
      <c r="B195" s="455"/>
      <c r="C195" s="266"/>
      <c r="D195" s="266"/>
      <c r="E195" s="266"/>
      <c r="F195" s="267"/>
      <c r="G195" s="475"/>
      <c r="H195" s="416"/>
      <c r="I195" s="416"/>
      <c r="J195" s="416"/>
      <c r="K195" s="416"/>
      <c r="L195" s="416"/>
      <c r="M195" s="416"/>
      <c r="N195" s="416"/>
      <c r="O195" s="417"/>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2"/>
      <c r="AV195" s="342"/>
      <c r="AW195" s="342"/>
      <c r="AX195" s="343"/>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472</v>
      </c>
      <c r="AF196" s="441"/>
      <c r="AG196" s="441"/>
      <c r="AH196" s="441"/>
      <c r="AI196" s="441" t="s">
        <v>624</v>
      </c>
      <c r="AJ196" s="441"/>
      <c r="AK196" s="441"/>
      <c r="AL196" s="441"/>
      <c r="AM196" s="441" t="s">
        <v>440</v>
      </c>
      <c r="AN196" s="441"/>
      <c r="AO196" s="441"/>
      <c r="AP196" s="441"/>
      <c r="AQ196" s="426" t="s">
        <v>214</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5"/>
      <c r="Z197" s="436"/>
      <c r="AA197" s="437"/>
      <c r="AB197" s="305"/>
      <c r="AC197" s="401"/>
      <c r="AD197" s="402"/>
      <c r="AE197" s="441"/>
      <c r="AF197" s="441"/>
      <c r="AG197" s="441"/>
      <c r="AH197" s="441"/>
      <c r="AI197" s="441"/>
      <c r="AJ197" s="441"/>
      <c r="AK197" s="441"/>
      <c r="AL197" s="441"/>
      <c r="AM197" s="441"/>
      <c r="AN197" s="441"/>
      <c r="AO197" s="441"/>
      <c r="AP197" s="441"/>
      <c r="AQ197" s="431"/>
      <c r="AR197" s="374"/>
      <c r="AS197" s="372" t="s">
        <v>215</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2"/>
      <c r="B198" s="454"/>
      <c r="C198" s="263"/>
      <c r="D198" s="263"/>
      <c r="E198" s="263"/>
      <c r="F198" s="264"/>
      <c r="G198" s="473"/>
      <c r="H198" s="412"/>
      <c r="I198" s="412"/>
      <c r="J198" s="412"/>
      <c r="K198" s="412"/>
      <c r="L198" s="412"/>
      <c r="M198" s="412"/>
      <c r="N198" s="412"/>
      <c r="O198" s="413"/>
      <c r="P198" s="412"/>
      <c r="Q198" s="476"/>
      <c r="R198" s="476"/>
      <c r="S198" s="476"/>
      <c r="T198" s="476"/>
      <c r="U198" s="476"/>
      <c r="V198" s="476"/>
      <c r="W198" s="476"/>
      <c r="X198" s="477"/>
      <c r="Y198" s="482" t="s">
        <v>54</v>
      </c>
      <c r="Z198" s="483"/>
      <c r="AA198" s="484"/>
      <c r="AB198" s="420"/>
      <c r="AC198" s="420"/>
      <c r="AD198" s="420"/>
      <c r="AE198" s="341"/>
      <c r="AF198" s="342"/>
      <c r="AG198" s="342"/>
      <c r="AH198" s="342"/>
      <c r="AI198" s="341"/>
      <c r="AJ198" s="342"/>
      <c r="AK198" s="342"/>
      <c r="AL198" s="342"/>
      <c r="AM198" s="341"/>
      <c r="AN198" s="342"/>
      <c r="AO198" s="342"/>
      <c r="AP198" s="342"/>
      <c r="AQ198" s="421"/>
      <c r="AR198" s="422"/>
      <c r="AS198" s="422"/>
      <c r="AT198" s="423"/>
      <c r="AU198" s="342"/>
      <c r="AV198" s="342"/>
      <c r="AW198" s="342"/>
      <c r="AX198" s="343"/>
      <c r="AY198">
        <f t="shared" ref="AY198:AY200" si="9">$AY$196</f>
        <v>0</v>
      </c>
    </row>
    <row r="199" spans="1:60" ht="23.25" hidden="1" customHeight="1" x14ac:dyDescent="0.15">
      <c r="A199" s="452"/>
      <c r="B199" s="454"/>
      <c r="C199" s="263"/>
      <c r="D199" s="263"/>
      <c r="E199" s="263"/>
      <c r="F199" s="264"/>
      <c r="G199" s="474"/>
      <c r="H199" s="414"/>
      <c r="I199" s="414"/>
      <c r="J199" s="414"/>
      <c r="K199" s="414"/>
      <c r="L199" s="414"/>
      <c r="M199" s="414"/>
      <c r="N199" s="414"/>
      <c r="O199" s="415"/>
      <c r="P199" s="478"/>
      <c r="Q199" s="478"/>
      <c r="R199" s="478"/>
      <c r="S199" s="478"/>
      <c r="T199" s="478"/>
      <c r="U199" s="478"/>
      <c r="V199" s="478"/>
      <c r="W199" s="478"/>
      <c r="X199" s="479"/>
      <c r="Y199" s="470" t="s">
        <v>48</v>
      </c>
      <c r="Z199" s="471"/>
      <c r="AA199" s="472"/>
      <c r="AB199" s="425"/>
      <c r="AC199" s="425"/>
      <c r="AD199" s="425"/>
      <c r="AE199" s="341"/>
      <c r="AF199" s="342"/>
      <c r="AG199" s="342"/>
      <c r="AH199" s="342"/>
      <c r="AI199" s="341"/>
      <c r="AJ199" s="342"/>
      <c r="AK199" s="342"/>
      <c r="AL199" s="342"/>
      <c r="AM199" s="341"/>
      <c r="AN199" s="342"/>
      <c r="AO199" s="342"/>
      <c r="AP199" s="342"/>
      <c r="AQ199" s="421"/>
      <c r="AR199" s="422"/>
      <c r="AS199" s="422"/>
      <c r="AT199" s="423"/>
      <c r="AU199" s="342"/>
      <c r="AV199" s="342"/>
      <c r="AW199" s="342"/>
      <c r="AX199" s="343"/>
      <c r="AY199">
        <f t="shared" si="9"/>
        <v>0</v>
      </c>
      <c r="AZ199" s="10"/>
      <c r="BA199" s="10"/>
      <c r="BB199" s="10"/>
      <c r="BC199" s="10"/>
    </row>
    <row r="200" spans="1:60" ht="23.25" hidden="1" customHeight="1" thickBot="1" x14ac:dyDescent="0.2">
      <c r="A200" s="453"/>
      <c r="B200" s="488"/>
      <c r="C200" s="489"/>
      <c r="D200" s="489"/>
      <c r="E200" s="489"/>
      <c r="F200" s="490"/>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15">
      <c r="A201" s="525" t="s">
        <v>291</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287</v>
      </c>
      <c r="X201" s="540"/>
      <c r="Y201" s="543"/>
      <c r="Z201" s="543"/>
      <c r="AA201" s="544"/>
      <c r="AB201" s="537" t="s">
        <v>11</v>
      </c>
      <c r="AC201" s="533"/>
      <c r="AD201" s="534"/>
      <c r="AE201" s="441" t="s">
        <v>472</v>
      </c>
      <c r="AF201" s="441"/>
      <c r="AG201" s="441"/>
      <c r="AH201" s="441"/>
      <c r="AI201" s="441" t="s">
        <v>624</v>
      </c>
      <c r="AJ201" s="441"/>
      <c r="AK201" s="441"/>
      <c r="AL201" s="441"/>
      <c r="AM201" s="441" t="s">
        <v>440</v>
      </c>
      <c r="AN201" s="441"/>
      <c r="AO201" s="441"/>
      <c r="AP201" s="441"/>
      <c r="AQ201" s="426" t="s">
        <v>214</v>
      </c>
      <c r="AR201" s="427"/>
      <c r="AS201" s="427"/>
      <c r="AT201" s="428"/>
      <c r="AU201" s="567" t="s">
        <v>125</v>
      </c>
      <c r="AV201" s="567"/>
      <c r="AW201" s="567"/>
      <c r="AX201" s="568"/>
      <c r="AY201">
        <f>COUNTA($H$203)</f>
        <v>0</v>
      </c>
    </row>
    <row r="202" spans="1:60" ht="18.75" hidden="1" customHeight="1" x14ac:dyDescent="0.15">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1"/>
      <c r="AF202" s="441"/>
      <c r="AG202" s="441"/>
      <c r="AH202" s="441"/>
      <c r="AI202" s="441"/>
      <c r="AJ202" s="441"/>
      <c r="AK202" s="441"/>
      <c r="AL202" s="441"/>
      <c r="AM202" s="441"/>
      <c r="AN202" s="441"/>
      <c r="AO202" s="441"/>
      <c r="AP202" s="441"/>
      <c r="AQ202" s="370"/>
      <c r="AR202" s="371"/>
      <c r="AS202" s="372" t="s">
        <v>215</v>
      </c>
      <c r="AT202" s="373"/>
      <c r="AU202" s="374"/>
      <c r="AV202" s="374"/>
      <c r="AW202" s="535" t="s">
        <v>166</v>
      </c>
      <c r="AX202" s="569"/>
      <c r="AY202">
        <f t="shared" ref="AY202:AY208" si="10">$AY$201</f>
        <v>0</v>
      </c>
    </row>
    <row r="203" spans="1:60" ht="23.25" hidden="1" customHeight="1" x14ac:dyDescent="0.15">
      <c r="A203" s="528"/>
      <c r="B203" s="529"/>
      <c r="C203" s="529"/>
      <c r="D203" s="529"/>
      <c r="E203" s="529"/>
      <c r="F203" s="530"/>
      <c r="G203" s="549" t="s">
        <v>216</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305</v>
      </c>
      <c r="AC203" s="566"/>
      <c r="AD203" s="566"/>
      <c r="AE203" s="341"/>
      <c r="AF203" s="342"/>
      <c r="AG203" s="342"/>
      <c r="AH203" s="342"/>
      <c r="AI203" s="341"/>
      <c r="AJ203" s="342"/>
      <c r="AK203" s="342"/>
      <c r="AL203" s="342"/>
      <c r="AM203" s="341"/>
      <c r="AN203" s="342"/>
      <c r="AO203" s="342"/>
      <c r="AP203" s="342"/>
      <c r="AQ203" s="341"/>
      <c r="AR203" s="342"/>
      <c r="AS203" s="342"/>
      <c r="AT203" s="547"/>
      <c r="AU203" s="342"/>
      <c r="AV203" s="342"/>
      <c r="AW203" s="342"/>
      <c r="AX203" s="343"/>
      <c r="AY203">
        <f t="shared" si="10"/>
        <v>0</v>
      </c>
    </row>
    <row r="204" spans="1:60" ht="23.25" hidden="1" customHeight="1" x14ac:dyDescent="0.15">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305</v>
      </c>
      <c r="AC204" s="548"/>
      <c r="AD204" s="548"/>
      <c r="AE204" s="341"/>
      <c r="AF204" s="342"/>
      <c r="AG204" s="342"/>
      <c r="AH204" s="342"/>
      <c r="AI204" s="341"/>
      <c r="AJ204" s="342"/>
      <c r="AK204" s="342"/>
      <c r="AL204" s="342"/>
      <c r="AM204" s="341"/>
      <c r="AN204" s="342"/>
      <c r="AO204" s="342"/>
      <c r="AP204" s="342"/>
      <c r="AQ204" s="341"/>
      <c r="AR204" s="342"/>
      <c r="AS204" s="342"/>
      <c r="AT204" s="547"/>
      <c r="AU204" s="342"/>
      <c r="AV204" s="342"/>
      <c r="AW204" s="342"/>
      <c r="AX204" s="343"/>
      <c r="AY204">
        <f t="shared" si="10"/>
        <v>0</v>
      </c>
    </row>
    <row r="205" spans="1:60" ht="23.25" hidden="1" customHeight="1" x14ac:dyDescent="0.15">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306</v>
      </c>
      <c r="AC205" s="582"/>
      <c r="AD205" s="582"/>
      <c r="AE205" s="486"/>
      <c r="AF205" s="487"/>
      <c r="AG205" s="487"/>
      <c r="AH205" s="487"/>
      <c r="AI205" s="486"/>
      <c r="AJ205" s="487"/>
      <c r="AK205" s="487"/>
      <c r="AL205" s="487"/>
      <c r="AM205" s="486"/>
      <c r="AN205" s="487"/>
      <c r="AO205" s="487"/>
      <c r="AP205" s="487"/>
      <c r="AQ205" s="341"/>
      <c r="AR205" s="342"/>
      <c r="AS205" s="342"/>
      <c r="AT205" s="547"/>
      <c r="AU205" s="342"/>
      <c r="AV205" s="342"/>
      <c r="AW205" s="342"/>
      <c r="AX205" s="343"/>
      <c r="AY205">
        <f t="shared" si="10"/>
        <v>0</v>
      </c>
    </row>
    <row r="206" spans="1:60" ht="23.25" hidden="1" customHeight="1" x14ac:dyDescent="0.15">
      <c r="A206" s="528" t="s">
        <v>295</v>
      </c>
      <c r="B206" s="529"/>
      <c r="C206" s="529"/>
      <c r="D206" s="529"/>
      <c r="E206" s="529"/>
      <c r="F206" s="530"/>
      <c r="G206" s="550" t="s">
        <v>217</v>
      </c>
      <c r="H206" s="573"/>
      <c r="I206" s="573"/>
      <c r="J206" s="573"/>
      <c r="K206" s="573"/>
      <c r="L206" s="573"/>
      <c r="M206" s="573"/>
      <c r="N206" s="573"/>
      <c r="O206" s="573"/>
      <c r="P206" s="573"/>
      <c r="Q206" s="573"/>
      <c r="R206" s="573"/>
      <c r="S206" s="573"/>
      <c r="T206" s="573"/>
      <c r="U206" s="573"/>
      <c r="V206" s="573"/>
      <c r="W206" s="576" t="s">
        <v>304</v>
      </c>
      <c r="X206" s="577"/>
      <c r="Y206" s="564" t="s">
        <v>12</v>
      </c>
      <c r="Z206" s="564"/>
      <c r="AA206" s="565"/>
      <c r="AB206" s="566" t="s">
        <v>305</v>
      </c>
      <c r="AC206" s="566"/>
      <c r="AD206" s="566"/>
      <c r="AE206" s="341"/>
      <c r="AF206" s="342"/>
      <c r="AG206" s="342"/>
      <c r="AH206" s="342"/>
      <c r="AI206" s="341"/>
      <c r="AJ206" s="342"/>
      <c r="AK206" s="342"/>
      <c r="AL206" s="342"/>
      <c r="AM206" s="341"/>
      <c r="AN206" s="342"/>
      <c r="AO206" s="342"/>
      <c r="AP206" s="342"/>
      <c r="AQ206" s="341"/>
      <c r="AR206" s="342"/>
      <c r="AS206" s="342"/>
      <c r="AT206" s="547"/>
      <c r="AU206" s="342"/>
      <c r="AV206" s="342"/>
      <c r="AW206" s="342"/>
      <c r="AX206" s="343"/>
      <c r="AY206">
        <f t="shared" si="10"/>
        <v>0</v>
      </c>
    </row>
    <row r="207" spans="1:60" ht="23.25" hidden="1" customHeight="1" x14ac:dyDescent="0.15">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305</v>
      </c>
      <c r="AC207" s="548"/>
      <c r="AD207" s="548"/>
      <c r="AE207" s="341"/>
      <c r="AF207" s="342"/>
      <c r="AG207" s="342"/>
      <c r="AH207" s="342"/>
      <c r="AI207" s="341"/>
      <c r="AJ207" s="342"/>
      <c r="AK207" s="342"/>
      <c r="AL207" s="342"/>
      <c r="AM207" s="341"/>
      <c r="AN207" s="342"/>
      <c r="AO207" s="342"/>
      <c r="AP207" s="342"/>
      <c r="AQ207" s="341"/>
      <c r="AR207" s="342"/>
      <c r="AS207" s="342"/>
      <c r="AT207" s="547"/>
      <c r="AU207" s="342"/>
      <c r="AV207" s="342"/>
      <c r="AW207" s="342"/>
      <c r="AX207" s="343"/>
      <c r="AY207">
        <f t="shared" si="10"/>
        <v>0</v>
      </c>
    </row>
    <row r="208" spans="1:60" ht="23.25" hidden="1" customHeight="1" x14ac:dyDescent="0.15">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306</v>
      </c>
      <c r="AC208" s="582"/>
      <c r="AD208" s="582"/>
      <c r="AE208" s="486"/>
      <c r="AF208" s="487"/>
      <c r="AG208" s="487"/>
      <c r="AH208" s="487"/>
      <c r="AI208" s="486"/>
      <c r="AJ208" s="487"/>
      <c r="AK208" s="487"/>
      <c r="AL208" s="487"/>
      <c r="AM208" s="486"/>
      <c r="AN208" s="487"/>
      <c r="AO208" s="487"/>
      <c r="AP208" s="583"/>
      <c r="AQ208" s="341"/>
      <c r="AR208" s="342"/>
      <c r="AS208" s="342"/>
      <c r="AT208" s="547"/>
      <c r="AU208" s="342"/>
      <c r="AV208" s="342"/>
      <c r="AW208" s="342"/>
      <c r="AX208" s="343"/>
      <c r="AY208">
        <f t="shared" si="10"/>
        <v>0</v>
      </c>
    </row>
    <row r="209" spans="1:51" ht="18.75" hidden="1" customHeight="1" x14ac:dyDescent="0.15">
      <c r="A209" s="590" t="s">
        <v>291</v>
      </c>
      <c r="B209" s="591"/>
      <c r="C209" s="591"/>
      <c r="D209" s="591"/>
      <c r="E209" s="591"/>
      <c r="F209" s="592"/>
      <c r="G209" s="593"/>
      <c r="H209" s="427" t="s">
        <v>136</v>
      </c>
      <c r="I209" s="427"/>
      <c r="J209" s="427"/>
      <c r="K209" s="427"/>
      <c r="L209" s="427"/>
      <c r="M209" s="427"/>
      <c r="N209" s="427"/>
      <c r="O209" s="428"/>
      <c r="P209" s="426" t="s">
        <v>52</v>
      </c>
      <c r="Q209" s="427"/>
      <c r="R209" s="427"/>
      <c r="S209" s="427"/>
      <c r="T209" s="427"/>
      <c r="U209" s="427"/>
      <c r="V209" s="427"/>
      <c r="W209" s="427"/>
      <c r="X209" s="428"/>
      <c r="Y209" s="596"/>
      <c r="Z209" s="597"/>
      <c r="AA209" s="598"/>
      <c r="AB209" s="432" t="s">
        <v>11</v>
      </c>
      <c r="AC209" s="433"/>
      <c r="AD209" s="434"/>
      <c r="AE209" s="585" t="s">
        <v>472</v>
      </c>
      <c r="AF209" s="585"/>
      <c r="AG209" s="585"/>
      <c r="AH209" s="585"/>
      <c r="AI209" s="441" t="s">
        <v>624</v>
      </c>
      <c r="AJ209" s="441"/>
      <c r="AK209" s="441"/>
      <c r="AL209" s="441"/>
      <c r="AM209" s="441" t="s">
        <v>440</v>
      </c>
      <c r="AN209" s="441"/>
      <c r="AO209" s="441"/>
      <c r="AP209" s="441"/>
      <c r="AQ209" s="426" t="s">
        <v>214</v>
      </c>
      <c r="AR209" s="427"/>
      <c r="AS209" s="427"/>
      <c r="AT209" s="428"/>
      <c r="AU209" s="586" t="s">
        <v>125</v>
      </c>
      <c r="AV209" s="587"/>
      <c r="AW209" s="587"/>
      <c r="AX209" s="588"/>
      <c r="AY209">
        <f>COUNTA($H$211)</f>
        <v>0</v>
      </c>
    </row>
    <row r="210" spans="1:51" ht="18.75" hidden="1" customHeight="1" x14ac:dyDescent="0.15">
      <c r="A210" s="528"/>
      <c r="B210" s="529"/>
      <c r="C210" s="529"/>
      <c r="D210" s="529"/>
      <c r="E210" s="529"/>
      <c r="F210" s="530"/>
      <c r="G210" s="594"/>
      <c r="H210" s="372"/>
      <c r="I210" s="372"/>
      <c r="J210" s="372"/>
      <c r="K210" s="372"/>
      <c r="L210" s="372"/>
      <c r="M210" s="372"/>
      <c r="N210" s="372"/>
      <c r="O210" s="373"/>
      <c r="P210" s="595"/>
      <c r="Q210" s="372"/>
      <c r="R210" s="372"/>
      <c r="S210" s="372"/>
      <c r="T210" s="372"/>
      <c r="U210" s="372"/>
      <c r="V210" s="372"/>
      <c r="W210" s="372"/>
      <c r="X210" s="373"/>
      <c r="Y210" s="599"/>
      <c r="Z210" s="600"/>
      <c r="AA210" s="601"/>
      <c r="AB210" s="392"/>
      <c r="AC210" s="375"/>
      <c r="AD210" s="390"/>
      <c r="AE210" s="585"/>
      <c r="AF210" s="585"/>
      <c r="AG210" s="585"/>
      <c r="AH210" s="585"/>
      <c r="AI210" s="441"/>
      <c r="AJ210" s="441"/>
      <c r="AK210" s="441"/>
      <c r="AL210" s="441"/>
      <c r="AM210" s="441"/>
      <c r="AN210" s="441"/>
      <c r="AO210" s="441"/>
      <c r="AP210" s="441"/>
      <c r="AQ210" s="370"/>
      <c r="AR210" s="371"/>
      <c r="AS210" s="372" t="s">
        <v>215</v>
      </c>
      <c r="AT210" s="373"/>
      <c r="AU210" s="370"/>
      <c r="AV210" s="371"/>
      <c r="AW210" s="372" t="s">
        <v>166</v>
      </c>
      <c r="AX210" s="589"/>
      <c r="AY210">
        <f>$AY$209</f>
        <v>0</v>
      </c>
    </row>
    <row r="211" spans="1:51" ht="23.25" hidden="1" customHeight="1" x14ac:dyDescent="0.15">
      <c r="A211" s="528"/>
      <c r="B211" s="529"/>
      <c r="C211" s="529"/>
      <c r="D211" s="529"/>
      <c r="E211" s="529"/>
      <c r="F211" s="530"/>
      <c r="G211" s="602" t="s">
        <v>216</v>
      </c>
      <c r="H211" s="412"/>
      <c r="I211" s="412"/>
      <c r="J211" s="412"/>
      <c r="K211" s="412"/>
      <c r="L211" s="412"/>
      <c r="M211" s="412"/>
      <c r="N211" s="412"/>
      <c r="O211" s="413"/>
      <c r="P211" s="412"/>
      <c r="Q211" s="412"/>
      <c r="R211" s="412"/>
      <c r="S211" s="412"/>
      <c r="T211" s="412"/>
      <c r="U211" s="412"/>
      <c r="V211" s="412"/>
      <c r="W211" s="412"/>
      <c r="X211" s="413"/>
      <c r="Y211" s="605" t="s">
        <v>12</v>
      </c>
      <c r="Z211" s="606"/>
      <c r="AA211" s="607"/>
      <c r="AB211" s="584"/>
      <c r="AC211" s="584"/>
      <c r="AD211" s="584"/>
      <c r="AE211" s="421"/>
      <c r="AF211" s="422"/>
      <c r="AG211" s="422"/>
      <c r="AH211" s="422"/>
      <c r="AI211" s="421"/>
      <c r="AJ211" s="422"/>
      <c r="AK211" s="422"/>
      <c r="AL211" s="422"/>
      <c r="AM211" s="421"/>
      <c r="AN211" s="422"/>
      <c r="AO211" s="422"/>
      <c r="AP211" s="422"/>
      <c r="AQ211" s="421"/>
      <c r="AR211" s="422"/>
      <c r="AS211" s="422"/>
      <c r="AT211" s="423"/>
      <c r="AU211" s="342"/>
      <c r="AV211" s="342"/>
      <c r="AW211" s="342"/>
      <c r="AX211" s="343"/>
      <c r="AY211">
        <f>$AY$209</f>
        <v>0</v>
      </c>
    </row>
    <row r="212" spans="1:51" ht="23.25" hidden="1" customHeight="1" x14ac:dyDescent="0.15">
      <c r="A212" s="528"/>
      <c r="B212" s="529"/>
      <c r="C212" s="529"/>
      <c r="D212" s="529"/>
      <c r="E212" s="529"/>
      <c r="F212" s="530"/>
      <c r="G212" s="603"/>
      <c r="H212" s="414"/>
      <c r="I212" s="414"/>
      <c r="J212" s="414"/>
      <c r="K212" s="414"/>
      <c r="L212" s="414"/>
      <c r="M212" s="414"/>
      <c r="N212" s="414"/>
      <c r="O212" s="415"/>
      <c r="P212" s="414"/>
      <c r="Q212" s="414"/>
      <c r="R212" s="414"/>
      <c r="S212" s="414"/>
      <c r="T212" s="414"/>
      <c r="U212" s="414"/>
      <c r="V212" s="414"/>
      <c r="W212" s="414"/>
      <c r="X212" s="415"/>
      <c r="Y212" s="195" t="s">
        <v>48</v>
      </c>
      <c r="Z212" s="196"/>
      <c r="AA212" s="623"/>
      <c r="AB212" s="624"/>
      <c r="AC212" s="624"/>
      <c r="AD212" s="624"/>
      <c r="AE212" s="421"/>
      <c r="AF212" s="422"/>
      <c r="AG212" s="422"/>
      <c r="AH212" s="422"/>
      <c r="AI212" s="421"/>
      <c r="AJ212" s="422"/>
      <c r="AK212" s="422"/>
      <c r="AL212" s="422"/>
      <c r="AM212" s="421"/>
      <c r="AN212" s="422"/>
      <c r="AO212" s="422"/>
      <c r="AP212" s="422"/>
      <c r="AQ212" s="421"/>
      <c r="AR212" s="422"/>
      <c r="AS212" s="422"/>
      <c r="AT212" s="423"/>
      <c r="AU212" s="342"/>
      <c r="AV212" s="342"/>
      <c r="AW212" s="342"/>
      <c r="AX212" s="343"/>
      <c r="AY212">
        <f>$AY$209</f>
        <v>0</v>
      </c>
    </row>
    <row r="213" spans="1:51" ht="23.25" hidden="1" customHeight="1" x14ac:dyDescent="0.15">
      <c r="A213" s="528"/>
      <c r="B213" s="529"/>
      <c r="C213" s="529"/>
      <c r="D213" s="529"/>
      <c r="E213" s="529"/>
      <c r="F213" s="530"/>
      <c r="G213" s="604"/>
      <c r="H213" s="416"/>
      <c r="I213" s="416"/>
      <c r="J213" s="416"/>
      <c r="K213" s="416"/>
      <c r="L213" s="416"/>
      <c r="M213" s="416"/>
      <c r="N213" s="416"/>
      <c r="O213" s="417"/>
      <c r="P213" s="414"/>
      <c r="Q213" s="414"/>
      <c r="R213" s="414"/>
      <c r="S213" s="414"/>
      <c r="T213" s="414"/>
      <c r="U213" s="414"/>
      <c r="V213" s="414"/>
      <c r="W213" s="414"/>
      <c r="X213" s="415"/>
      <c r="Y213" s="426" t="s">
        <v>13</v>
      </c>
      <c r="Z213" s="427"/>
      <c r="AA213" s="428"/>
      <c r="AB213" s="620" t="s">
        <v>14</v>
      </c>
      <c r="AC213" s="620"/>
      <c r="AD213" s="620"/>
      <c r="AE213" s="621"/>
      <c r="AF213" s="622"/>
      <c r="AG213" s="622"/>
      <c r="AH213" s="622"/>
      <c r="AI213" s="621"/>
      <c r="AJ213" s="622"/>
      <c r="AK213" s="622"/>
      <c r="AL213" s="622"/>
      <c r="AM213" s="621"/>
      <c r="AN213" s="622"/>
      <c r="AO213" s="622"/>
      <c r="AP213" s="622"/>
      <c r="AQ213" s="421"/>
      <c r="AR213" s="422"/>
      <c r="AS213" s="422"/>
      <c r="AT213" s="423"/>
      <c r="AU213" s="342"/>
      <c r="AV213" s="342"/>
      <c r="AW213" s="342"/>
      <c r="AX213" s="343"/>
      <c r="AY213">
        <f>$AY$209</f>
        <v>0</v>
      </c>
    </row>
    <row r="214" spans="1:51" ht="69.75" hidden="1" customHeight="1" x14ac:dyDescent="0.15">
      <c r="A214" s="608" t="s">
        <v>318</v>
      </c>
      <c r="B214" s="609"/>
      <c r="C214" s="609"/>
      <c r="D214" s="609"/>
      <c r="E214" s="571" t="s">
        <v>280</v>
      </c>
      <c r="F214" s="572"/>
      <c r="G214" s="97" t="s">
        <v>217</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customHeight="1" thickBot="1" x14ac:dyDescent="0.2">
      <c r="A215" s="492" t="s">
        <v>632</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286</v>
      </c>
      <c r="AP215" s="618"/>
      <c r="AQ215" s="618"/>
      <c r="AR215" s="96"/>
      <c r="AS215" s="617"/>
      <c r="AT215" s="618"/>
      <c r="AU215" s="618"/>
      <c r="AV215" s="618"/>
      <c r="AW215" s="618"/>
      <c r="AX215" s="619"/>
      <c r="AY215">
        <f>COUNTIF($AR$215,"☑")</f>
        <v>0</v>
      </c>
    </row>
    <row r="216" spans="1:51" ht="45" customHeight="1" x14ac:dyDescent="0.15">
      <c r="A216" s="638" t="s">
        <v>338</v>
      </c>
      <c r="B216" s="639"/>
      <c r="C216" s="641" t="s">
        <v>218</v>
      </c>
      <c r="D216" s="639"/>
      <c r="E216" s="642" t="s">
        <v>234</v>
      </c>
      <c r="F216" s="643"/>
      <c r="G216" s="644" t="s">
        <v>692</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x14ac:dyDescent="0.15">
      <c r="A217" s="640"/>
      <c r="B217" s="628"/>
      <c r="C217" s="627"/>
      <c r="D217" s="628"/>
      <c r="E217" s="468" t="s">
        <v>233</v>
      </c>
      <c r="F217" s="444"/>
      <c r="G217" s="473" t="s">
        <v>693</v>
      </c>
      <c r="H217" s="412"/>
      <c r="I217" s="412"/>
      <c r="J217" s="412"/>
      <c r="K217" s="412"/>
      <c r="L217" s="412"/>
      <c r="M217" s="412"/>
      <c r="N217" s="412"/>
      <c r="O217" s="412"/>
      <c r="P217" s="412"/>
      <c r="Q217" s="412"/>
      <c r="R217" s="412"/>
      <c r="S217" s="412"/>
      <c r="T217" s="412"/>
      <c r="U217" s="412"/>
      <c r="V217" s="413"/>
      <c r="W217" s="647" t="s">
        <v>642</v>
      </c>
      <c r="X217" s="648"/>
      <c r="Y217" s="648"/>
      <c r="Z217" s="648"/>
      <c r="AA217" s="649"/>
      <c r="AB217" s="650" t="s">
        <v>694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x14ac:dyDescent="0.15">
      <c r="A218" s="640"/>
      <c r="B218" s="628"/>
      <c r="C218" s="627"/>
      <c r="D218" s="628"/>
      <c r="E218" s="455"/>
      <c r="F218" s="267"/>
      <c r="G218" s="475"/>
      <c r="H218" s="416"/>
      <c r="I218" s="416"/>
      <c r="J218" s="416"/>
      <c r="K218" s="416"/>
      <c r="L218" s="416"/>
      <c r="M218" s="416"/>
      <c r="N218" s="416"/>
      <c r="O218" s="416"/>
      <c r="P218" s="416"/>
      <c r="Q218" s="416"/>
      <c r="R218" s="416"/>
      <c r="S218" s="416"/>
      <c r="T218" s="416"/>
      <c r="U218" s="416"/>
      <c r="V218" s="417"/>
      <c r="W218" s="653" t="s">
        <v>643</v>
      </c>
      <c r="X218" s="654"/>
      <c r="Y218" s="654"/>
      <c r="Z218" s="654"/>
      <c r="AA218" s="655"/>
      <c r="AB218" s="650" t="s">
        <v>695</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x14ac:dyDescent="0.15">
      <c r="A219" s="640"/>
      <c r="B219" s="628"/>
      <c r="C219" s="625" t="s">
        <v>650</v>
      </c>
      <c r="D219" s="626"/>
      <c r="E219" s="468" t="s">
        <v>334</v>
      </c>
      <c r="F219" s="444"/>
      <c r="G219" s="629" t="s">
        <v>221</v>
      </c>
      <c r="H219" s="630"/>
      <c r="I219" s="630"/>
      <c r="J219" s="631" t="s">
        <v>339</v>
      </c>
      <c r="K219" s="632"/>
      <c r="L219" s="632"/>
      <c r="M219" s="632"/>
      <c r="N219" s="632"/>
      <c r="O219" s="632"/>
      <c r="P219" s="632"/>
      <c r="Q219" s="632"/>
      <c r="R219" s="632"/>
      <c r="S219" s="632"/>
      <c r="T219" s="633"/>
      <c r="U219" s="611" t="s">
        <v>339</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customHeight="1" x14ac:dyDescent="0.15">
      <c r="A220" s="640"/>
      <c r="B220" s="628"/>
      <c r="C220" s="627"/>
      <c r="D220" s="628"/>
      <c r="E220" s="454"/>
      <c r="F220" s="264"/>
      <c r="G220" s="629" t="s">
        <v>651</v>
      </c>
      <c r="H220" s="630"/>
      <c r="I220" s="630"/>
      <c r="J220" s="630"/>
      <c r="K220" s="630"/>
      <c r="L220" s="630"/>
      <c r="M220" s="630"/>
      <c r="N220" s="630"/>
      <c r="O220" s="630"/>
      <c r="P220" s="630"/>
      <c r="Q220" s="630"/>
      <c r="R220" s="630"/>
      <c r="S220" s="630"/>
      <c r="T220" s="630"/>
      <c r="U220" s="610" t="s">
        <v>339</v>
      </c>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customHeight="1" thickBot="1" x14ac:dyDescent="0.2">
      <c r="A221" s="640"/>
      <c r="B221" s="628"/>
      <c r="C221" s="627"/>
      <c r="D221" s="628"/>
      <c r="E221" s="455"/>
      <c r="F221" s="267"/>
      <c r="G221" s="629" t="s">
        <v>643</v>
      </c>
      <c r="H221" s="630"/>
      <c r="I221" s="630"/>
      <c r="J221" s="630"/>
      <c r="K221" s="630"/>
      <c r="L221" s="630"/>
      <c r="M221" s="630"/>
      <c r="N221" s="630"/>
      <c r="O221" s="630"/>
      <c r="P221" s="630"/>
      <c r="Q221" s="630"/>
      <c r="R221" s="630"/>
      <c r="S221" s="630"/>
      <c r="T221" s="630"/>
      <c r="U221" s="635" t="s">
        <v>339</v>
      </c>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38.450000000000003"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665</v>
      </c>
      <c r="AE224" s="721"/>
      <c r="AF224" s="721"/>
      <c r="AG224" s="722" t="s">
        <v>696</v>
      </c>
      <c r="AH224" s="723"/>
      <c r="AI224" s="723"/>
      <c r="AJ224" s="723"/>
      <c r="AK224" s="723"/>
      <c r="AL224" s="723"/>
      <c r="AM224" s="723"/>
      <c r="AN224" s="723"/>
      <c r="AO224" s="723"/>
      <c r="AP224" s="723"/>
      <c r="AQ224" s="723"/>
      <c r="AR224" s="723"/>
      <c r="AS224" s="723"/>
      <c r="AT224" s="723"/>
      <c r="AU224" s="723"/>
      <c r="AV224" s="723"/>
      <c r="AW224" s="723"/>
      <c r="AX224" s="724"/>
    </row>
    <row r="225" spans="1:50" ht="38.450000000000003"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6" t="s">
        <v>665</v>
      </c>
      <c r="AE225" s="657"/>
      <c r="AF225" s="657"/>
      <c r="AG225" s="671" t="s">
        <v>697</v>
      </c>
      <c r="AH225" s="672"/>
      <c r="AI225" s="672"/>
      <c r="AJ225" s="672"/>
      <c r="AK225" s="672"/>
      <c r="AL225" s="672"/>
      <c r="AM225" s="672"/>
      <c r="AN225" s="672"/>
      <c r="AO225" s="672"/>
      <c r="AP225" s="672"/>
      <c r="AQ225" s="672"/>
      <c r="AR225" s="672"/>
      <c r="AS225" s="672"/>
      <c r="AT225" s="672"/>
      <c r="AU225" s="672"/>
      <c r="AV225" s="672"/>
      <c r="AW225" s="672"/>
      <c r="AX225" s="673"/>
    </row>
    <row r="226" spans="1:50" ht="44.45" customHeight="1" x14ac:dyDescent="0.15">
      <c r="A226" s="715"/>
      <c r="B226" s="716"/>
      <c r="C226" s="674" t="s">
        <v>132</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665</v>
      </c>
      <c r="AE226" s="678"/>
      <c r="AF226" s="678"/>
      <c r="AG226" s="679" t="s">
        <v>698</v>
      </c>
      <c r="AH226" s="414"/>
      <c r="AI226" s="414"/>
      <c r="AJ226" s="414"/>
      <c r="AK226" s="414"/>
      <c r="AL226" s="414"/>
      <c r="AM226" s="414"/>
      <c r="AN226" s="414"/>
      <c r="AO226" s="414"/>
      <c r="AP226" s="414"/>
      <c r="AQ226" s="414"/>
      <c r="AR226" s="414"/>
      <c r="AS226" s="414"/>
      <c r="AT226" s="414"/>
      <c r="AU226" s="414"/>
      <c r="AV226" s="414"/>
      <c r="AW226" s="414"/>
      <c r="AX226" s="680"/>
    </row>
    <row r="227" spans="1:50" ht="39.6" customHeight="1" x14ac:dyDescent="0.15">
      <c r="A227" s="681" t="s">
        <v>36</v>
      </c>
      <c r="B227" s="682"/>
      <c r="C227" s="688" t="s">
        <v>38</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665</v>
      </c>
      <c r="AE227" s="693"/>
      <c r="AF227" s="693"/>
      <c r="AG227" s="694" t="s">
        <v>699</v>
      </c>
      <c r="AH227" s="412"/>
      <c r="AI227" s="412"/>
      <c r="AJ227" s="412"/>
      <c r="AK227" s="412"/>
      <c r="AL227" s="412"/>
      <c r="AM227" s="412"/>
      <c r="AN227" s="412"/>
      <c r="AO227" s="412"/>
      <c r="AP227" s="412"/>
      <c r="AQ227" s="412"/>
      <c r="AR227" s="412"/>
      <c r="AS227" s="412"/>
      <c r="AT227" s="412"/>
      <c r="AU227" s="412"/>
      <c r="AV227" s="412"/>
      <c r="AW227" s="412"/>
      <c r="AX227" s="695"/>
    </row>
    <row r="228" spans="1:50" ht="39.6" customHeight="1" x14ac:dyDescent="0.15">
      <c r="A228" s="683"/>
      <c r="B228" s="684"/>
      <c r="C228" s="696"/>
      <c r="D228" s="697"/>
      <c r="E228" s="700" t="s">
        <v>316</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6" t="s">
        <v>700</v>
      </c>
      <c r="AE228" s="657"/>
      <c r="AF228" s="658"/>
      <c r="AG228" s="679"/>
      <c r="AH228" s="414"/>
      <c r="AI228" s="414"/>
      <c r="AJ228" s="414"/>
      <c r="AK228" s="414"/>
      <c r="AL228" s="414"/>
      <c r="AM228" s="414"/>
      <c r="AN228" s="414"/>
      <c r="AO228" s="414"/>
      <c r="AP228" s="414"/>
      <c r="AQ228" s="414"/>
      <c r="AR228" s="414"/>
      <c r="AS228" s="414"/>
      <c r="AT228" s="414"/>
      <c r="AU228" s="414"/>
      <c r="AV228" s="414"/>
      <c r="AW228" s="414"/>
      <c r="AX228" s="680"/>
    </row>
    <row r="229" spans="1:50" ht="39.6" customHeight="1" x14ac:dyDescent="0.15">
      <c r="A229" s="683"/>
      <c r="B229" s="684"/>
      <c r="C229" s="698"/>
      <c r="D229" s="699"/>
      <c r="E229" s="659" t="s">
        <v>272</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t="s">
        <v>700</v>
      </c>
      <c r="AE229" s="663"/>
      <c r="AF229" s="663"/>
      <c r="AG229" s="679"/>
      <c r="AH229" s="414"/>
      <c r="AI229" s="414"/>
      <c r="AJ229" s="414"/>
      <c r="AK229" s="414"/>
      <c r="AL229" s="414"/>
      <c r="AM229" s="414"/>
      <c r="AN229" s="414"/>
      <c r="AO229" s="414"/>
      <c r="AP229" s="414"/>
      <c r="AQ229" s="414"/>
      <c r="AR229" s="414"/>
      <c r="AS229" s="414"/>
      <c r="AT229" s="414"/>
      <c r="AU229" s="414"/>
      <c r="AV229" s="414"/>
      <c r="AW229" s="414"/>
      <c r="AX229" s="680"/>
    </row>
    <row r="230" spans="1:50" ht="35.450000000000003" customHeight="1" x14ac:dyDescent="0.15">
      <c r="A230" s="683"/>
      <c r="B230" s="685"/>
      <c r="C230" s="664" t="s">
        <v>39</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t="s">
        <v>665</v>
      </c>
      <c r="AE230" s="667"/>
      <c r="AF230" s="667"/>
      <c r="AG230" s="668" t="s">
        <v>701</v>
      </c>
      <c r="AH230" s="669"/>
      <c r="AI230" s="669"/>
      <c r="AJ230" s="669"/>
      <c r="AK230" s="669"/>
      <c r="AL230" s="669"/>
      <c r="AM230" s="669"/>
      <c r="AN230" s="669"/>
      <c r="AO230" s="669"/>
      <c r="AP230" s="669"/>
      <c r="AQ230" s="669"/>
      <c r="AR230" s="669"/>
      <c r="AS230" s="669"/>
      <c r="AT230" s="669"/>
      <c r="AU230" s="669"/>
      <c r="AV230" s="669"/>
      <c r="AW230" s="669"/>
      <c r="AX230" s="670"/>
    </row>
    <row r="231" spans="1:50" ht="33" customHeight="1" x14ac:dyDescent="0.15">
      <c r="A231" s="683"/>
      <c r="B231" s="685"/>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6" t="s">
        <v>665</v>
      </c>
      <c r="AE231" s="657"/>
      <c r="AF231" s="657"/>
      <c r="AG231" s="671" t="s">
        <v>702</v>
      </c>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x14ac:dyDescent="0.15">
      <c r="A232" s="683"/>
      <c r="B232" s="685"/>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6" t="s">
        <v>703</v>
      </c>
      <c r="AE232" s="657"/>
      <c r="AF232" s="657"/>
      <c r="AG232" s="671" t="s">
        <v>668</v>
      </c>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x14ac:dyDescent="0.15">
      <c r="A233" s="683"/>
      <c r="B233" s="685"/>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6" t="s">
        <v>665</v>
      </c>
      <c r="AE233" s="657"/>
      <c r="AF233" s="657"/>
      <c r="AG233" s="671" t="s">
        <v>704</v>
      </c>
      <c r="AH233" s="672"/>
      <c r="AI233" s="672"/>
      <c r="AJ233" s="672"/>
      <c r="AK233" s="672"/>
      <c r="AL233" s="672"/>
      <c r="AM233" s="672"/>
      <c r="AN233" s="672"/>
      <c r="AO233" s="672"/>
      <c r="AP233" s="672"/>
      <c r="AQ233" s="672"/>
      <c r="AR233" s="672"/>
      <c r="AS233" s="672"/>
      <c r="AT233" s="672"/>
      <c r="AU233" s="672"/>
      <c r="AV233" s="672"/>
      <c r="AW233" s="672"/>
      <c r="AX233" s="673"/>
    </row>
    <row r="234" spans="1:50" ht="102.6" customHeight="1" x14ac:dyDescent="0.15">
      <c r="A234" s="683"/>
      <c r="B234" s="685"/>
      <c r="C234" s="740" t="s">
        <v>288</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7" t="s">
        <v>665</v>
      </c>
      <c r="AE234" s="678"/>
      <c r="AF234" s="678"/>
      <c r="AG234" s="742" t="s">
        <v>705</v>
      </c>
      <c r="AH234" s="743"/>
      <c r="AI234" s="743"/>
      <c r="AJ234" s="743"/>
      <c r="AK234" s="743"/>
      <c r="AL234" s="743"/>
      <c r="AM234" s="743"/>
      <c r="AN234" s="743"/>
      <c r="AO234" s="743"/>
      <c r="AP234" s="743"/>
      <c r="AQ234" s="743"/>
      <c r="AR234" s="743"/>
      <c r="AS234" s="743"/>
      <c r="AT234" s="743"/>
      <c r="AU234" s="743"/>
      <c r="AV234" s="743"/>
      <c r="AW234" s="743"/>
      <c r="AX234" s="744"/>
    </row>
    <row r="235" spans="1:50" ht="46.15" customHeight="1" x14ac:dyDescent="0.15">
      <c r="A235" s="683"/>
      <c r="B235" s="685"/>
      <c r="C235" s="728" t="s">
        <v>289</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6" t="s">
        <v>665</v>
      </c>
      <c r="AE235" s="657"/>
      <c r="AF235" s="658"/>
      <c r="AG235" s="671" t="s">
        <v>706</v>
      </c>
      <c r="AH235" s="672"/>
      <c r="AI235" s="672"/>
      <c r="AJ235" s="672"/>
      <c r="AK235" s="672"/>
      <c r="AL235" s="672"/>
      <c r="AM235" s="672"/>
      <c r="AN235" s="672"/>
      <c r="AO235" s="672"/>
      <c r="AP235" s="672"/>
      <c r="AQ235" s="672"/>
      <c r="AR235" s="672"/>
      <c r="AS235" s="672"/>
      <c r="AT235" s="672"/>
      <c r="AU235" s="672"/>
      <c r="AV235" s="672"/>
      <c r="AW235" s="672"/>
      <c r="AX235" s="673"/>
    </row>
    <row r="236" spans="1:50" ht="78" customHeight="1" x14ac:dyDescent="0.15">
      <c r="A236" s="686"/>
      <c r="B236" s="687"/>
      <c r="C236" s="731" t="s">
        <v>277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665</v>
      </c>
      <c r="AE236" s="735"/>
      <c r="AF236" s="736"/>
      <c r="AG236" s="737" t="s">
        <v>707</v>
      </c>
      <c r="AH236" s="738"/>
      <c r="AI236" s="738"/>
      <c r="AJ236" s="738"/>
      <c r="AK236" s="738"/>
      <c r="AL236" s="738"/>
      <c r="AM236" s="738"/>
      <c r="AN236" s="738"/>
      <c r="AO236" s="738"/>
      <c r="AP236" s="738"/>
      <c r="AQ236" s="738"/>
      <c r="AR236" s="738"/>
      <c r="AS236" s="738"/>
      <c r="AT236" s="738"/>
      <c r="AU236" s="738"/>
      <c r="AV236" s="738"/>
      <c r="AW236" s="738"/>
      <c r="AX236" s="739"/>
    </row>
    <row r="237" spans="1:50" ht="46.15" customHeight="1" x14ac:dyDescent="0.15">
      <c r="A237" s="681" t="s">
        <v>37</v>
      </c>
      <c r="B237" s="773"/>
      <c r="C237" s="774" t="s">
        <v>278</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6" t="s">
        <v>665</v>
      </c>
      <c r="AE237" s="667"/>
      <c r="AF237" s="777"/>
      <c r="AG237" s="668" t="s">
        <v>708</v>
      </c>
      <c r="AH237" s="669"/>
      <c r="AI237" s="669"/>
      <c r="AJ237" s="669"/>
      <c r="AK237" s="669"/>
      <c r="AL237" s="669"/>
      <c r="AM237" s="669"/>
      <c r="AN237" s="669"/>
      <c r="AO237" s="669"/>
      <c r="AP237" s="669"/>
      <c r="AQ237" s="669"/>
      <c r="AR237" s="669"/>
      <c r="AS237" s="669"/>
      <c r="AT237" s="669"/>
      <c r="AU237" s="669"/>
      <c r="AV237" s="669"/>
      <c r="AW237" s="669"/>
      <c r="AX237" s="670"/>
    </row>
    <row r="238" spans="1:50" ht="35.25" customHeight="1" x14ac:dyDescent="0.15">
      <c r="A238" s="683"/>
      <c r="B238" s="685"/>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665</v>
      </c>
      <c r="AE238" s="782"/>
      <c r="AF238" s="782"/>
      <c r="AG238" s="671" t="s">
        <v>709</v>
      </c>
      <c r="AH238" s="672"/>
      <c r="AI238" s="672"/>
      <c r="AJ238" s="672"/>
      <c r="AK238" s="672"/>
      <c r="AL238" s="672"/>
      <c r="AM238" s="672"/>
      <c r="AN238" s="672"/>
      <c r="AO238" s="672"/>
      <c r="AP238" s="672"/>
      <c r="AQ238" s="672"/>
      <c r="AR238" s="672"/>
      <c r="AS238" s="672"/>
      <c r="AT238" s="672"/>
      <c r="AU238" s="672"/>
      <c r="AV238" s="672"/>
      <c r="AW238" s="672"/>
      <c r="AX238" s="673"/>
    </row>
    <row r="239" spans="1:50" ht="41.45" customHeight="1" x14ac:dyDescent="0.15">
      <c r="A239" s="683"/>
      <c r="B239" s="685"/>
      <c r="C239" s="740" t="s">
        <v>219</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6" t="s">
        <v>665</v>
      </c>
      <c r="AE239" s="657"/>
      <c r="AF239" s="657"/>
      <c r="AG239" s="671" t="s">
        <v>710</v>
      </c>
      <c r="AH239" s="672"/>
      <c r="AI239" s="672"/>
      <c r="AJ239" s="672"/>
      <c r="AK239" s="672"/>
      <c r="AL239" s="672"/>
      <c r="AM239" s="672"/>
      <c r="AN239" s="672"/>
      <c r="AO239" s="672"/>
      <c r="AP239" s="672"/>
      <c r="AQ239" s="672"/>
      <c r="AR239" s="672"/>
      <c r="AS239" s="672"/>
      <c r="AT239" s="672"/>
      <c r="AU239" s="672"/>
      <c r="AV239" s="672"/>
      <c r="AW239" s="672"/>
      <c r="AX239" s="673"/>
    </row>
    <row r="240" spans="1:50" ht="53.45" customHeight="1" x14ac:dyDescent="0.15">
      <c r="A240" s="686"/>
      <c r="B240" s="687"/>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6" t="s">
        <v>665</v>
      </c>
      <c r="AE240" s="657"/>
      <c r="AF240" s="657"/>
      <c r="AG240" s="755" t="s">
        <v>711</v>
      </c>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89"/>
      <c r="AD241" s="692" t="s">
        <v>703</v>
      </c>
      <c r="AE241" s="693"/>
      <c r="AF241" s="765"/>
      <c r="AG241" s="694" t="s">
        <v>339</v>
      </c>
      <c r="AH241" s="412"/>
      <c r="AI241" s="412"/>
      <c r="AJ241" s="412"/>
      <c r="AK241" s="412"/>
      <c r="AL241" s="412"/>
      <c r="AM241" s="412"/>
      <c r="AN241" s="412"/>
      <c r="AO241" s="412"/>
      <c r="AP241" s="412"/>
      <c r="AQ241" s="412"/>
      <c r="AR241" s="412"/>
      <c r="AS241" s="412"/>
      <c r="AT241" s="412"/>
      <c r="AU241" s="412"/>
      <c r="AV241" s="412"/>
      <c r="AW241" s="412"/>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79"/>
      <c r="AH242" s="414"/>
      <c r="AI242" s="414"/>
      <c r="AJ242" s="414"/>
      <c r="AK242" s="414"/>
      <c r="AL242" s="414"/>
      <c r="AM242" s="414"/>
      <c r="AN242" s="414"/>
      <c r="AO242" s="414"/>
      <c r="AP242" s="414"/>
      <c r="AQ242" s="414"/>
      <c r="AR242" s="414"/>
      <c r="AS242" s="414"/>
      <c r="AT242" s="414"/>
      <c r="AU242" s="414"/>
      <c r="AV242" s="414"/>
      <c r="AW242" s="414"/>
      <c r="AX242" s="680"/>
    </row>
    <row r="243" spans="1:52" ht="24.75" customHeight="1" thickBo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79"/>
      <c r="AH243" s="414"/>
      <c r="AI243" s="414"/>
      <c r="AJ243" s="414"/>
      <c r="AK243" s="414"/>
      <c r="AL243" s="414"/>
      <c r="AM243" s="414"/>
      <c r="AN243" s="414"/>
      <c r="AO243" s="414"/>
      <c r="AP243" s="414"/>
      <c r="AQ243" s="414"/>
      <c r="AR243" s="414"/>
      <c r="AS243" s="414"/>
      <c r="AT243" s="414"/>
      <c r="AU243" s="414"/>
      <c r="AV243" s="414"/>
      <c r="AW243" s="414"/>
      <c r="AX243" s="680"/>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79"/>
      <c r="AH244" s="414"/>
      <c r="AI244" s="414"/>
      <c r="AJ244" s="414"/>
      <c r="AK244" s="414"/>
      <c r="AL244" s="414"/>
      <c r="AM244" s="414"/>
      <c r="AN244" s="414"/>
      <c r="AO244" s="414"/>
      <c r="AP244" s="414"/>
      <c r="AQ244" s="414"/>
      <c r="AR244" s="414"/>
      <c r="AS244" s="414"/>
      <c r="AT244" s="414"/>
      <c r="AU244" s="414"/>
      <c r="AV244" s="414"/>
      <c r="AW244" s="414"/>
      <c r="AX244" s="680"/>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79"/>
      <c r="AH245" s="414"/>
      <c r="AI245" s="414"/>
      <c r="AJ245" s="414"/>
      <c r="AK245" s="414"/>
      <c r="AL245" s="414"/>
      <c r="AM245" s="414"/>
      <c r="AN245" s="414"/>
      <c r="AO245" s="414"/>
      <c r="AP245" s="414"/>
      <c r="AQ245" s="414"/>
      <c r="AR245" s="414"/>
      <c r="AS245" s="414"/>
      <c r="AT245" s="414"/>
      <c r="AU245" s="414"/>
      <c r="AV245" s="414"/>
      <c r="AW245" s="414"/>
      <c r="AX245" s="680"/>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79"/>
      <c r="AH246" s="414"/>
      <c r="AI246" s="414"/>
      <c r="AJ246" s="414"/>
      <c r="AK246" s="414"/>
      <c r="AL246" s="414"/>
      <c r="AM246" s="414"/>
      <c r="AN246" s="414"/>
      <c r="AO246" s="414"/>
      <c r="AP246" s="414"/>
      <c r="AQ246" s="414"/>
      <c r="AR246" s="414"/>
      <c r="AS246" s="414"/>
      <c r="AT246" s="414"/>
      <c r="AU246" s="414"/>
      <c r="AV246" s="414"/>
      <c r="AW246" s="414"/>
      <c r="AX246" s="680"/>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t="s">
        <v>339</v>
      </c>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x14ac:dyDescent="0.15">
      <c r="A250" s="804" t="s">
        <v>292</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332</v>
      </c>
      <c r="B251" s="471"/>
      <c r="C251" s="471"/>
      <c r="D251" s="472"/>
      <c r="E251" s="793" t="s">
        <v>668</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5" t="s">
        <v>331</v>
      </c>
      <c r="B252" s="585"/>
      <c r="C252" s="585"/>
      <c r="D252" s="585"/>
      <c r="E252" s="793" t="s">
        <v>712</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5" t="s">
        <v>330</v>
      </c>
      <c r="B253" s="585"/>
      <c r="C253" s="585"/>
      <c r="D253" s="585"/>
      <c r="E253" s="793" t="s">
        <v>713</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5" t="s">
        <v>329</v>
      </c>
      <c r="B254" s="585"/>
      <c r="C254" s="585"/>
      <c r="D254" s="585"/>
      <c r="E254" s="793" t="s">
        <v>714</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5" t="s">
        <v>328</v>
      </c>
      <c r="B255" s="585"/>
      <c r="C255" s="585"/>
      <c r="D255" s="585"/>
      <c r="E255" s="793" t="s">
        <v>715</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5" t="s">
        <v>327</v>
      </c>
      <c r="B256" s="585"/>
      <c r="C256" s="585"/>
      <c r="D256" s="585"/>
      <c r="E256" s="793" t="s">
        <v>716</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5" t="s">
        <v>326</v>
      </c>
      <c r="B257" s="585"/>
      <c r="C257" s="585"/>
      <c r="D257" s="585"/>
      <c r="E257" s="793" t="s">
        <v>717</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5" t="s">
        <v>325</v>
      </c>
      <c r="B258" s="585"/>
      <c r="C258" s="585"/>
      <c r="D258" s="585"/>
      <c r="E258" s="793" t="s">
        <v>718</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5" t="s">
        <v>472</v>
      </c>
      <c r="B259" s="585"/>
      <c r="C259" s="585"/>
      <c r="D259" s="585"/>
      <c r="E259" s="811" t="s">
        <v>661</v>
      </c>
      <c r="F259" s="812"/>
      <c r="G259" s="812"/>
      <c r="H259" s="92" t="str">
        <f>IF(E259="","","-")</f>
        <v>-</v>
      </c>
      <c r="I259" s="812"/>
      <c r="J259" s="812"/>
      <c r="K259" s="92" t="str">
        <f>IF(I259="","","-")</f>
        <v/>
      </c>
      <c r="L259" s="808">
        <v>159</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5" t="s">
        <v>648</v>
      </c>
      <c r="B260" s="585"/>
      <c r="C260" s="585"/>
      <c r="D260" s="585"/>
      <c r="E260" s="811" t="s">
        <v>661</v>
      </c>
      <c r="F260" s="812"/>
      <c r="G260" s="812"/>
      <c r="H260" s="92"/>
      <c r="I260" s="812"/>
      <c r="J260" s="812"/>
      <c r="K260" s="92"/>
      <c r="L260" s="808">
        <v>156</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5" t="s">
        <v>440</v>
      </c>
      <c r="B261" s="585"/>
      <c r="C261" s="585"/>
      <c r="D261" s="585"/>
      <c r="E261" s="823">
        <v>2021</v>
      </c>
      <c r="F261" s="824"/>
      <c r="G261" s="812" t="s">
        <v>660</v>
      </c>
      <c r="H261" s="812"/>
      <c r="I261" s="812"/>
      <c r="J261" s="824">
        <v>20</v>
      </c>
      <c r="K261" s="824"/>
      <c r="L261" s="808">
        <v>154</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319</v>
      </c>
      <c r="B262" s="143"/>
      <c r="C262" s="143"/>
      <c r="D262" s="143"/>
      <c r="E262" s="143"/>
      <c r="F262" s="144"/>
      <c r="G262" s="78" t="s">
        <v>649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154.9"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183.6"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148.9"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138.6"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1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115.9"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118.9"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143.44999999999999"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119.4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156.6"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00.9"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55.44999999999999"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75.599999999999994"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35.6"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07.4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321</v>
      </c>
      <c r="B301" s="829"/>
      <c r="C301" s="829"/>
      <c r="D301" s="829"/>
      <c r="E301" s="829"/>
      <c r="F301" s="830"/>
      <c r="G301" s="834" t="s">
        <v>719</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720</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721</v>
      </c>
      <c r="H303" s="847"/>
      <c r="I303" s="847"/>
      <c r="J303" s="847"/>
      <c r="K303" s="848"/>
      <c r="L303" s="849" t="s">
        <v>722</v>
      </c>
      <c r="M303" s="850"/>
      <c r="N303" s="850"/>
      <c r="O303" s="850"/>
      <c r="P303" s="850"/>
      <c r="Q303" s="850"/>
      <c r="R303" s="850"/>
      <c r="S303" s="850"/>
      <c r="T303" s="850"/>
      <c r="U303" s="850"/>
      <c r="V303" s="850"/>
      <c r="W303" s="850"/>
      <c r="X303" s="851"/>
      <c r="Y303" s="852">
        <v>2610</v>
      </c>
      <c r="Z303" s="853"/>
      <c r="AA303" s="853"/>
      <c r="AB303" s="854"/>
      <c r="AC303" s="846" t="s">
        <v>723</v>
      </c>
      <c r="AD303" s="847"/>
      <c r="AE303" s="847"/>
      <c r="AF303" s="847"/>
      <c r="AG303" s="848"/>
      <c r="AH303" s="849" t="s">
        <v>724</v>
      </c>
      <c r="AI303" s="850"/>
      <c r="AJ303" s="850"/>
      <c r="AK303" s="850"/>
      <c r="AL303" s="850"/>
      <c r="AM303" s="850"/>
      <c r="AN303" s="850"/>
      <c r="AO303" s="850"/>
      <c r="AP303" s="850"/>
      <c r="AQ303" s="850"/>
      <c r="AR303" s="850"/>
      <c r="AS303" s="850"/>
      <c r="AT303" s="851"/>
      <c r="AU303" s="852">
        <v>40</v>
      </c>
      <c r="AV303" s="853"/>
      <c r="AW303" s="853"/>
      <c r="AX303" s="855"/>
    </row>
    <row r="304" spans="1:50" ht="24.75" customHeight="1" x14ac:dyDescent="0.15">
      <c r="A304" s="831"/>
      <c r="B304" s="832"/>
      <c r="C304" s="832"/>
      <c r="D304" s="832"/>
      <c r="E304" s="832"/>
      <c r="F304" s="833"/>
      <c r="G304" s="819" t="s">
        <v>725</v>
      </c>
      <c r="H304" s="820"/>
      <c r="I304" s="820"/>
      <c r="J304" s="820"/>
      <c r="K304" s="821"/>
      <c r="L304" s="813" t="s">
        <v>726</v>
      </c>
      <c r="M304" s="814"/>
      <c r="N304" s="814"/>
      <c r="O304" s="814"/>
      <c r="P304" s="814"/>
      <c r="Q304" s="814"/>
      <c r="R304" s="814"/>
      <c r="S304" s="814"/>
      <c r="T304" s="814"/>
      <c r="U304" s="814"/>
      <c r="V304" s="814"/>
      <c r="W304" s="814"/>
      <c r="X304" s="815"/>
      <c r="Y304" s="816">
        <v>396</v>
      </c>
      <c r="Z304" s="817"/>
      <c r="AA304" s="817"/>
      <c r="AB304" s="818"/>
      <c r="AC304" s="819" t="s">
        <v>727</v>
      </c>
      <c r="AD304" s="820"/>
      <c r="AE304" s="820"/>
      <c r="AF304" s="820"/>
      <c r="AG304" s="821"/>
      <c r="AH304" s="813" t="s">
        <v>728</v>
      </c>
      <c r="AI304" s="814"/>
      <c r="AJ304" s="814"/>
      <c r="AK304" s="814"/>
      <c r="AL304" s="814"/>
      <c r="AM304" s="814"/>
      <c r="AN304" s="814"/>
      <c r="AO304" s="814"/>
      <c r="AP304" s="814"/>
      <c r="AQ304" s="814"/>
      <c r="AR304" s="814"/>
      <c r="AS304" s="814"/>
      <c r="AT304" s="815"/>
      <c r="AU304" s="816">
        <v>9</v>
      </c>
      <c r="AV304" s="817"/>
      <c r="AW304" s="817"/>
      <c r="AX304" s="822"/>
    </row>
    <row r="305" spans="1:51" ht="24.75" customHeight="1" x14ac:dyDescent="0.15">
      <c r="A305" s="831"/>
      <c r="B305" s="832"/>
      <c r="C305" s="832"/>
      <c r="D305" s="832"/>
      <c r="E305" s="832"/>
      <c r="F305" s="833"/>
      <c r="G305" s="819" t="s">
        <v>729</v>
      </c>
      <c r="H305" s="820"/>
      <c r="I305" s="820"/>
      <c r="J305" s="820"/>
      <c r="K305" s="821"/>
      <c r="L305" s="813" t="s">
        <v>730</v>
      </c>
      <c r="M305" s="814"/>
      <c r="N305" s="814"/>
      <c r="O305" s="814"/>
      <c r="P305" s="814"/>
      <c r="Q305" s="814"/>
      <c r="R305" s="814"/>
      <c r="S305" s="814"/>
      <c r="T305" s="814"/>
      <c r="U305" s="814"/>
      <c r="V305" s="814"/>
      <c r="W305" s="814"/>
      <c r="X305" s="815"/>
      <c r="Y305" s="816">
        <v>193</v>
      </c>
      <c r="Z305" s="817"/>
      <c r="AA305" s="817"/>
      <c r="AB305" s="818"/>
      <c r="AC305" s="819" t="s">
        <v>731</v>
      </c>
      <c r="AD305" s="820"/>
      <c r="AE305" s="820"/>
      <c r="AF305" s="820"/>
      <c r="AG305" s="821"/>
      <c r="AH305" s="813" t="s">
        <v>732</v>
      </c>
      <c r="AI305" s="814"/>
      <c r="AJ305" s="814"/>
      <c r="AK305" s="814"/>
      <c r="AL305" s="814"/>
      <c r="AM305" s="814"/>
      <c r="AN305" s="814"/>
      <c r="AO305" s="814"/>
      <c r="AP305" s="814"/>
      <c r="AQ305" s="814"/>
      <c r="AR305" s="814"/>
      <c r="AS305" s="814"/>
      <c r="AT305" s="815"/>
      <c r="AU305" s="816">
        <v>3</v>
      </c>
      <c r="AV305" s="817"/>
      <c r="AW305" s="817"/>
      <c r="AX305" s="822"/>
    </row>
    <row r="306" spans="1:51" ht="24.75" customHeight="1" x14ac:dyDescent="0.15">
      <c r="A306" s="831"/>
      <c r="B306" s="832"/>
      <c r="C306" s="832"/>
      <c r="D306" s="832"/>
      <c r="E306" s="832"/>
      <c r="F306" s="833"/>
      <c r="G306" s="819" t="s">
        <v>733</v>
      </c>
      <c r="H306" s="820"/>
      <c r="I306" s="820"/>
      <c r="J306" s="820"/>
      <c r="K306" s="821"/>
      <c r="L306" s="813"/>
      <c r="M306" s="814"/>
      <c r="N306" s="814"/>
      <c r="O306" s="814"/>
      <c r="P306" s="814"/>
      <c r="Q306" s="814"/>
      <c r="R306" s="814"/>
      <c r="S306" s="814"/>
      <c r="T306" s="814"/>
      <c r="U306" s="814"/>
      <c r="V306" s="814"/>
      <c r="W306" s="814"/>
      <c r="X306" s="815"/>
      <c r="Y306" s="816">
        <v>320</v>
      </c>
      <c r="Z306" s="817"/>
      <c r="AA306" s="817"/>
      <c r="AB306" s="818"/>
      <c r="AC306" s="819" t="s">
        <v>734</v>
      </c>
      <c r="AD306" s="820"/>
      <c r="AE306" s="820"/>
      <c r="AF306" s="820"/>
      <c r="AG306" s="821"/>
      <c r="AH306" s="813" t="s">
        <v>735</v>
      </c>
      <c r="AI306" s="814"/>
      <c r="AJ306" s="814"/>
      <c r="AK306" s="814"/>
      <c r="AL306" s="814"/>
      <c r="AM306" s="814"/>
      <c r="AN306" s="814"/>
      <c r="AO306" s="814"/>
      <c r="AP306" s="814"/>
      <c r="AQ306" s="814"/>
      <c r="AR306" s="814"/>
      <c r="AS306" s="814"/>
      <c r="AT306" s="815"/>
      <c r="AU306" s="816">
        <v>2</v>
      </c>
      <c r="AV306" s="817"/>
      <c r="AW306" s="817"/>
      <c r="AX306" s="822"/>
    </row>
    <row r="307" spans="1:51" ht="24.75"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t="s">
        <v>733</v>
      </c>
      <c r="AD307" s="820"/>
      <c r="AE307" s="820"/>
      <c r="AF307" s="820"/>
      <c r="AG307" s="821"/>
      <c r="AH307" s="813"/>
      <c r="AI307" s="814"/>
      <c r="AJ307" s="814"/>
      <c r="AK307" s="814"/>
      <c r="AL307" s="814"/>
      <c r="AM307" s="814"/>
      <c r="AN307" s="814"/>
      <c r="AO307" s="814"/>
      <c r="AP307" s="814"/>
      <c r="AQ307" s="814"/>
      <c r="AR307" s="814"/>
      <c r="AS307" s="814"/>
      <c r="AT307" s="815"/>
      <c r="AU307" s="816">
        <v>5</v>
      </c>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3519</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59</v>
      </c>
      <c r="AV313" s="862"/>
      <c r="AW313" s="862"/>
      <c r="AX313" s="864"/>
    </row>
    <row r="314" spans="1:51" ht="48" customHeight="1" x14ac:dyDescent="0.15">
      <c r="A314" s="831"/>
      <c r="B314" s="832"/>
      <c r="C314" s="832"/>
      <c r="D314" s="832"/>
      <c r="E314" s="832"/>
      <c r="F314" s="833"/>
      <c r="G314" s="834" t="s">
        <v>736</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737</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15">
      <c r="A316" s="831"/>
      <c r="B316" s="832"/>
      <c r="C316" s="832"/>
      <c r="D316" s="832"/>
      <c r="E316" s="832"/>
      <c r="F316" s="833"/>
      <c r="G316" s="846" t="s">
        <v>738</v>
      </c>
      <c r="H316" s="847"/>
      <c r="I316" s="847"/>
      <c r="J316" s="847"/>
      <c r="K316" s="848"/>
      <c r="L316" s="849" t="s">
        <v>739</v>
      </c>
      <c r="M316" s="850"/>
      <c r="N316" s="850"/>
      <c r="O316" s="850"/>
      <c r="P316" s="850"/>
      <c r="Q316" s="850"/>
      <c r="R316" s="850"/>
      <c r="S316" s="850"/>
      <c r="T316" s="850"/>
      <c r="U316" s="850"/>
      <c r="V316" s="850"/>
      <c r="W316" s="850"/>
      <c r="X316" s="851"/>
      <c r="Y316" s="852">
        <v>2675</v>
      </c>
      <c r="Z316" s="853"/>
      <c r="AA316" s="853"/>
      <c r="AB316" s="854"/>
      <c r="AC316" s="846" t="s">
        <v>723</v>
      </c>
      <c r="AD316" s="847"/>
      <c r="AE316" s="847"/>
      <c r="AF316" s="847"/>
      <c r="AG316" s="848"/>
      <c r="AH316" s="849" t="s">
        <v>740</v>
      </c>
      <c r="AI316" s="850"/>
      <c r="AJ316" s="850"/>
      <c r="AK316" s="850"/>
      <c r="AL316" s="850"/>
      <c r="AM316" s="850"/>
      <c r="AN316" s="850"/>
      <c r="AO316" s="850"/>
      <c r="AP316" s="850"/>
      <c r="AQ316" s="850"/>
      <c r="AR316" s="850"/>
      <c r="AS316" s="850"/>
      <c r="AT316" s="851"/>
      <c r="AU316" s="852">
        <v>148</v>
      </c>
      <c r="AV316" s="853"/>
      <c r="AW316" s="853"/>
      <c r="AX316" s="855"/>
      <c r="AY316">
        <f t="shared" si="11"/>
        <v>2</v>
      </c>
    </row>
    <row r="317" spans="1:51" ht="24.75" customHeight="1" x14ac:dyDescent="0.15">
      <c r="A317" s="831"/>
      <c r="B317" s="832"/>
      <c r="C317" s="832"/>
      <c r="D317" s="832"/>
      <c r="E317" s="832"/>
      <c r="F317" s="833"/>
      <c r="G317" s="819" t="s">
        <v>741</v>
      </c>
      <c r="H317" s="820"/>
      <c r="I317" s="820"/>
      <c r="J317" s="820"/>
      <c r="K317" s="821"/>
      <c r="L317" s="813"/>
      <c r="M317" s="814"/>
      <c r="N317" s="814"/>
      <c r="O317" s="814"/>
      <c r="P317" s="814"/>
      <c r="Q317" s="814"/>
      <c r="R317" s="814"/>
      <c r="S317" s="814"/>
      <c r="T317" s="814"/>
      <c r="U317" s="814"/>
      <c r="V317" s="814"/>
      <c r="W317" s="814"/>
      <c r="X317" s="815"/>
      <c r="Y317" s="816">
        <v>267</v>
      </c>
      <c r="Z317" s="817"/>
      <c r="AA317" s="817"/>
      <c r="AB317" s="818"/>
      <c r="AC317" s="819" t="s">
        <v>727</v>
      </c>
      <c r="AD317" s="820"/>
      <c r="AE317" s="820"/>
      <c r="AF317" s="820"/>
      <c r="AG317" s="821"/>
      <c r="AH317" s="813" t="s">
        <v>742</v>
      </c>
      <c r="AI317" s="814"/>
      <c r="AJ317" s="814"/>
      <c r="AK317" s="814"/>
      <c r="AL317" s="814"/>
      <c r="AM317" s="814"/>
      <c r="AN317" s="814"/>
      <c r="AO317" s="814"/>
      <c r="AP317" s="814"/>
      <c r="AQ317" s="814"/>
      <c r="AR317" s="814"/>
      <c r="AS317" s="814"/>
      <c r="AT317" s="815"/>
      <c r="AU317" s="816">
        <v>34</v>
      </c>
      <c r="AV317" s="817"/>
      <c r="AW317" s="817"/>
      <c r="AX317" s="822"/>
      <c r="AY317">
        <f t="shared" si="11"/>
        <v>2</v>
      </c>
    </row>
    <row r="318" spans="1:51" ht="24.75"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t="s">
        <v>731</v>
      </c>
      <c r="AD318" s="820"/>
      <c r="AE318" s="820"/>
      <c r="AF318" s="820"/>
      <c r="AG318" s="821"/>
      <c r="AH318" s="813" t="s">
        <v>743</v>
      </c>
      <c r="AI318" s="814"/>
      <c r="AJ318" s="814"/>
      <c r="AK318" s="814"/>
      <c r="AL318" s="814"/>
      <c r="AM318" s="814"/>
      <c r="AN318" s="814"/>
      <c r="AO318" s="814"/>
      <c r="AP318" s="814"/>
      <c r="AQ318" s="814"/>
      <c r="AR318" s="814"/>
      <c r="AS318" s="814"/>
      <c r="AT318" s="815"/>
      <c r="AU318" s="816">
        <v>21</v>
      </c>
      <c r="AV318" s="817"/>
      <c r="AW318" s="817"/>
      <c r="AX318" s="822"/>
      <c r="AY318">
        <f t="shared" si="11"/>
        <v>2</v>
      </c>
    </row>
    <row r="319" spans="1:51" ht="24.75"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t="s">
        <v>734</v>
      </c>
      <c r="AD319" s="820"/>
      <c r="AE319" s="820"/>
      <c r="AF319" s="820"/>
      <c r="AG319" s="821"/>
      <c r="AH319" s="813" t="s">
        <v>744</v>
      </c>
      <c r="AI319" s="814"/>
      <c r="AJ319" s="814"/>
      <c r="AK319" s="814"/>
      <c r="AL319" s="814"/>
      <c r="AM319" s="814"/>
      <c r="AN319" s="814"/>
      <c r="AO319" s="814"/>
      <c r="AP319" s="814"/>
      <c r="AQ319" s="814"/>
      <c r="AR319" s="814"/>
      <c r="AS319" s="814"/>
      <c r="AT319" s="815"/>
      <c r="AU319" s="816">
        <v>16</v>
      </c>
      <c r="AV319" s="817"/>
      <c r="AW319" s="817"/>
      <c r="AX319" s="822"/>
      <c r="AY319">
        <f t="shared" si="11"/>
        <v>2</v>
      </c>
    </row>
    <row r="320" spans="1:51" ht="24.75"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t="s">
        <v>733</v>
      </c>
      <c r="AD320" s="820"/>
      <c r="AE320" s="820"/>
      <c r="AF320" s="820"/>
      <c r="AG320" s="821"/>
      <c r="AH320" s="813"/>
      <c r="AI320" s="814"/>
      <c r="AJ320" s="814"/>
      <c r="AK320" s="814"/>
      <c r="AL320" s="814"/>
      <c r="AM320" s="814"/>
      <c r="AN320" s="814"/>
      <c r="AO320" s="814"/>
      <c r="AP320" s="814"/>
      <c r="AQ320" s="814"/>
      <c r="AR320" s="814"/>
      <c r="AS320" s="814"/>
      <c r="AT320" s="815"/>
      <c r="AU320" s="816">
        <v>23</v>
      </c>
      <c r="AV320" s="817"/>
      <c r="AW320" s="817"/>
      <c r="AX320" s="822"/>
      <c r="AY320">
        <f t="shared" si="11"/>
        <v>2</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2942</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242</v>
      </c>
      <c r="AV326" s="862"/>
      <c r="AW326" s="862"/>
      <c r="AX326" s="864"/>
      <c r="AY326">
        <f t="shared" si="11"/>
        <v>2</v>
      </c>
    </row>
    <row r="327" spans="1:51" ht="24.75" customHeight="1" x14ac:dyDescent="0.15">
      <c r="A327" s="831"/>
      <c r="B327" s="832"/>
      <c r="C327" s="832"/>
      <c r="D327" s="832"/>
      <c r="E327" s="832"/>
      <c r="F327" s="833"/>
      <c r="G327" s="834" t="s">
        <v>745</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746</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2</v>
      </c>
    </row>
    <row r="328" spans="1:51" ht="24.75"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2</v>
      </c>
    </row>
    <row r="329" spans="1:51" ht="24.75" customHeight="1" x14ac:dyDescent="0.15">
      <c r="A329" s="831"/>
      <c r="B329" s="832"/>
      <c r="C329" s="832"/>
      <c r="D329" s="832"/>
      <c r="E329" s="832"/>
      <c r="F329" s="833"/>
      <c r="G329" s="846" t="s">
        <v>747</v>
      </c>
      <c r="H329" s="847"/>
      <c r="I329" s="847"/>
      <c r="J329" s="847"/>
      <c r="K329" s="848"/>
      <c r="L329" s="849" t="s">
        <v>748</v>
      </c>
      <c r="M329" s="850"/>
      <c r="N329" s="850"/>
      <c r="O329" s="850"/>
      <c r="P329" s="850"/>
      <c r="Q329" s="850"/>
      <c r="R329" s="850"/>
      <c r="S329" s="850"/>
      <c r="T329" s="850"/>
      <c r="U329" s="850"/>
      <c r="V329" s="850"/>
      <c r="W329" s="850"/>
      <c r="X329" s="851"/>
      <c r="Y329" s="852">
        <v>115</v>
      </c>
      <c r="Z329" s="853"/>
      <c r="AA329" s="853"/>
      <c r="AB329" s="854"/>
      <c r="AC329" s="846" t="s">
        <v>749</v>
      </c>
      <c r="AD329" s="847"/>
      <c r="AE329" s="847"/>
      <c r="AF329" s="847"/>
      <c r="AG329" s="848"/>
      <c r="AH329" s="849"/>
      <c r="AI329" s="850"/>
      <c r="AJ329" s="850"/>
      <c r="AK329" s="850"/>
      <c r="AL329" s="850"/>
      <c r="AM329" s="850"/>
      <c r="AN329" s="850"/>
      <c r="AO329" s="850"/>
      <c r="AP329" s="850"/>
      <c r="AQ329" s="850"/>
      <c r="AR329" s="850"/>
      <c r="AS329" s="850"/>
      <c r="AT329" s="851"/>
      <c r="AU329" s="852">
        <v>518</v>
      </c>
      <c r="AV329" s="853"/>
      <c r="AW329" s="853"/>
      <c r="AX329" s="855"/>
      <c r="AY329">
        <f t="shared" si="12"/>
        <v>2</v>
      </c>
    </row>
    <row r="330" spans="1:51" ht="24.75" customHeight="1" x14ac:dyDescent="0.15">
      <c r="A330" s="831"/>
      <c r="B330" s="832"/>
      <c r="C330" s="832"/>
      <c r="D330" s="832"/>
      <c r="E330" s="832"/>
      <c r="F330" s="833"/>
      <c r="G330" s="819" t="s">
        <v>750</v>
      </c>
      <c r="H330" s="820"/>
      <c r="I330" s="820"/>
      <c r="J330" s="820"/>
      <c r="K330" s="821"/>
      <c r="L330" s="813" t="s">
        <v>751</v>
      </c>
      <c r="M330" s="814"/>
      <c r="N330" s="814"/>
      <c r="O330" s="814"/>
      <c r="P330" s="814"/>
      <c r="Q330" s="814"/>
      <c r="R330" s="814"/>
      <c r="S330" s="814"/>
      <c r="T330" s="814"/>
      <c r="U330" s="814"/>
      <c r="V330" s="814"/>
      <c r="W330" s="814"/>
      <c r="X330" s="815"/>
      <c r="Y330" s="816">
        <v>62</v>
      </c>
      <c r="Z330" s="817"/>
      <c r="AA330" s="817"/>
      <c r="AB330" s="818"/>
      <c r="AC330" s="819" t="s">
        <v>734</v>
      </c>
      <c r="AD330" s="820"/>
      <c r="AE330" s="820"/>
      <c r="AF330" s="820"/>
      <c r="AG330" s="821"/>
      <c r="AH330" s="813" t="s">
        <v>752</v>
      </c>
      <c r="AI330" s="814"/>
      <c r="AJ330" s="814"/>
      <c r="AK330" s="814"/>
      <c r="AL330" s="814"/>
      <c r="AM330" s="814"/>
      <c r="AN330" s="814"/>
      <c r="AO330" s="814"/>
      <c r="AP330" s="814"/>
      <c r="AQ330" s="814"/>
      <c r="AR330" s="814"/>
      <c r="AS330" s="814"/>
      <c r="AT330" s="815"/>
      <c r="AU330" s="816">
        <v>346</v>
      </c>
      <c r="AV330" s="817"/>
      <c r="AW330" s="817"/>
      <c r="AX330" s="822"/>
      <c r="AY330">
        <f t="shared" si="12"/>
        <v>2</v>
      </c>
    </row>
    <row r="331" spans="1:51" ht="24.75" customHeight="1" x14ac:dyDescent="0.15">
      <c r="A331" s="831"/>
      <c r="B331" s="832"/>
      <c r="C331" s="832"/>
      <c r="D331" s="832"/>
      <c r="E331" s="832"/>
      <c r="F331" s="833"/>
      <c r="G331" s="819" t="s">
        <v>753</v>
      </c>
      <c r="H331" s="820"/>
      <c r="I331" s="820"/>
      <c r="J331" s="820"/>
      <c r="K331" s="821"/>
      <c r="L331" s="813" t="s">
        <v>754</v>
      </c>
      <c r="M331" s="814"/>
      <c r="N331" s="814"/>
      <c r="O331" s="814"/>
      <c r="P331" s="814"/>
      <c r="Q331" s="814"/>
      <c r="R331" s="814"/>
      <c r="S331" s="814"/>
      <c r="T331" s="814"/>
      <c r="U331" s="814"/>
      <c r="V331" s="814"/>
      <c r="W331" s="814"/>
      <c r="X331" s="815"/>
      <c r="Y331" s="816">
        <v>14</v>
      </c>
      <c r="Z331" s="817"/>
      <c r="AA331" s="817"/>
      <c r="AB331" s="818"/>
      <c r="AC331" s="819" t="s">
        <v>731</v>
      </c>
      <c r="AD331" s="820"/>
      <c r="AE331" s="820"/>
      <c r="AF331" s="820"/>
      <c r="AG331" s="821"/>
      <c r="AH331" s="813" t="s">
        <v>755</v>
      </c>
      <c r="AI331" s="814"/>
      <c r="AJ331" s="814"/>
      <c r="AK331" s="814"/>
      <c r="AL331" s="814"/>
      <c r="AM331" s="814"/>
      <c r="AN331" s="814"/>
      <c r="AO331" s="814"/>
      <c r="AP331" s="814"/>
      <c r="AQ331" s="814"/>
      <c r="AR331" s="814"/>
      <c r="AS331" s="814"/>
      <c r="AT331" s="815"/>
      <c r="AU331" s="816">
        <v>162</v>
      </c>
      <c r="AV331" s="817"/>
      <c r="AW331" s="817"/>
      <c r="AX331" s="822"/>
      <c r="AY331">
        <f t="shared" si="12"/>
        <v>2</v>
      </c>
    </row>
    <row r="332" spans="1:51" ht="24.75" customHeight="1" x14ac:dyDescent="0.15">
      <c r="A332" s="831"/>
      <c r="B332" s="832"/>
      <c r="C332" s="832"/>
      <c r="D332" s="832"/>
      <c r="E332" s="832"/>
      <c r="F332" s="833"/>
      <c r="G332" s="819" t="s">
        <v>756</v>
      </c>
      <c r="H332" s="820"/>
      <c r="I332" s="820"/>
      <c r="J332" s="820"/>
      <c r="K332" s="821"/>
      <c r="L332" s="813" t="s">
        <v>757</v>
      </c>
      <c r="M332" s="814"/>
      <c r="N332" s="814"/>
      <c r="O332" s="814"/>
      <c r="P332" s="814"/>
      <c r="Q332" s="814"/>
      <c r="R332" s="814"/>
      <c r="S332" s="814"/>
      <c r="T332" s="814"/>
      <c r="U332" s="814"/>
      <c r="V332" s="814"/>
      <c r="W332" s="814"/>
      <c r="X332" s="815"/>
      <c r="Y332" s="816">
        <v>7</v>
      </c>
      <c r="Z332" s="817"/>
      <c r="AA332" s="817"/>
      <c r="AB332" s="818"/>
      <c r="AC332" s="819" t="s">
        <v>733</v>
      </c>
      <c r="AD332" s="820"/>
      <c r="AE332" s="820"/>
      <c r="AF332" s="820"/>
      <c r="AG332" s="821"/>
      <c r="AH332" s="813"/>
      <c r="AI332" s="814"/>
      <c r="AJ332" s="814"/>
      <c r="AK332" s="814"/>
      <c r="AL332" s="814"/>
      <c r="AM332" s="814"/>
      <c r="AN332" s="814"/>
      <c r="AO332" s="814"/>
      <c r="AP332" s="814"/>
      <c r="AQ332" s="814"/>
      <c r="AR332" s="814"/>
      <c r="AS332" s="814"/>
      <c r="AT332" s="815"/>
      <c r="AU332" s="816">
        <v>103</v>
      </c>
      <c r="AV332" s="817"/>
      <c r="AW332" s="817"/>
      <c r="AX332" s="822"/>
      <c r="AY332">
        <f t="shared" si="12"/>
        <v>2</v>
      </c>
    </row>
    <row r="333" spans="1:51" ht="24.75" customHeight="1" x14ac:dyDescent="0.15">
      <c r="A333" s="831"/>
      <c r="B333" s="832"/>
      <c r="C333" s="832"/>
      <c r="D333" s="832"/>
      <c r="E333" s="832"/>
      <c r="F333" s="833"/>
      <c r="G333" s="819" t="s">
        <v>733</v>
      </c>
      <c r="H333" s="820"/>
      <c r="I333" s="820"/>
      <c r="J333" s="820"/>
      <c r="K333" s="821"/>
      <c r="L333" s="813"/>
      <c r="M333" s="814"/>
      <c r="N333" s="814"/>
      <c r="O333" s="814"/>
      <c r="P333" s="814"/>
      <c r="Q333" s="814"/>
      <c r="R333" s="814"/>
      <c r="S333" s="814"/>
      <c r="T333" s="814"/>
      <c r="U333" s="814"/>
      <c r="V333" s="814"/>
      <c r="W333" s="814"/>
      <c r="X333" s="815"/>
      <c r="Y333" s="816">
        <v>18</v>
      </c>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2</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2</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2</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2</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2</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2</v>
      </c>
    </row>
    <row r="339" spans="1:51" ht="24.75"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216</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1129</v>
      </c>
      <c r="AV339" s="862"/>
      <c r="AW339" s="862"/>
      <c r="AX339" s="864"/>
      <c r="AY339">
        <f t="shared" si="12"/>
        <v>2</v>
      </c>
    </row>
    <row r="340" spans="1:51" ht="24.75" customHeight="1" x14ac:dyDescent="0.15">
      <c r="A340" s="831"/>
      <c r="B340" s="832"/>
      <c r="C340" s="832"/>
      <c r="D340" s="832"/>
      <c r="E340" s="832"/>
      <c r="F340" s="833"/>
      <c r="G340" s="834" t="s">
        <v>758</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759</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2</v>
      </c>
    </row>
    <row r="341" spans="1:51" ht="24.75"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2</v>
      </c>
    </row>
    <row r="342" spans="1:51" s="16" customFormat="1" ht="24.75" customHeight="1" x14ac:dyDescent="0.15">
      <c r="A342" s="831"/>
      <c r="B342" s="832"/>
      <c r="C342" s="832"/>
      <c r="D342" s="832"/>
      <c r="E342" s="832"/>
      <c r="F342" s="833"/>
      <c r="G342" s="846" t="s">
        <v>723</v>
      </c>
      <c r="H342" s="847"/>
      <c r="I342" s="847"/>
      <c r="J342" s="847"/>
      <c r="K342" s="848"/>
      <c r="L342" s="849" t="s">
        <v>760</v>
      </c>
      <c r="M342" s="850"/>
      <c r="N342" s="850"/>
      <c r="O342" s="850"/>
      <c r="P342" s="850"/>
      <c r="Q342" s="850"/>
      <c r="R342" s="850"/>
      <c r="S342" s="850"/>
      <c r="T342" s="850"/>
      <c r="U342" s="850"/>
      <c r="V342" s="850"/>
      <c r="W342" s="850"/>
      <c r="X342" s="851"/>
      <c r="Y342" s="852">
        <v>536</v>
      </c>
      <c r="Z342" s="853"/>
      <c r="AA342" s="853"/>
      <c r="AB342" s="854"/>
      <c r="AC342" s="846" t="s">
        <v>761</v>
      </c>
      <c r="AD342" s="847"/>
      <c r="AE342" s="847"/>
      <c r="AF342" s="847"/>
      <c r="AG342" s="848"/>
      <c r="AH342" s="849" t="s">
        <v>762</v>
      </c>
      <c r="AI342" s="850"/>
      <c r="AJ342" s="850"/>
      <c r="AK342" s="850"/>
      <c r="AL342" s="850"/>
      <c r="AM342" s="850"/>
      <c r="AN342" s="850"/>
      <c r="AO342" s="850"/>
      <c r="AP342" s="850"/>
      <c r="AQ342" s="850"/>
      <c r="AR342" s="850"/>
      <c r="AS342" s="850"/>
      <c r="AT342" s="851"/>
      <c r="AU342" s="852">
        <v>16</v>
      </c>
      <c r="AV342" s="853"/>
      <c r="AW342" s="853"/>
      <c r="AX342" s="855"/>
      <c r="AY342">
        <f t="shared" ref="AY342:AY352" si="13">$AY$340</f>
        <v>2</v>
      </c>
    </row>
    <row r="343" spans="1:51" ht="24.75" customHeight="1" x14ac:dyDescent="0.15">
      <c r="A343" s="831"/>
      <c r="B343" s="832"/>
      <c r="C343" s="832"/>
      <c r="D343" s="832"/>
      <c r="E343" s="832"/>
      <c r="F343" s="833"/>
      <c r="G343" s="819" t="s">
        <v>731</v>
      </c>
      <c r="H343" s="820"/>
      <c r="I343" s="820"/>
      <c r="J343" s="820"/>
      <c r="K343" s="821"/>
      <c r="L343" s="813"/>
      <c r="M343" s="814"/>
      <c r="N343" s="814"/>
      <c r="O343" s="814"/>
      <c r="P343" s="814"/>
      <c r="Q343" s="814"/>
      <c r="R343" s="814"/>
      <c r="S343" s="814"/>
      <c r="T343" s="814"/>
      <c r="U343" s="814"/>
      <c r="V343" s="814"/>
      <c r="W343" s="814"/>
      <c r="X343" s="815"/>
      <c r="Y343" s="816">
        <v>58</v>
      </c>
      <c r="Z343" s="817"/>
      <c r="AA343" s="817"/>
      <c r="AB343" s="818"/>
      <c r="AC343" s="819" t="s">
        <v>763</v>
      </c>
      <c r="AD343" s="820"/>
      <c r="AE343" s="820"/>
      <c r="AF343" s="820"/>
      <c r="AG343" s="821"/>
      <c r="AH343" s="813" t="s">
        <v>764</v>
      </c>
      <c r="AI343" s="814"/>
      <c r="AJ343" s="814"/>
      <c r="AK343" s="814"/>
      <c r="AL343" s="814"/>
      <c r="AM343" s="814"/>
      <c r="AN343" s="814"/>
      <c r="AO343" s="814"/>
      <c r="AP343" s="814"/>
      <c r="AQ343" s="814"/>
      <c r="AR343" s="814"/>
      <c r="AS343" s="814"/>
      <c r="AT343" s="815"/>
      <c r="AU343" s="816">
        <v>0.2</v>
      </c>
      <c r="AV343" s="817"/>
      <c r="AW343" s="817"/>
      <c r="AX343" s="822"/>
      <c r="AY343">
        <f t="shared" si="13"/>
        <v>2</v>
      </c>
    </row>
    <row r="344" spans="1:51" ht="24.75" customHeight="1" x14ac:dyDescent="0.15">
      <c r="A344" s="831"/>
      <c r="B344" s="832"/>
      <c r="C344" s="832"/>
      <c r="D344" s="832"/>
      <c r="E344" s="832"/>
      <c r="F344" s="833"/>
      <c r="G344" s="819" t="s">
        <v>734</v>
      </c>
      <c r="H344" s="820"/>
      <c r="I344" s="820"/>
      <c r="J344" s="820"/>
      <c r="K344" s="821"/>
      <c r="L344" s="813"/>
      <c r="M344" s="814"/>
      <c r="N344" s="814"/>
      <c r="O344" s="814"/>
      <c r="P344" s="814"/>
      <c r="Q344" s="814"/>
      <c r="R344" s="814"/>
      <c r="S344" s="814"/>
      <c r="T344" s="814"/>
      <c r="U344" s="814"/>
      <c r="V344" s="814"/>
      <c r="W344" s="814"/>
      <c r="X344" s="815"/>
      <c r="Y344" s="816">
        <v>51</v>
      </c>
      <c r="Z344" s="817"/>
      <c r="AA344" s="817"/>
      <c r="AB344" s="818"/>
      <c r="AC344" s="819" t="s">
        <v>765</v>
      </c>
      <c r="AD344" s="820"/>
      <c r="AE344" s="820"/>
      <c r="AF344" s="820"/>
      <c r="AG344" s="821"/>
      <c r="AH344" s="813" t="s">
        <v>766</v>
      </c>
      <c r="AI344" s="814"/>
      <c r="AJ344" s="814"/>
      <c r="AK344" s="814"/>
      <c r="AL344" s="814"/>
      <c r="AM344" s="814"/>
      <c r="AN344" s="814"/>
      <c r="AO344" s="814"/>
      <c r="AP344" s="814"/>
      <c r="AQ344" s="814"/>
      <c r="AR344" s="814"/>
      <c r="AS344" s="814"/>
      <c r="AT344" s="815"/>
      <c r="AU344" s="816">
        <v>0.1</v>
      </c>
      <c r="AV344" s="817"/>
      <c r="AW344" s="817"/>
      <c r="AX344" s="822"/>
      <c r="AY344">
        <f t="shared" si="13"/>
        <v>2</v>
      </c>
    </row>
    <row r="345" spans="1:51" ht="24.75" customHeight="1" x14ac:dyDescent="0.15">
      <c r="A345" s="831"/>
      <c r="B345" s="832"/>
      <c r="C345" s="832"/>
      <c r="D345" s="832"/>
      <c r="E345" s="832"/>
      <c r="F345" s="833"/>
      <c r="G345" s="819" t="s">
        <v>727</v>
      </c>
      <c r="H345" s="820"/>
      <c r="I345" s="820"/>
      <c r="J345" s="820"/>
      <c r="K345" s="821"/>
      <c r="L345" s="813"/>
      <c r="M345" s="814"/>
      <c r="N345" s="814"/>
      <c r="O345" s="814"/>
      <c r="P345" s="814"/>
      <c r="Q345" s="814"/>
      <c r="R345" s="814"/>
      <c r="S345" s="814"/>
      <c r="T345" s="814"/>
      <c r="U345" s="814"/>
      <c r="V345" s="814"/>
      <c r="W345" s="814"/>
      <c r="X345" s="815"/>
      <c r="Y345" s="816">
        <v>27</v>
      </c>
      <c r="Z345" s="817"/>
      <c r="AA345" s="817"/>
      <c r="AB345" s="818"/>
      <c r="AC345" s="819" t="s">
        <v>767</v>
      </c>
      <c r="AD345" s="820"/>
      <c r="AE345" s="820"/>
      <c r="AF345" s="820"/>
      <c r="AG345" s="821"/>
      <c r="AH345" s="813" t="s">
        <v>768</v>
      </c>
      <c r="AI345" s="814"/>
      <c r="AJ345" s="814"/>
      <c r="AK345" s="814"/>
      <c r="AL345" s="814"/>
      <c r="AM345" s="814"/>
      <c r="AN345" s="814"/>
      <c r="AO345" s="814"/>
      <c r="AP345" s="814"/>
      <c r="AQ345" s="814"/>
      <c r="AR345" s="814"/>
      <c r="AS345" s="814"/>
      <c r="AT345" s="815"/>
      <c r="AU345" s="816">
        <v>0.1</v>
      </c>
      <c r="AV345" s="817"/>
      <c r="AW345" s="817"/>
      <c r="AX345" s="822"/>
      <c r="AY345">
        <f t="shared" si="13"/>
        <v>2</v>
      </c>
    </row>
    <row r="346" spans="1:51" ht="24.75" customHeight="1" x14ac:dyDescent="0.15">
      <c r="A346" s="831"/>
      <c r="B346" s="832"/>
      <c r="C346" s="832"/>
      <c r="D346" s="832"/>
      <c r="E346" s="832"/>
      <c r="F346" s="833"/>
      <c r="G346" s="819" t="s">
        <v>733</v>
      </c>
      <c r="H346" s="820"/>
      <c r="I346" s="820"/>
      <c r="J346" s="820"/>
      <c r="K346" s="821"/>
      <c r="L346" s="813"/>
      <c r="M346" s="814"/>
      <c r="N346" s="814"/>
      <c r="O346" s="814"/>
      <c r="P346" s="814"/>
      <c r="Q346" s="814"/>
      <c r="R346" s="814"/>
      <c r="S346" s="814"/>
      <c r="T346" s="814"/>
      <c r="U346" s="814"/>
      <c r="V346" s="814"/>
      <c r="W346" s="814"/>
      <c r="X346" s="815"/>
      <c r="Y346" s="816">
        <v>67</v>
      </c>
      <c r="Z346" s="817"/>
      <c r="AA346" s="817"/>
      <c r="AB346" s="818"/>
      <c r="AC346" s="819" t="s">
        <v>733</v>
      </c>
      <c r="AD346" s="820"/>
      <c r="AE346" s="820"/>
      <c r="AF346" s="820"/>
      <c r="AG346" s="821"/>
      <c r="AH346" s="813"/>
      <c r="AI346" s="814"/>
      <c r="AJ346" s="814"/>
      <c r="AK346" s="814"/>
      <c r="AL346" s="814"/>
      <c r="AM346" s="814"/>
      <c r="AN346" s="814"/>
      <c r="AO346" s="814"/>
      <c r="AP346" s="814"/>
      <c r="AQ346" s="814"/>
      <c r="AR346" s="814"/>
      <c r="AS346" s="814"/>
      <c r="AT346" s="815"/>
      <c r="AU346" s="816">
        <v>1.6</v>
      </c>
      <c r="AV346" s="817"/>
      <c r="AW346" s="817"/>
      <c r="AX346" s="822"/>
      <c r="AY346">
        <f t="shared" si="13"/>
        <v>2</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2</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2</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2</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2</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2</v>
      </c>
    </row>
    <row r="352" spans="1:51" ht="24.75"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739</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18.000000000000004</v>
      </c>
      <c r="AV352" s="862"/>
      <c r="AW352" s="862"/>
      <c r="AX352" s="864"/>
      <c r="AY352">
        <f t="shared" si="13"/>
        <v>2</v>
      </c>
    </row>
    <row r="353" spans="1:51" ht="24.75" customHeight="1" thickBot="1" x14ac:dyDescent="0.2">
      <c r="A353" s="882" t="s">
        <v>633</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286</v>
      </c>
      <c r="AM353" s="886"/>
      <c r="AN353" s="886"/>
      <c r="AO353" s="94" t="s">
        <v>769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298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254</v>
      </c>
      <c r="K358" s="585"/>
      <c r="L358" s="585"/>
      <c r="M358" s="585"/>
      <c r="N358" s="585"/>
      <c r="O358" s="585"/>
      <c r="P358" s="441" t="s">
        <v>25</v>
      </c>
      <c r="Q358" s="441"/>
      <c r="R358" s="441"/>
      <c r="S358" s="441"/>
      <c r="T358" s="441"/>
      <c r="U358" s="441"/>
      <c r="V358" s="441"/>
      <c r="W358" s="441"/>
      <c r="X358" s="441"/>
      <c r="Y358" s="889" t="s">
        <v>253</v>
      </c>
      <c r="Z358" s="890"/>
      <c r="AA358" s="890"/>
      <c r="AB358" s="890"/>
      <c r="AC358" s="888" t="s">
        <v>285</v>
      </c>
      <c r="AD358" s="888"/>
      <c r="AE358" s="888"/>
      <c r="AF358" s="888"/>
      <c r="AG358" s="888"/>
      <c r="AH358" s="889" t="s">
        <v>303</v>
      </c>
      <c r="AI358" s="887"/>
      <c r="AJ358" s="887"/>
      <c r="AK358" s="887"/>
      <c r="AL358" s="887" t="s">
        <v>19</v>
      </c>
      <c r="AM358" s="887"/>
      <c r="AN358" s="887"/>
      <c r="AO358" s="891"/>
      <c r="AP358" s="865" t="s">
        <v>255</v>
      </c>
      <c r="AQ358" s="865"/>
      <c r="AR358" s="865"/>
      <c r="AS358" s="865"/>
      <c r="AT358" s="865"/>
      <c r="AU358" s="865"/>
      <c r="AV358" s="865"/>
      <c r="AW358" s="865"/>
      <c r="AX358" s="865"/>
    </row>
    <row r="359" spans="1:51" ht="74.45" customHeight="1" x14ac:dyDescent="0.15">
      <c r="A359" s="866">
        <v>1</v>
      </c>
      <c r="B359" s="866">
        <v>1</v>
      </c>
      <c r="C359" s="867" t="s">
        <v>770</v>
      </c>
      <c r="D359" s="867" t="s">
        <v>771</v>
      </c>
      <c r="E359" s="867" t="s">
        <v>771</v>
      </c>
      <c r="F359" s="867" t="s">
        <v>771</v>
      </c>
      <c r="G359" s="867" t="s">
        <v>771</v>
      </c>
      <c r="H359" s="867" t="s">
        <v>771</v>
      </c>
      <c r="I359" s="867" t="s">
        <v>771</v>
      </c>
      <c r="J359" s="868">
        <v>2010401051696</v>
      </c>
      <c r="K359" s="869">
        <v>2010401051696</v>
      </c>
      <c r="L359" s="869">
        <v>2010401051696</v>
      </c>
      <c r="M359" s="869">
        <v>2010401051696</v>
      </c>
      <c r="N359" s="869">
        <v>2010401051696</v>
      </c>
      <c r="O359" s="869">
        <v>2010401051696</v>
      </c>
      <c r="P359" s="870" t="s">
        <v>772</v>
      </c>
      <c r="Q359" s="870" t="s">
        <v>772</v>
      </c>
      <c r="R359" s="870" t="s">
        <v>772</v>
      </c>
      <c r="S359" s="870" t="s">
        <v>772</v>
      </c>
      <c r="T359" s="870" t="s">
        <v>772</v>
      </c>
      <c r="U359" s="870" t="s">
        <v>772</v>
      </c>
      <c r="V359" s="870" t="s">
        <v>772</v>
      </c>
      <c r="W359" s="870" t="s">
        <v>772</v>
      </c>
      <c r="X359" s="870" t="s">
        <v>772</v>
      </c>
      <c r="Y359" s="871">
        <v>3519</v>
      </c>
      <c r="Z359" s="872">
        <v>3519</v>
      </c>
      <c r="AA359" s="872">
        <v>3519</v>
      </c>
      <c r="AB359" s="873">
        <v>3519</v>
      </c>
      <c r="AC359" s="874" t="s">
        <v>773</v>
      </c>
      <c r="AD359" s="875" t="s">
        <v>773</v>
      </c>
      <c r="AE359" s="875" t="s">
        <v>773</v>
      </c>
      <c r="AF359" s="875" t="s">
        <v>773</v>
      </c>
      <c r="AG359" s="875" t="s">
        <v>773</v>
      </c>
      <c r="AH359" s="876">
        <v>1</v>
      </c>
      <c r="AI359" s="877">
        <v>1</v>
      </c>
      <c r="AJ359" s="877">
        <v>1</v>
      </c>
      <c r="AK359" s="877">
        <v>1</v>
      </c>
      <c r="AL359" s="878">
        <v>96.4</v>
      </c>
      <c r="AM359" s="879">
        <v>0.96396099999999996</v>
      </c>
      <c r="AN359" s="879">
        <v>0.96396099999999996</v>
      </c>
      <c r="AO359" s="880">
        <v>0.96396099999999996</v>
      </c>
      <c r="AP359" s="881" t="s">
        <v>774</v>
      </c>
      <c r="AQ359" s="881"/>
      <c r="AR359" s="881"/>
      <c r="AS359" s="881"/>
      <c r="AT359" s="881"/>
      <c r="AU359" s="881"/>
      <c r="AV359" s="881"/>
      <c r="AW359" s="881"/>
      <c r="AX359" s="881"/>
    </row>
    <row r="360" spans="1:51" ht="74.45" customHeight="1" x14ac:dyDescent="0.15">
      <c r="A360" s="866">
        <v>2</v>
      </c>
      <c r="B360" s="866">
        <v>1</v>
      </c>
      <c r="C360" s="892" t="s">
        <v>775</v>
      </c>
      <c r="D360" s="867" t="s">
        <v>776</v>
      </c>
      <c r="E360" s="867" t="s">
        <v>776</v>
      </c>
      <c r="F360" s="867" t="s">
        <v>776</v>
      </c>
      <c r="G360" s="867" t="s">
        <v>776</v>
      </c>
      <c r="H360" s="867" t="s">
        <v>776</v>
      </c>
      <c r="I360" s="867" t="s">
        <v>776</v>
      </c>
      <c r="J360" s="868">
        <v>8010401006744</v>
      </c>
      <c r="K360" s="869">
        <v>8010401006744</v>
      </c>
      <c r="L360" s="869">
        <v>8010401006744</v>
      </c>
      <c r="M360" s="869">
        <v>8010401006744</v>
      </c>
      <c r="N360" s="869">
        <v>8010401006744</v>
      </c>
      <c r="O360" s="869">
        <v>8010401006744</v>
      </c>
      <c r="P360" s="870" t="s">
        <v>777</v>
      </c>
      <c r="Q360" s="870" t="s">
        <v>777</v>
      </c>
      <c r="R360" s="870" t="s">
        <v>777</v>
      </c>
      <c r="S360" s="870" t="s">
        <v>777</v>
      </c>
      <c r="T360" s="870" t="s">
        <v>777</v>
      </c>
      <c r="U360" s="870" t="s">
        <v>777</v>
      </c>
      <c r="V360" s="870" t="s">
        <v>777</v>
      </c>
      <c r="W360" s="870" t="s">
        <v>777</v>
      </c>
      <c r="X360" s="870" t="s">
        <v>777</v>
      </c>
      <c r="Y360" s="871">
        <v>3127</v>
      </c>
      <c r="Z360" s="872">
        <v>3127</v>
      </c>
      <c r="AA360" s="872">
        <v>3127</v>
      </c>
      <c r="AB360" s="873">
        <v>3127</v>
      </c>
      <c r="AC360" s="874" t="s">
        <v>773</v>
      </c>
      <c r="AD360" s="875" t="s">
        <v>773</v>
      </c>
      <c r="AE360" s="875" t="s">
        <v>773</v>
      </c>
      <c r="AF360" s="875" t="s">
        <v>773</v>
      </c>
      <c r="AG360" s="875" t="s">
        <v>773</v>
      </c>
      <c r="AH360" s="876">
        <v>1</v>
      </c>
      <c r="AI360" s="877">
        <v>1</v>
      </c>
      <c r="AJ360" s="877">
        <v>1</v>
      </c>
      <c r="AK360" s="877">
        <v>1</v>
      </c>
      <c r="AL360" s="878">
        <v>93.7</v>
      </c>
      <c r="AM360" s="879">
        <v>0.93656799999999996</v>
      </c>
      <c r="AN360" s="879">
        <v>0.93656799999999996</v>
      </c>
      <c r="AO360" s="880">
        <v>0.93656799999999996</v>
      </c>
      <c r="AP360" s="881" t="s">
        <v>774</v>
      </c>
      <c r="AQ360" s="881"/>
      <c r="AR360" s="881"/>
      <c r="AS360" s="881"/>
      <c r="AT360" s="881"/>
      <c r="AU360" s="881"/>
      <c r="AV360" s="881"/>
      <c r="AW360" s="881"/>
      <c r="AX360" s="881"/>
      <c r="AY360">
        <f>COUNTA($C$360)</f>
        <v>1</v>
      </c>
    </row>
    <row r="361" spans="1:51" ht="74.45" customHeight="1" x14ac:dyDescent="0.15">
      <c r="A361" s="866">
        <v>3</v>
      </c>
      <c r="B361" s="866">
        <v>1</v>
      </c>
      <c r="C361" s="892" t="s">
        <v>778</v>
      </c>
      <c r="D361" s="867" t="s">
        <v>779</v>
      </c>
      <c r="E361" s="867" t="s">
        <v>779</v>
      </c>
      <c r="F361" s="867" t="s">
        <v>779</v>
      </c>
      <c r="G361" s="867" t="s">
        <v>779</v>
      </c>
      <c r="H361" s="867" t="s">
        <v>779</v>
      </c>
      <c r="I361" s="867" t="s">
        <v>779</v>
      </c>
      <c r="J361" s="868">
        <v>9370001007916</v>
      </c>
      <c r="K361" s="869">
        <v>9370001007916</v>
      </c>
      <c r="L361" s="869">
        <v>9370001007916</v>
      </c>
      <c r="M361" s="869">
        <v>9370001007916</v>
      </c>
      <c r="N361" s="869">
        <v>9370001007916</v>
      </c>
      <c r="O361" s="869">
        <v>9370001007916</v>
      </c>
      <c r="P361" s="893" t="s">
        <v>780</v>
      </c>
      <c r="Q361" s="870" t="s">
        <v>780</v>
      </c>
      <c r="R361" s="870" t="s">
        <v>780</v>
      </c>
      <c r="S361" s="870" t="s">
        <v>780</v>
      </c>
      <c r="T361" s="870" t="s">
        <v>780</v>
      </c>
      <c r="U361" s="870" t="s">
        <v>780</v>
      </c>
      <c r="V361" s="870" t="s">
        <v>780</v>
      </c>
      <c r="W361" s="870" t="s">
        <v>780</v>
      </c>
      <c r="X361" s="870" t="s">
        <v>780</v>
      </c>
      <c r="Y361" s="871">
        <v>1176</v>
      </c>
      <c r="Z361" s="872">
        <v>1176</v>
      </c>
      <c r="AA361" s="872">
        <v>1176</v>
      </c>
      <c r="AB361" s="873">
        <v>1176</v>
      </c>
      <c r="AC361" s="874" t="s">
        <v>773</v>
      </c>
      <c r="AD361" s="875" t="s">
        <v>773</v>
      </c>
      <c r="AE361" s="875" t="s">
        <v>773</v>
      </c>
      <c r="AF361" s="875" t="s">
        <v>773</v>
      </c>
      <c r="AG361" s="875" t="s">
        <v>773</v>
      </c>
      <c r="AH361" s="894">
        <v>1</v>
      </c>
      <c r="AI361" s="895">
        <v>1</v>
      </c>
      <c r="AJ361" s="895">
        <v>1</v>
      </c>
      <c r="AK361" s="895">
        <v>1</v>
      </c>
      <c r="AL361" s="878">
        <v>94.2</v>
      </c>
      <c r="AM361" s="879">
        <v>0.94203400000000004</v>
      </c>
      <c r="AN361" s="879">
        <v>0.94203400000000004</v>
      </c>
      <c r="AO361" s="880">
        <v>0.94203400000000004</v>
      </c>
      <c r="AP361" s="881" t="s">
        <v>774</v>
      </c>
      <c r="AQ361" s="881"/>
      <c r="AR361" s="881"/>
      <c r="AS361" s="881"/>
      <c r="AT361" s="881"/>
      <c r="AU361" s="881"/>
      <c r="AV361" s="881"/>
      <c r="AW361" s="881"/>
      <c r="AX361" s="881"/>
      <c r="AY361">
        <f>COUNTA($C$361)</f>
        <v>1</v>
      </c>
    </row>
    <row r="362" spans="1:51" ht="74.45" customHeight="1" x14ac:dyDescent="0.15">
      <c r="A362" s="866">
        <v>4</v>
      </c>
      <c r="B362" s="866">
        <v>1</v>
      </c>
      <c r="C362" s="892" t="s">
        <v>781</v>
      </c>
      <c r="D362" s="867" t="s">
        <v>782</v>
      </c>
      <c r="E362" s="867" t="s">
        <v>782</v>
      </c>
      <c r="F362" s="867" t="s">
        <v>782</v>
      </c>
      <c r="G362" s="867" t="s">
        <v>782</v>
      </c>
      <c r="H362" s="867" t="s">
        <v>782</v>
      </c>
      <c r="I362" s="867" t="s">
        <v>782</v>
      </c>
      <c r="J362" s="868">
        <v>2010001016851</v>
      </c>
      <c r="K362" s="869">
        <v>2010001016851</v>
      </c>
      <c r="L362" s="869">
        <v>2010001016851</v>
      </c>
      <c r="M362" s="869">
        <v>2010001016851</v>
      </c>
      <c r="N362" s="869">
        <v>2010001016851</v>
      </c>
      <c r="O362" s="869">
        <v>2010001016851</v>
      </c>
      <c r="P362" s="893" t="s">
        <v>783</v>
      </c>
      <c r="Q362" s="870" t="s">
        <v>783</v>
      </c>
      <c r="R362" s="870" t="s">
        <v>783</v>
      </c>
      <c r="S362" s="870" t="s">
        <v>783</v>
      </c>
      <c r="T362" s="870" t="s">
        <v>783</v>
      </c>
      <c r="U362" s="870" t="s">
        <v>783</v>
      </c>
      <c r="V362" s="870" t="s">
        <v>783</v>
      </c>
      <c r="W362" s="870" t="s">
        <v>783</v>
      </c>
      <c r="X362" s="870" t="s">
        <v>783</v>
      </c>
      <c r="Y362" s="871">
        <v>235</v>
      </c>
      <c r="Z362" s="872">
        <v>235</v>
      </c>
      <c r="AA362" s="872">
        <v>235</v>
      </c>
      <c r="AB362" s="873">
        <v>235</v>
      </c>
      <c r="AC362" s="874" t="s">
        <v>784</v>
      </c>
      <c r="AD362" s="875" t="s">
        <v>784</v>
      </c>
      <c r="AE362" s="875" t="s">
        <v>784</v>
      </c>
      <c r="AF362" s="875" t="s">
        <v>784</v>
      </c>
      <c r="AG362" s="875" t="s">
        <v>784</v>
      </c>
      <c r="AH362" s="894">
        <v>1</v>
      </c>
      <c r="AI362" s="895">
        <v>1</v>
      </c>
      <c r="AJ362" s="895">
        <v>1</v>
      </c>
      <c r="AK362" s="895">
        <v>1</v>
      </c>
      <c r="AL362" s="878">
        <v>98.7</v>
      </c>
      <c r="AM362" s="879">
        <v>0.98699300000000001</v>
      </c>
      <c r="AN362" s="879">
        <v>0.98699300000000001</v>
      </c>
      <c r="AO362" s="880">
        <v>0.98699300000000001</v>
      </c>
      <c r="AP362" s="881" t="s">
        <v>668</v>
      </c>
      <c r="AQ362" s="881"/>
      <c r="AR362" s="881"/>
      <c r="AS362" s="881"/>
      <c r="AT362" s="881"/>
      <c r="AU362" s="881"/>
      <c r="AV362" s="881"/>
      <c r="AW362" s="881"/>
      <c r="AX362" s="881"/>
      <c r="AY362">
        <f>COUNTA($C$362)</f>
        <v>1</v>
      </c>
    </row>
    <row r="363" spans="1:51" ht="89.45" customHeight="1" x14ac:dyDescent="0.15">
      <c r="A363" s="866">
        <v>5</v>
      </c>
      <c r="B363" s="866">
        <v>1</v>
      </c>
      <c r="C363" s="892" t="s">
        <v>781</v>
      </c>
      <c r="D363" s="867" t="s">
        <v>782</v>
      </c>
      <c r="E363" s="867" t="s">
        <v>782</v>
      </c>
      <c r="F363" s="867" t="s">
        <v>782</v>
      </c>
      <c r="G363" s="867" t="s">
        <v>782</v>
      </c>
      <c r="H363" s="867" t="s">
        <v>782</v>
      </c>
      <c r="I363" s="867" t="s">
        <v>782</v>
      </c>
      <c r="J363" s="868">
        <v>2010001016851</v>
      </c>
      <c r="K363" s="869">
        <v>2010001016851</v>
      </c>
      <c r="L363" s="869">
        <v>2010001016851</v>
      </c>
      <c r="M363" s="869">
        <v>2010001016851</v>
      </c>
      <c r="N363" s="869">
        <v>2010001016851</v>
      </c>
      <c r="O363" s="869">
        <v>2010001016851</v>
      </c>
      <c r="P363" s="870" t="s">
        <v>785</v>
      </c>
      <c r="Q363" s="870" t="s">
        <v>785</v>
      </c>
      <c r="R363" s="870" t="s">
        <v>785</v>
      </c>
      <c r="S363" s="870" t="s">
        <v>785</v>
      </c>
      <c r="T363" s="870" t="s">
        <v>785</v>
      </c>
      <c r="U363" s="870" t="s">
        <v>785</v>
      </c>
      <c r="V363" s="870" t="s">
        <v>785</v>
      </c>
      <c r="W363" s="870" t="s">
        <v>785</v>
      </c>
      <c r="X363" s="870" t="s">
        <v>785</v>
      </c>
      <c r="Y363" s="871">
        <v>133</v>
      </c>
      <c r="Z363" s="872">
        <v>133</v>
      </c>
      <c r="AA363" s="872">
        <v>133</v>
      </c>
      <c r="AB363" s="873">
        <v>133</v>
      </c>
      <c r="AC363" s="874" t="s">
        <v>784</v>
      </c>
      <c r="AD363" s="875" t="s">
        <v>784</v>
      </c>
      <c r="AE363" s="875" t="s">
        <v>784</v>
      </c>
      <c r="AF363" s="875" t="s">
        <v>784</v>
      </c>
      <c r="AG363" s="875" t="s">
        <v>784</v>
      </c>
      <c r="AH363" s="894">
        <v>1</v>
      </c>
      <c r="AI363" s="895">
        <v>1</v>
      </c>
      <c r="AJ363" s="895">
        <v>1</v>
      </c>
      <c r="AK363" s="895">
        <v>1</v>
      </c>
      <c r="AL363" s="878">
        <v>98.8</v>
      </c>
      <c r="AM363" s="879">
        <v>0.98778299999999997</v>
      </c>
      <c r="AN363" s="879">
        <v>0.98778299999999997</v>
      </c>
      <c r="AO363" s="880">
        <v>0.98778299999999997</v>
      </c>
      <c r="AP363" s="881" t="s">
        <v>668</v>
      </c>
      <c r="AQ363" s="881"/>
      <c r="AR363" s="881"/>
      <c r="AS363" s="881"/>
      <c r="AT363" s="881"/>
      <c r="AU363" s="881"/>
      <c r="AV363" s="881"/>
      <c r="AW363" s="881"/>
      <c r="AX363" s="881"/>
      <c r="AY363">
        <f>COUNTA($C$363)</f>
        <v>1</v>
      </c>
    </row>
    <row r="364" spans="1:51" ht="74.45" customHeight="1" x14ac:dyDescent="0.15">
      <c r="A364" s="866">
        <v>6</v>
      </c>
      <c r="B364" s="866">
        <v>1</v>
      </c>
      <c r="C364" s="892" t="s">
        <v>781</v>
      </c>
      <c r="D364" s="867" t="s">
        <v>782</v>
      </c>
      <c r="E364" s="867" t="s">
        <v>782</v>
      </c>
      <c r="F364" s="867" t="s">
        <v>782</v>
      </c>
      <c r="G364" s="867" t="s">
        <v>782</v>
      </c>
      <c r="H364" s="867" t="s">
        <v>782</v>
      </c>
      <c r="I364" s="867" t="s">
        <v>782</v>
      </c>
      <c r="J364" s="868">
        <v>2010001016851</v>
      </c>
      <c r="K364" s="869">
        <v>2010001016851</v>
      </c>
      <c r="L364" s="869">
        <v>2010001016851</v>
      </c>
      <c r="M364" s="869">
        <v>2010001016851</v>
      </c>
      <c r="N364" s="869">
        <v>2010001016851</v>
      </c>
      <c r="O364" s="869">
        <v>2010001016851</v>
      </c>
      <c r="P364" s="870" t="s">
        <v>786</v>
      </c>
      <c r="Q364" s="870" t="s">
        <v>786</v>
      </c>
      <c r="R364" s="870" t="s">
        <v>786</v>
      </c>
      <c r="S364" s="870" t="s">
        <v>786</v>
      </c>
      <c r="T364" s="870" t="s">
        <v>786</v>
      </c>
      <c r="U364" s="870" t="s">
        <v>786</v>
      </c>
      <c r="V364" s="870" t="s">
        <v>786</v>
      </c>
      <c r="W364" s="870" t="s">
        <v>786</v>
      </c>
      <c r="X364" s="870" t="s">
        <v>786</v>
      </c>
      <c r="Y364" s="871">
        <v>7</v>
      </c>
      <c r="Z364" s="872">
        <v>7</v>
      </c>
      <c r="AA364" s="872">
        <v>7</v>
      </c>
      <c r="AB364" s="873">
        <v>7</v>
      </c>
      <c r="AC364" s="874" t="s">
        <v>784</v>
      </c>
      <c r="AD364" s="875" t="s">
        <v>784</v>
      </c>
      <c r="AE364" s="875" t="s">
        <v>784</v>
      </c>
      <c r="AF364" s="875" t="s">
        <v>784</v>
      </c>
      <c r="AG364" s="875" t="s">
        <v>784</v>
      </c>
      <c r="AH364" s="894">
        <v>1</v>
      </c>
      <c r="AI364" s="895">
        <v>1</v>
      </c>
      <c r="AJ364" s="895">
        <v>1</v>
      </c>
      <c r="AK364" s="895">
        <v>1</v>
      </c>
      <c r="AL364" s="878">
        <v>98.3</v>
      </c>
      <c r="AM364" s="879">
        <v>0.98341199999999995</v>
      </c>
      <c r="AN364" s="879">
        <v>0.98341199999999995</v>
      </c>
      <c r="AO364" s="880">
        <v>0.98341199999999995</v>
      </c>
      <c r="AP364" s="881" t="s">
        <v>668</v>
      </c>
      <c r="AQ364" s="881"/>
      <c r="AR364" s="881"/>
      <c r="AS364" s="881"/>
      <c r="AT364" s="881"/>
      <c r="AU364" s="881"/>
      <c r="AV364" s="881"/>
      <c r="AW364" s="881"/>
      <c r="AX364" s="881"/>
      <c r="AY364">
        <f>COUNTA($C$364)</f>
        <v>1</v>
      </c>
    </row>
    <row r="365" spans="1:51" ht="94.9" customHeight="1" x14ac:dyDescent="0.15">
      <c r="A365" s="866">
        <v>7</v>
      </c>
      <c r="B365" s="866">
        <v>1</v>
      </c>
      <c r="C365" s="892" t="s">
        <v>787</v>
      </c>
      <c r="D365" s="867" t="s">
        <v>788</v>
      </c>
      <c r="E365" s="867" t="s">
        <v>788</v>
      </c>
      <c r="F365" s="867" t="s">
        <v>788</v>
      </c>
      <c r="G365" s="867" t="s">
        <v>788</v>
      </c>
      <c r="H365" s="867" t="s">
        <v>788</v>
      </c>
      <c r="I365" s="867" t="s">
        <v>788</v>
      </c>
      <c r="J365" s="868">
        <v>2010001034531</v>
      </c>
      <c r="K365" s="869">
        <v>2010001034531</v>
      </c>
      <c r="L365" s="869">
        <v>2010001034531</v>
      </c>
      <c r="M365" s="869">
        <v>2010001034531</v>
      </c>
      <c r="N365" s="869">
        <v>2010001034531</v>
      </c>
      <c r="O365" s="869">
        <v>2010001034531</v>
      </c>
      <c r="P365" s="870" t="s">
        <v>789</v>
      </c>
      <c r="Q365" s="870" t="s">
        <v>789</v>
      </c>
      <c r="R365" s="870" t="s">
        <v>789</v>
      </c>
      <c r="S365" s="870" t="s">
        <v>789</v>
      </c>
      <c r="T365" s="870" t="s">
        <v>789</v>
      </c>
      <c r="U365" s="870" t="s">
        <v>789</v>
      </c>
      <c r="V365" s="870" t="s">
        <v>789</v>
      </c>
      <c r="W365" s="870" t="s">
        <v>789</v>
      </c>
      <c r="X365" s="870" t="s">
        <v>789</v>
      </c>
      <c r="Y365" s="871">
        <v>309</v>
      </c>
      <c r="Z365" s="872">
        <v>309</v>
      </c>
      <c r="AA365" s="872">
        <v>309</v>
      </c>
      <c r="AB365" s="873">
        <v>309</v>
      </c>
      <c r="AC365" s="874" t="s">
        <v>784</v>
      </c>
      <c r="AD365" s="875" t="s">
        <v>784</v>
      </c>
      <c r="AE365" s="875" t="s">
        <v>784</v>
      </c>
      <c r="AF365" s="875" t="s">
        <v>784</v>
      </c>
      <c r="AG365" s="875" t="s">
        <v>784</v>
      </c>
      <c r="AH365" s="894">
        <v>1</v>
      </c>
      <c r="AI365" s="895">
        <v>1</v>
      </c>
      <c r="AJ365" s="895">
        <v>1</v>
      </c>
      <c r="AK365" s="895">
        <v>1</v>
      </c>
      <c r="AL365" s="878">
        <v>99.6</v>
      </c>
      <c r="AM365" s="879">
        <v>0.99611799999999995</v>
      </c>
      <c r="AN365" s="879">
        <v>0.99611799999999995</v>
      </c>
      <c r="AO365" s="880">
        <v>0.99611799999999995</v>
      </c>
      <c r="AP365" s="881" t="s">
        <v>668</v>
      </c>
      <c r="AQ365" s="881"/>
      <c r="AR365" s="881"/>
      <c r="AS365" s="881"/>
      <c r="AT365" s="881"/>
      <c r="AU365" s="881"/>
      <c r="AV365" s="881"/>
      <c r="AW365" s="881"/>
      <c r="AX365" s="881"/>
      <c r="AY365">
        <f>COUNTA($C$365)</f>
        <v>1</v>
      </c>
    </row>
    <row r="366" spans="1:51" ht="74.45" customHeight="1" x14ac:dyDescent="0.15">
      <c r="A366" s="866">
        <v>8</v>
      </c>
      <c r="B366" s="866">
        <v>1</v>
      </c>
      <c r="C366" s="867" t="s">
        <v>790</v>
      </c>
      <c r="D366" s="867" t="s">
        <v>791</v>
      </c>
      <c r="E366" s="867" t="s">
        <v>791</v>
      </c>
      <c r="F366" s="867" t="s">
        <v>791</v>
      </c>
      <c r="G366" s="867" t="s">
        <v>791</v>
      </c>
      <c r="H366" s="867" t="s">
        <v>791</v>
      </c>
      <c r="I366" s="867" t="s">
        <v>791</v>
      </c>
      <c r="J366" s="868">
        <v>2020005010230</v>
      </c>
      <c r="K366" s="869">
        <v>2020005010230</v>
      </c>
      <c r="L366" s="869">
        <v>2020005010230</v>
      </c>
      <c r="M366" s="869">
        <v>2020005010230</v>
      </c>
      <c r="N366" s="869">
        <v>2020005010230</v>
      </c>
      <c r="O366" s="869">
        <v>2020005010230</v>
      </c>
      <c r="P366" s="870" t="s">
        <v>792</v>
      </c>
      <c r="Q366" s="870" t="s">
        <v>792</v>
      </c>
      <c r="R366" s="870" t="s">
        <v>792</v>
      </c>
      <c r="S366" s="870" t="s">
        <v>792</v>
      </c>
      <c r="T366" s="870" t="s">
        <v>792</v>
      </c>
      <c r="U366" s="870" t="s">
        <v>792</v>
      </c>
      <c r="V366" s="870" t="s">
        <v>792</v>
      </c>
      <c r="W366" s="870" t="s">
        <v>792</v>
      </c>
      <c r="X366" s="870" t="s">
        <v>792</v>
      </c>
      <c r="Y366" s="871">
        <v>242</v>
      </c>
      <c r="Z366" s="872">
        <v>242</v>
      </c>
      <c r="AA366" s="872">
        <v>242</v>
      </c>
      <c r="AB366" s="873">
        <v>242</v>
      </c>
      <c r="AC366" s="874" t="s">
        <v>784</v>
      </c>
      <c r="AD366" s="875" t="s">
        <v>784</v>
      </c>
      <c r="AE366" s="875" t="s">
        <v>784</v>
      </c>
      <c r="AF366" s="875" t="s">
        <v>784</v>
      </c>
      <c r="AG366" s="875" t="s">
        <v>784</v>
      </c>
      <c r="AH366" s="894">
        <v>1</v>
      </c>
      <c r="AI366" s="895">
        <v>1</v>
      </c>
      <c r="AJ366" s="895">
        <v>1</v>
      </c>
      <c r="AK366" s="895">
        <v>1</v>
      </c>
      <c r="AL366" s="878">
        <v>99.2</v>
      </c>
      <c r="AM366" s="879">
        <v>0.99184000000000005</v>
      </c>
      <c r="AN366" s="879">
        <v>0.99184000000000005</v>
      </c>
      <c r="AO366" s="880">
        <v>0.99184000000000005</v>
      </c>
      <c r="AP366" s="881" t="s">
        <v>668</v>
      </c>
      <c r="AQ366" s="881"/>
      <c r="AR366" s="881"/>
      <c r="AS366" s="881"/>
      <c r="AT366" s="881"/>
      <c r="AU366" s="881"/>
      <c r="AV366" s="881"/>
      <c r="AW366" s="881"/>
      <c r="AX366" s="881"/>
      <c r="AY366">
        <f>COUNTA($C$366)</f>
        <v>1</v>
      </c>
    </row>
    <row r="367" spans="1:51" ht="74.45" customHeight="1" x14ac:dyDescent="0.15">
      <c r="A367" s="866">
        <v>9</v>
      </c>
      <c r="B367" s="866">
        <v>1</v>
      </c>
      <c r="C367" s="867" t="s">
        <v>793</v>
      </c>
      <c r="D367" s="867" t="s">
        <v>794</v>
      </c>
      <c r="E367" s="867" t="s">
        <v>794</v>
      </c>
      <c r="F367" s="867" t="s">
        <v>794</v>
      </c>
      <c r="G367" s="867" t="s">
        <v>794</v>
      </c>
      <c r="H367" s="867" t="s">
        <v>794</v>
      </c>
      <c r="I367" s="867" t="s">
        <v>794</v>
      </c>
      <c r="J367" s="868">
        <v>4010401082995</v>
      </c>
      <c r="K367" s="869">
        <v>4010401082995</v>
      </c>
      <c r="L367" s="869">
        <v>4010401082995</v>
      </c>
      <c r="M367" s="869">
        <v>4010401082995</v>
      </c>
      <c r="N367" s="869">
        <v>4010401082995</v>
      </c>
      <c r="O367" s="869">
        <v>4010401082995</v>
      </c>
      <c r="P367" s="870" t="s">
        <v>795</v>
      </c>
      <c r="Q367" s="870" t="s">
        <v>795</v>
      </c>
      <c r="R367" s="870" t="s">
        <v>795</v>
      </c>
      <c r="S367" s="870" t="s">
        <v>795</v>
      </c>
      <c r="T367" s="870" t="s">
        <v>795</v>
      </c>
      <c r="U367" s="870" t="s">
        <v>795</v>
      </c>
      <c r="V367" s="870" t="s">
        <v>795</v>
      </c>
      <c r="W367" s="870" t="s">
        <v>795</v>
      </c>
      <c r="X367" s="870" t="s">
        <v>795</v>
      </c>
      <c r="Y367" s="871">
        <v>199</v>
      </c>
      <c r="Z367" s="872">
        <v>199</v>
      </c>
      <c r="AA367" s="872">
        <v>199</v>
      </c>
      <c r="AB367" s="873">
        <v>199</v>
      </c>
      <c r="AC367" s="874" t="s">
        <v>773</v>
      </c>
      <c r="AD367" s="875" t="s">
        <v>773</v>
      </c>
      <c r="AE367" s="875" t="s">
        <v>773</v>
      </c>
      <c r="AF367" s="875" t="s">
        <v>773</v>
      </c>
      <c r="AG367" s="875" t="s">
        <v>773</v>
      </c>
      <c r="AH367" s="894">
        <v>1</v>
      </c>
      <c r="AI367" s="895">
        <v>1</v>
      </c>
      <c r="AJ367" s="895">
        <v>1</v>
      </c>
      <c r="AK367" s="895">
        <v>1</v>
      </c>
      <c r="AL367" s="878">
        <v>100</v>
      </c>
      <c r="AM367" s="879">
        <v>0.99980899999999995</v>
      </c>
      <c r="AN367" s="879">
        <v>0.99980899999999995</v>
      </c>
      <c r="AO367" s="880">
        <v>0.99980899999999995</v>
      </c>
      <c r="AP367" s="881" t="s">
        <v>668</v>
      </c>
      <c r="AQ367" s="881"/>
      <c r="AR367" s="881"/>
      <c r="AS367" s="881"/>
      <c r="AT367" s="881"/>
      <c r="AU367" s="881"/>
      <c r="AV367" s="881"/>
      <c r="AW367" s="881"/>
      <c r="AX367" s="881"/>
      <c r="AY367">
        <f>COUNTA($C$367)</f>
        <v>1</v>
      </c>
    </row>
    <row r="368" spans="1:51" ht="74.45" customHeight="1" x14ac:dyDescent="0.15">
      <c r="A368" s="866">
        <v>10</v>
      </c>
      <c r="B368" s="866">
        <v>1</v>
      </c>
      <c r="C368" s="867" t="s">
        <v>796</v>
      </c>
      <c r="D368" s="867" t="s">
        <v>797</v>
      </c>
      <c r="E368" s="867" t="s">
        <v>797</v>
      </c>
      <c r="F368" s="867" t="s">
        <v>797</v>
      </c>
      <c r="G368" s="867" t="s">
        <v>797</v>
      </c>
      <c r="H368" s="867" t="s">
        <v>797</v>
      </c>
      <c r="I368" s="867" t="s">
        <v>797</v>
      </c>
      <c r="J368" s="868">
        <v>7380001016711</v>
      </c>
      <c r="K368" s="869">
        <v>7380001016711</v>
      </c>
      <c r="L368" s="869">
        <v>7380001016711</v>
      </c>
      <c r="M368" s="869">
        <v>7380001016711</v>
      </c>
      <c r="N368" s="869">
        <v>7380001016711</v>
      </c>
      <c r="O368" s="869">
        <v>7380001016711</v>
      </c>
      <c r="P368" s="870" t="s">
        <v>798</v>
      </c>
      <c r="Q368" s="870" t="s">
        <v>798</v>
      </c>
      <c r="R368" s="870" t="s">
        <v>798</v>
      </c>
      <c r="S368" s="870" t="s">
        <v>798</v>
      </c>
      <c r="T368" s="870" t="s">
        <v>798</v>
      </c>
      <c r="U368" s="870" t="s">
        <v>798</v>
      </c>
      <c r="V368" s="870" t="s">
        <v>798</v>
      </c>
      <c r="W368" s="870" t="s">
        <v>798</v>
      </c>
      <c r="X368" s="870" t="s">
        <v>798</v>
      </c>
      <c r="Y368" s="871">
        <v>155</v>
      </c>
      <c r="Z368" s="872">
        <v>155</v>
      </c>
      <c r="AA368" s="872">
        <v>155</v>
      </c>
      <c r="AB368" s="873">
        <v>155</v>
      </c>
      <c r="AC368" s="874" t="s">
        <v>773</v>
      </c>
      <c r="AD368" s="875" t="s">
        <v>773</v>
      </c>
      <c r="AE368" s="875" t="s">
        <v>773</v>
      </c>
      <c r="AF368" s="875" t="s">
        <v>773</v>
      </c>
      <c r="AG368" s="875" t="s">
        <v>773</v>
      </c>
      <c r="AH368" s="894">
        <v>3</v>
      </c>
      <c r="AI368" s="895">
        <v>3</v>
      </c>
      <c r="AJ368" s="895">
        <v>3</v>
      </c>
      <c r="AK368" s="895">
        <v>3</v>
      </c>
      <c r="AL368" s="878">
        <v>61.1</v>
      </c>
      <c r="AM368" s="879">
        <v>0.61148800000000003</v>
      </c>
      <c r="AN368" s="879">
        <v>0.61148800000000003</v>
      </c>
      <c r="AO368" s="880">
        <v>0.61148800000000003</v>
      </c>
      <c r="AP368" s="881" t="s">
        <v>668</v>
      </c>
      <c r="AQ368" s="881"/>
      <c r="AR368" s="881"/>
      <c r="AS368" s="881"/>
      <c r="AT368" s="881"/>
      <c r="AU368" s="881"/>
      <c r="AV368" s="881"/>
      <c r="AW368" s="881"/>
      <c r="AX368" s="881"/>
      <c r="AY368">
        <f>COUNTA($C$368)</f>
        <v>1</v>
      </c>
    </row>
    <row r="369" spans="1:51" ht="97.9" customHeight="1" x14ac:dyDescent="0.15">
      <c r="A369" s="866">
        <v>11</v>
      </c>
      <c r="B369" s="866">
        <v>1</v>
      </c>
      <c r="C369" s="867" t="s">
        <v>799</v>
      </c>
      <c r="D369" s="867" t="s">
        <v>800</v>
      </c>
      <c r="E369" s="867" t="s">
        <v>800</v>
      </c>
      <c r="F369" s="867" t="s">
        <v>800</v>
      </c>
      <c r="G369" s="867" t="s">
        <v>800</v>
      </c>
      <c r="H369" s="867" t="s">
        <v>800</v>
      </c>
      <c r="I369" s="867" t="s">
        <v>800</v>
      </c>
      <c r="J369" s="868">
        <v>4010001054032</v>
      </c>
      <c r="K369" s="869">
        <v>4010001054032</v>
      </c>
      <c r="L369" s="869">
        <v>4010001054032</v>
      </c>
      <c r="M369" s="869">
        <v>4010001054032</v>
      </c>
      <c r="N369" s="869">
        <v>4010001054032</v>
      </c>
      <c r="O369" s="869">
        <v>4010001054032</v>
      </c>
      <c r="P369" s="870" t="s">
        <v>801</v>
      </c>
      <c r="Q369" s="870" t="s">
        <v>801</v>
      </c>
      <c r="R369" s="870" t="s">
        <v>801</v>
      </c>
      <c r="S369" s="870" t="s">
        <v>801</v>
      </c>
      <c r="T369" s="870" t="s">
        <v>801</v>
      </c>
      <c r="U369" s="870" t="s">
        <v>801</v>
      </c>
      <c r="V369" s="870" t="s">
        <v>801</v>
      </c>
      <c r="W369" s="870" t="s">
        <v>801</v>
      </c>
      <c r="X369" s="870" t="s">
        <v>801</v>
      </c>
      <c r="Y369" s="871">
        <v>138</v>
      </c>
      <c r="Z369" s="872">
        <v>138</v>
      </c>
      <c r="AA369" s="872">
        <v>138</v>
      </c>
      <c r="AB369" s="873">
        <v>138</v>
      </c>
      <c r="AC369" s="874" t="s">
        <v>784</v>
      </c>
      <c r="AD369" s="875" t="s">
        <v>784</v>
      </c>
      <c r="AE369" s="875" t="s">
        <v>784</v>
      </c>
      <c r="AF369" s="875" t="s">
        <v>784</v>
      </c>
      <c r="AG369" s="875" t="s">
        <v>784</v>
      </c>
      <c r="AH369" s="894">
        <v>1</v>
      </c>
      <c r="AI369" s="895">
        <v>1</v>
      </c>
      <c r="AJ369" s="895">
        <v>1</v>
      </c>
      <c r="AK369" s="895">
        <v>1</v>
      </c>
      <c r="AL369" s="878">
        <v>93.5</v>
      </c>
      <c r="AM369" s="879">
        <v>0.93451300000000004</v>
      </c>
      <c r="AN369" s="879">
        <v>0.93451300000000004</v>
      </c>
      <c r="AO369" s="880">
        <v>0.93451300000000004</v>
      </c>
      <c r="AP369" s="881" t="s">
        <v>668</v>
      </c>
      <c r="AQ369" s="881"/>
      <c r="AR369" s="881"/>
      <c r="AS369" s="881"/>
      <c r="AT369" s="881"/>
      <c r="AU369" s="881"/>
      <c r="AV369" s="881"/>
      <c r="AW369" s="881"/>
      <c r="AX369" s="881"/>
      <c r="AY369">
        <f>COUNTA($C$369)</f>
        <v>1</v>
      </c>
    </row>
    <row r="370" spans="1:51" ht="74.45" customHeight="1" x14ac:dyDescent="0.15">
      <c r="A370" s="866">
        <v>12</v>
      </c>
      <c r="B370" s="866">
        <v>1</v>
      </c>
      <c r="C370" s="867" t="s">
        <v>802</v>
      </c>
      <c r="D370" s="867" t="s">
        <v>803</v>
      </c>
      <c r="E370" s="867" t="s">
        <v>803</v>
      </c>
      <c r="F370" s="867" t="s">
        <v>803</v>
      </c>
      <c r="G370" s="867" t="s">
        <v>803</v>
      </c>
      <c r="H370" s="867" t="s">
        <v>803</v>
      </c>
      <c r="I370" s="867" t="s">
        <v>803</v>
      </c>
      <c r="J370" s="868">
        <v>1380001011164</v>
      </c>
      <c r="K370" s="869">
        <v>1380001011164</v>
      </c>
      <c r="L370" s="869">
        <v>1380001011164</v>
      </c>
      <c r="M370" s="869">
        <v>1380001011164</v>
      </c>
      <c r="N370" s="869">
        <v>1380001011164</v>
      </c>
      <c r="O370" s="869">
        <v>1380001011164</v>
      </c>
      <c r="P370" s="870" t="s">
        <v>804</v>
      </c>
      <c r="Q370" s="870" t="s">
        <v>804</v>
      </c>
      <c r="R370" s="870" t="s">
        <v>804</v>
      </c>
      <c r="S370" s="870" t="s">
        <v>804</v>
      </c>
      <c r="T370" s="870" t="s">
        <v>804</v>
      </c>
      <c r="U370" s="870" t="s">
        <v>804</v>
      </c>
      <c r="V370" s="870" t="s">
        <v>804</v>
      </c>
      <c r="W370" s="870" t="s">
        <v>804</v>
      </c>
      <c r="X370" s="870" t="s">
        <v>804</v>
      </c>
      <c r="Y370" s="871">
        <v>107</v>
      </c>
      <c r="Z370" s="872">
        <v>107</v>
      </c>
      <c r="AA370" s="872">
        <v>107</v>
      </c>
      <c r="AB370" s="873">
        <v>107</v>
      </c>
      <c r="AC370" s="874" t="s">
        <v>773</v>
      </c>
      <c r="AD370" s="875" t="s">
        <v>773</v>
      </c>
      <c r="AE370" s="875" t="s">
        <v>773</v>
      </c>
      <c r="AF370" s="875" t="s">
        <v>773</v>
      </c>
      <c r="AG370" s="875" t="s">
        <v>773</v>
      </c>
      <c r="AH370" s="894">
        <v>1</v>
      </c>
      <c r="AI370" s="895">
        <v>1</v>
      </c>
      <c r="AJ370" s="895">
        <v>1</v>
      </c>
      <c r="AK370" s="895">
        <v>1</v>
      </c>
      <c r="AL370" s="878">
        <v>93.9</v>
      </c>
      <c r="AM370" s="879">
        <v>0.93919600000000003</v>
      </c>
      <c r="AN370" s="879">
        <v>0.93919600000000003</v>
      </c>
      <c r="AO370" s="880">
        <v>0.93919600000000003</v>
      </c>
      <c r="AP370" s="881" t="s">
        <v>668</v>
      </c>
      <c r="AQ370" s="881"/>
      <c r="AR370" s="881"/>
      <c r="AS370" s="881"/>
      <c r="AT370" s="881"/>
      <c r="AU370" s="881"/>
      <c r="AV370" s="881"/>
      <c r="AW370" s="881"/>
      <c r="AX370" s="881"/>
      <c r="AY370">
        <f>COUNTA($C$370)</f>
        <v>1</v>
      </c>
    </row>
    <row r="371" spans="1:51" ht="74.45" customHeight="1" x14ac:dyDescent="0.15">
      <c r="A371" s="866">
        <v>13</v>
      </c>
      <c r="B371" s="866">
        <v>1</v>
      </c>
      <c r="C371" s="867" t="s">
        <v>802</v>
      </c>
      <c r="D371" s="867" t="s">
        <v>803</v>
      </c>
      <c r="E371" s="867" t="s">
        <v>803</v>
      </c>
      <c r="F371" s="867" t="s">
        <v>803</v>
      </c>
      <c r="G371" s="867" t="s">
        <v>803</v>
      </c>
      <c r="H371" s="867" t="s">
        <v>803</v>
      </c>
      <c r="I371" s="867" t="s">
        <v>803</v>
      </c>
      <c r="J371" s="868">
        <v>1380001011164</v>
      </c>
      <c r="K371" s="869">
        <v>1380001011164</v>
      </c>
      <c r="L371" s="869">
        <v>1380001011164</v>
      </c>
      <c r="M371" s="869">
        <v>1380001011164</v>
      </c>
      <c r="N371" s="869">
        <v>1380001011164</v>
      </c>
      <c r="O371" s="869">
        <v>1380001011164</v>
      </c>
      <c r="P371" s="870" t="s">
        <v>805</v>
      </c>
      <c r="Q371" s="870" t="s">
        <v>805</v>
      </c>
      <c r="R371" s="870" t="s">
        <v>805</v>
      </c>
      <c r="S371" s="870" t="s">
        <v>805</v>
      </c>
      <c r="T371" s="870" t="s">
        <v>805</v>
      </c>
      <c r="U371" s="870" t="s">
        <v>805</v>
      </c>
      <c r="V371" s="870" t="s">
        <v>805</v>
      </c>
      <c r="W371" s="870" t="s">
        <v>805</v>
      </c>
      <c r="X371" s="870" t="s">
        <v>805</v>
      </c>
      <c r="Y371" s="871">
        <v>18</v>
      </c>
      <c r="Z371" s="872">
        <v>18</v>
      </c>
      <c r="AA371" s="872">
        <v>18</v>
      </c>
      <c r="AB371" s="873">
        <v>18</v>
      </c>
      <c r="AC371" s="874" t="s">
        <v>773</v>
      </c>
      <c r="AD371" s="875" t="s">
        <v>773</v>
      </c>
      <c r="AE371" s="875" t="s">
        <v>773</v>
      </c>
      <c r="AF371" s="875" t="s">
        <v>773</v>
      </c>
      <c r="AG371" s="875" t="s">
        <v>773</v>
      </c>
      <c r="AH371" s="894">
        <v>1</v>
      </c>
      <c r="AI371" s="895">
        <v>1</v>
      </c>
      <c r="AJ371" s="895">
        <v>1</v>
      </c>
      <c r="AK371" s="895">
        <v>1</v>
      </c>
      <c r="AL371" s="878">
        <v>99.9</v>
      </c>
      <c r="AM371" s="879">
        <v>0.99924299999999999</v>
      </c>
      <c r="AN371" s="879">
        <v>0.99924299999999999</v>
      </c>
      <c r="AO371" s="880">
        <v>0.99924299999999999</v>
      </c>
      <c r="AP371" s="881" t="s">
        <v>668</v>
      </c>
      <c r="AQ371" s="881"/>
      <c r="AR371" s="881"/>
      <c r="AS371" s="881"/>
      <c r="AT371" s="881"/>
      <c r="AU371" s="881"/>
      <c r="AV371" s="881"/>
      <c r="AW371" s="881"/>
      <c r="AX371" s="881"/>
      <c r="AY371">
        <f>COUNTA($C$371)</f>
        <v>1</v>
      </c>
    </row>
    <row r="372" spans="1:51" ht="74.45" customHeight="1" x14ac:dyDescent="0.15">
      <c r="A372" s="866">
        <v>14</v>
      </c>
      <c r="B372" s="866">
        <v>1</v>
      </c>
      <c r="C372" s="867" t="s">
        <v>802</v>
      </c>
      <c r="D372" s="867" t="s">
        <v>803</v>
      </c>
      <c r="E372" s="867" t="s">
        <v>803</v>
      </c>
      <c r="F372" s="867" t="s">
        <v>803</v>
      </c>
      <c r="G372" s="867" t="s">
        <v>803</v>
      </c>
      <c r="H372" s="867" t="s">
        <v>803</v>
      </c>
      <c r="I372" s="867" t="s">
        <v>803</v>
      </c>
      <c r="J372" s="868">
        <v>1380001011164</v>
      </c>
      <c r="K372" s="869">
        <v>1380001011164</v>
      </c>
      <c r="L372" s="869">
        <v>1380001011164</v>
      </c>
      <c r="M372" s="869">
        <v>1380001011164</v>
      </c>
      <c r="N372" s="869">
        <v>1380001011164</v>
      </c>
      <c r="O372" s="869">
        <v>1380001011164</v>
      </c>
      <c r="P372" s="870" t="s">
        <v>806</v>
      </c>
      <c r="Q372" s="870" t="s">
        <v>806</v>
      </c>
      <c r="R372" s="870" t="s">
        <v>806</v>
      </c>
      <c r="S372" s="870" t="s">
        <v>806</v>
      </c>
      <c r="T372" s="870" t="s">
        <v>806</v>
      </c>
      <c r="U372" s="870" t="s">
        <v>806</v>
      </c>
      <c r="V372" s="870" t="s">
        <v>806</v>
      </c>
      <c r="W372" s="870" t="s">
        <v>806</v>
      </c>
      <c r="X372" s="870" t="s">
        <v>806</v>
      </c>
      <c r="Y372" s="871">
        <v>2</v>
      </c>
      <c r="Z372" s="872">
        <v>2</v>
      </c>
      <c r="AA372" s="872">
        <v>2</v>
      </c>
      <c r="AB372" s="873">
        <v>2</v>
      </c>
      <c r="AC372" s="874" t="s">
        <v>773</v>
      </c>
      <c r="AD372" s="875" t="s">
        <v>773</v>
      </c>
      <c r="AE372" s="875" t="s">
        <v>773</v>
      </c>
      <c r="AF372" s="875" t="s">
        <v>773</v>
      </c>
      <c r="AG372" s="875" t="s">
        <v>773</v>
      </c>
      <c r="AH372" s="894">
        <v>4</v>
      </c>
      <c r="AI372" s="895">
        <v>4</v>
      </c>
      <c r="AJ372" s="895">
        <v>4</v>
      </c>
      <c r="AK372" s="895">
        <v>4</v>
      </c>
      <c r="AL372" s="878">
        <v>29.1</v>
      </c>
      <c r="AM372" s="879">
        <v>0.29107699999999997</v>
      </c>
      <c r="AN372" s="879">
        <v>0.29107699999999997</v>
      </c>
      <c r="AO372" s="880">
        <v>0.29107699999999997</v>
      </c>
      <c r="AP372" s="881" t="s">
        <v>668</v>
      </c>
      <c r="AQ372" s="881"/>
      <c r="AR372" s="881"/>
      <c r="AS372" s="881"/>
      <c r="AT372" s="881"/>
      <c r="AU372" s="881"/>
      <c r="AV372" s="881"/>
      <c r="AW372" s="881"/>
      <c r="AX372" s="881"/>
      <c r="AY372">
        <f>COUNTA($C$372)</f>
        <v>1</v>
      </c>
    </row>
    <row r="373" spans="1:51" ht="30" hidden="1" customHeight="1" x14ac:dyDescent="0.15">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173</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7"/>
      <c r="B391" s="887"/>
      <c r="C391" s="887" t="s">
        <v>24</v>
      </c>
      <c r="D391" s="887"/>
      <c r="E391" s="887"/>
      <c r="F391" s="887"/>
      <c r="G391" s="887"/>
      <c r="H391" s="887"/>
      <c r="I391" s="887"/>
      <c r="J391" s="888" t="s">
        <v>254</v>
      </c>
      <c r="K391" s="585"/>
      <c r="L391" s="585"/>
      <c r="M391" s="585"/>
      <c r="N391" s="585"/>
      <c r="O391" s="585"/>
      <c r="P391" s="441" t="s">
        <v>25</v>
      </c>
      <c r="Q391" s="441"/>
      <c r="R391" s="441"/>
      <c r="S391" s="441"/>
      <c r="T391" s="441"/>
      <c r="U391" s="441"/>
      <c r="V391" s="441"/>
      <c r="W391" s="441"/>
      <c r="X391" s="441"/>
      <c r="Y391" s="889" t="s">
        <v>253</v>
      </c>
      <c r="Z391" s="890"/>
      <c r="AA391" s="890"/>
      <c r="AB391" s="890"/>
      <c r="AC391" s="888" t="s">
        <v>285</v>
      </c>
      <c r="AD391" s="888"/>
      <c r="AE391" s="888"/>
      <c r="AF391" s="888"/>
      <c r="AG391" s="888"/>
      <c r="AH391" s="889" t="s">
        <v>303</v>
      </c>
      <c r="AI391" s="887"/>
      <c r="AJ391" s="887"/>
      <c r="AK391" s="887"/>
      <c r="AL391" s="887" t="s">
        <v>19</v>
      </c>
      <c r="AM391" s="887"/>
      <c r="AN391" s="887"/>
      <c r="AO391" s="891"/>
      <c r="AP391" s="865" t="s">
        <v>255</v>
      </c>
      <c r="AQ391" s="865"/>
      <c r="AR391" s="865"/>
      <c r="AS391" s="865"/>
      <c r="AT391" s="865"/>
      <c r="AU391" s="865"/>
      <c r="AV391" s="865"/>
      <c r="AW391" s="865"/>
      <c r="AX391" s="865"/>
      <c r="AY391">
        <f>$AY$389</f>
        <v>1</v>
      </c>
    </row>
    <row r="392" spans="1:51" ht="72" customHeight="1" x14ac:dyDescent="0.15">
      <c r="A392" s="866">
        <v>1</v>
      </c>
      <c r="B392" s="866">
        <v>1</v>
      </c>
      <c r="C392" s="867" t="s">
        <v>807</v>
      </c>
      <c r="D392" s="867" t="s">
        <v>808</v>
      </c>
      <c r="E392" s="867" t="s">
        <v>808</v>
      </c>
      <c r="F392" s="867" t="s">
        <v>808</v>
      </c>
      <c r="G392" s="867" t="s">
        <v>808</v>
      </c>
      <c r="H392" s="867" t="s">
        <v>808</v>
      </c>
      <c r="I392" s="867" t="s">
        <v>808</v>
      </c>
      <c r="J392" s="868">
        <v>7120001004931</v>
      </c>
      <c r="K392" s="869">
        <v>7120001004931</v>
      </c>
      <c r="L392" s="869">
        <v>7120001004931</v>
      </c>
      <c r="M392" s="869">
        <v>7120001004931</v>
      </c>
      <c r="N392" s="869">
        <v>7120001004931</v>
      </c>
      <c r="O392" s="869">
        <v>7120001004931</v>
      </c>
      <c r="P392" s="870" t="s">
        <v>809</v>
      </c>
      <c r="Q392" s="870" t="s">
        <v>809</v>
      </c>
      <c r="R392" s="870" t="s">
        <v>809</v>
      </c>
      <c r="S392" s="870" t="s">
        <v>809</v>
      </c>
      <c r="T392" s="870" t="s">
        <v>809</v>
      </c>
      <c r="U392" s="870" t="s">
        <v>809</v>
      </c>
      <c r="V392" s="870" t="s">
        <v>809</v>
      </c>
      <c r="W392" s="870" t="s">
        <v>809</v>
      </c>
      <c r="X392" s="870" t="s">
        <v>809</v>
      </c>
      <c r="Y392" s="871">
        <v>59</v>
      </c>
      <c r="Z392" s="872">
        <v>59</v>
      </c>
      <c r="AA392" s="872">
        <v>59</v>
      </c>
      <c r="AB392" s="873">
        <v>59</v>
      </c>
      <c r="AC392" s="874" t="s">
        <v>784</v>
      </c>
      <c r="AD392" s="875" t="s">
        <v>784</v>
      </c>
      <c r="AE392" s="875" t="s">
        <v>784</v>
      </c>
      <c r="AF392" s="875" t="s">
        <v>784</v>
      </c>
      <c r="AG392" s="875" t="s">
        <v>784</v>
      </c>
      <c r="AH392" s="876">
        <v>7</v>
      </c>
      <c r="AI392" s="877">
        <v>7</v>
      </c>
      <c r="AJ392" s="877">
        <v>7</v>
      </c>
      <c r="AK392" s="877">
        <v>7</v>
      </c>
      <c r="AL392" s="878">
        <v>92.9</v>
      </c>
      <c r="AM392" s="879">
        <v>0.92906599999999995</v>
      </c>
      <c r="AN392" s="879">
        <v>0.92906599999999995</v>
      </c>
      <c r="AO392" s="880">
        <v>0.92906599999999995</v>
      </c>
      <c r="AP392" s="881" t="s">
        <v>668</v>
      </c>
      <c r="AQ392" s="881"/>
      <c r="AR392" s="881"/>
      <c r="AS392" s="881"/>
      <c r="AT392" s="881"/>
      <c r="AU392" s="881"/>
      <c r="AV392" s="881"/>
      <c r="AW392" s="881"/>
      <c r="AX392" s="881"/>
      <c r="AY392">
        <f>$AY$389</f>
        <v>1</v>
      </c>
    </row>
    <row r="393" spans="1:51" ht="72" customHeight="1" x14ac:dyDescent="0.15">
      <c r="A393" s="866">
        <v>2</v>
      </c>
      <c r="B393" s="866">
        <v>1</v>
      </c>
      <c r="C393" s="892" t="s">
        <v>810</v>
      </c>
      <c r="D393" s="867" t="s">
        <v>811</v>
      </c>
      <c r="E393" s="867" t="s">
        <v>811</v>
      </c>
      <c r="F393" s="867" t="s">
        <v>811</v>
      </c>
      <c r="G393" s="867" t="s">
        <v>811</v>
      </c>
      <c r="H393" s="867" t="s">
        <v>811</v>
      </c>
      <c r="I393" s="867" t="s">
        <v>811</v>
      </c>
      <c r="J393" s="868">
        <v>5380001002060</v>
      </c>
      <c r="K393" s="869">
        <v>5380001002060</v>
      </c>
      <c r="L393" s="869">
        <v>5380001002060</v>
      </c>
      <c r="M393" s="869">
        <v>5380001002060</v>
      </c>
      <c r="N393" s="869">
        <v>5380001002060</v>
      </c>
      <c r="O393" s="869">
        <v>5380001002060</v>
      </c>
      <c r="P393" s="870" t="s">
        <v>812</v>
      </c>
      <c r="Q393" s="870" t="s">
        <v>812</v>
      </c>
      <c r="R393" s="870" t="s">
        <v>812</v>
      </c>
      <c r="S393" s="870" t="s">
        <v>812</v>
      </c>
      <c r="T393" s="870" t="s">
        <v>812</v>
      </c>
      <c r="U393" s="870" t="s">
        <v>812</v>
      </c>
      <c r="V393" s="870" t="s">
        <v>812</v>
      </c>
      <c r="W393" s="870" t="s">
        <v>812</v>
      </c>
      <c r="X393" s="870" t="s">
        <v>812</v>
      </c>
      <c r="Y393" s="871">
        <v>9</v>
      </c>
      <c r="Z393" s="872">
        <v>9</v>
      </c>
      <c r="AA393" s="872">
        <v>9</v>
      </c>
      <c r="AB393" s="873">
        <v>9</v>
      </c>
      <c r="AC393" s="874" t="s">
        <v>784</v>
      </c>
      <c r="AD393" s="875" t="s">
        <v>784</v>
      </c>
      <c r="AE393" s="875" t="s">
        <v>784</v>
      </c>
      <c r="AF393" s="875" t="s">
        <v>784</v>
      </c>
      <c r="AG393" s="875" t="s">
        <v>784</v>
      </c>
      <c r="AH393" s="876">
        <v>2</v>
      </c>
      <c r="AI393" s="877">
        <v>2</v>
      </c>
      <c r="AJ393" s="877">
        <v>2</v>
      </c>
      <c r="AK393" s="877">
        <v>2</v>
      </c>
      <c r="AL393" s="878">
        <v>96.5</v>
      </c>
      <c r="AM393" s="879">
        <v>0.96534900000000001</v>
      </c>
      <c r="AN393" s="879">
        <v>0.96534900000000001</v>
      </c>
      <c r="AO393" s="880">
        <v>0.96534900000000001</v>
      </c>
      <c r="AP393" s="881" t="s">
        <v>668</v>
      </c>
      <c r="AQ393" s="881"/>
      <c r="AR393" s="881"/>
      <c r="AS393" s="881"/>
      <c r="AT393" s="881"/>
      <c r="AU393" s="881"/>
      <c r="AV393" s="881"/>
      <c r="AW393" s="881"/>
      <c r="AX393" s="881"/>
      <c r="AY393">
        <f>COUNTA($C$393)</f>
        <v>1</v>
      </c>
    </row>
    <row r="394" spans="1:51" ht="72" customHeight="1" x14ac:dyDescent="0.15">
      <c r="A394" s="866">
        <v>3</v>
      </c>
      <c r="B394" s="866">
        <v>1</v>
      </c>
      <c r="C394" s="892" t="s">
        <v>813</v>
      </c>
      <c r="D394" s="867" t="s">
        <v>814</v>
      </c>
      <c r="E394" s="867" t="s">
        <v>814</v>
      </c>
      <c r="F394" s="867" t="s">
        <v>814</v>
      </c>
      <c r="G394" s="867" t="s">
        <v>814</v>
      </c>
      <c r="H394" s="867" t="s">
        <v>814</v>
      </c>
      <c r="I394" s="867" t="s">
        <v>814</v>
      </c>
      <c r="J394" s="868">
        <v>7380001015738</v>
      </c>
      <c r="K394" s="869">
        <v>7380001015738</v>
      </c>
      <c r="L394" s="869">
        <v>7380001015738</v>
      </c>
      <c r="M394" s="869">
        <v>7380001015738</v>
      </c>
      <c r="N394" s="869">
        <v>7380001015738</v>
      </c>
      <c r="O394" s="869">
        <v>7380001015738</v>
      </c>
      <c r="P394" s="893" t="s">
        <v>815</v>
      </c>
      <c r="Q394" s="870" t="s">
        <v>815</v>
      </c>
      <c r="R394" s="870" t="s">
        <v>815</v>
      </c>
      <c r="S394" s="870" t="s">
        <v>815</v>
      </c>
      <c r="T394" s="870" t="s">
        <v>815</v>
      </c>
      <c r="U394" s="870" t="s">
        <v>815</v>
      </c>
      <c r="V394" s="870" t="s">
        <v>815</v>
      </c>
      <c r="W394" s="870" t="s">
        <v>815</v>
      </c>
      <c r="X394" s="870" t="s">
        <v>815</v>
      </c>
      <c r="Y394" s="871">
        <v>3</v>
      </c>
      <c r="Z394" s="872">
        <v>3</v>
      </c>
      <c r="AA394" s="872">
        <v>3</v>
      </c>
      <c r="AB394" s="873">
        <v>3</v>
      </c>
      <c r="AC394" s="874" t="s">
        <v>784</v>
      </c>
      <c r="AD394" s="875" t="s">
        <v>784</v>
      </c>
      <c r="AE394" s="875" t="s">
        <v>784</v>
      </c>
      <c r="AF394" s="875" t="s">
        <v>784</v>
      </c>
      <c r="AG394" s="875" t="s">
        <v>784</v>
      </c>
      <c r="AH394" s="894">
        <v>1</v>
      </c>
      <c r="AI394" s="895">
        <v>1</v>
      </c>
      <c r="AJ394" s="895">
        <v>1</v>
      </c>
      <c r="AK394" s="895">
        <v>1</v>
      </c>
      <c r="AL394" s="878">
        <v>71.5</v>
      </c>
      <c r="AM394" s="879">
        <v>0.71511400000000003</v>
      </c>
      <c r="AN394" s="879">
        <v>0.71511400000000003</v>
      </c>
      <c r="AO394" s="880">
        <v>0.71511400000000003</v>
      </c>
      <c r="AP394" s="881" t="s">
        <v>668</v>
      </c>
      <c r="AQ394" s="881"/>
      <c r="AR394" s="881"/>
      <c r="AS394" s="881"/>
      <c r="AT394" s="881"/>
      <c r="AU394" s="881"/>
      <c r="AV394" s="881"/>
      <c r="AW394" s="881"/>
      <c r="AX394" s="881"/>
      <c r="AY394">
        <f>COUNTA($C$394)</f>
        <v>1</v>
      </c>
    </row>
    <row r="395" spans="1:51" ht="30" hidden="1" customHeight="1" x14ac:dyDescent="0.15">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274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7"/>
      <c r="B424" s="887"/>
      <c r="C424" s="887" t="s">
        <v>24</v>
      </c>
      <c r="D424" s="887"/>
      <c r="E424" s="887"/>
      <c r="F424" s="887"/>
      <c r="G424" s="887"/>
      <c r="H424" s="887"/>
      <c r="I424" s="887"/>
      <c r="J424" s="888" t="s">
        <v>254</v>
      </c>
      <c r="K424" s="585"/>
      <c r="L424" s="585"/>
      <c r="M424" s="585"/>
      <c r="N424" s="585"/>
      <c r="O424" s="585"/>
      <c r="P424" s="441" t="s">
        <v>25</v>
      </c>
      <c r="Q424" s="441"/>
      <c r="R424" s="441"/>
      <c r="S424" s="441"/>
      <c r="T424" s="441"/>
      <c r="U424" s="441"/>
      <c r="V424" s="441"/>
      <c r="W424" s="441"/>
      <c r="X424" s="441"/>
      <c r="Y424" s="889" t="s">
        <v>253</v>
      </c>
      <c r="Z424" s="890"/>
      <c r="AA424" s="890"/>
      <c r="AB424" s="890"/>
      <c r="AC424" s="888" t="s">
        <v>285</v>
      </c>
      <c r="AD424" s="888"/>
      <c r="AE424" s="888"/>
      <c r="AF424" s="888"/>
      <c r="AG424" s="888"/>
      <c r="AH424" s="889" t="s">
        <v>303</v>
      </c>
      <c r="AI424" s="887"/>
      <c r="AJ424" s="887"/>
      <c r="AK424" s="887"/>
      <c r="AL424" s="887" t="s">
        <v>19</v>
      </c>
      <c r="AM424" s="887"/>
      <c r="AN424" s="887"/>
      <c r="AO424" s="891"/>
      <c r="AP424" s="865" t="s">
        <v>255</v>
      </c>
      <c r="AQ424" s="865"/>
      <c r="AR424" s="865"/>
      <c r="AS424" s="865"/>
      <c r="AT424" s="865"/>
      <c r="AU424" s="865"/>
      <c r="AV424" s="865"/>
      <c r="AW424" s="865"/>
      <c r="AX424" s="865"/>
      <c r="AY424">
        <f>$AY$422</f>
        <v>1</v>
      </c>
    </row>
    <row r="425" spans="1:51" ht="282.60000000000002" customHeight="1" x14ac:dyDescent="0.15">
      <c r="A425" s="866">
        <v>1</v>
      </c>
      <c r="B425" s="866">
        <v>1</v>
      </c>
      <c r="C425" s="867" t="s">
        <v>816</v>
      </c>
      <c r="D425" s="867" t="s">
        <v>816</v>
      </c>
      <c r="E425" s="867" t="s">
        <v>816</v>
      </c>
      <c r="F425" s="867" t="s">
        <v>816</v>
      </c>
      <c r="G425" s="867" t="s">
        <v>816</v>
      </c>
      <c r="H425" s="867" t="s">
        <v>816</v>
      </c>
      <c r="I425" s="867" t="s">
        <v>816</v>
      </c>
      <c r="J425" s="868" t="s">
        <v>668</v>
      </c>
      <c r="K425" s="869" t="s">
        <v>668</v>
      </c>
      <c r="L425" s="869" t="s">
        <v>668</v>
      </c>
      <c r="M425" s="869" t="s">
        <v>668</v>
      </c>
      <c r="N425" s="869" t="s">
        <v>668</v>
      </c>
      <c r="O425" s="869" t="s">
        <v>668</v>
      </c>
      <c r="P425" s="870" t="s">
        <v>817</v>
      </c>
      <c r="Q425" s="870" t="s">
        <v>817</v>
      </c>
      <c r="R425" s="870" t="s">
        <v>817</v>
      </c>
      <c r="S425" s="870" t="s">
        <v>817</v>
      </c>
      <c r="T425" s="870" t="s">
        <v>817</v>
      </c>
      <c r="U425" s="870" t="s">
        <v>817</v>
      </c>
      <c r="V425" s="870" t="s">
        <v>817</v>
      </c>
      <c r="W425" s="870" t="s">
        <v>817</v>
      </c>
      <c r="X425" s="870" t="s">
        <v>817</v>
      </c>
      <c r="Y425" s="871">
        <v>2942</v>
      </c>
      <c r="Z425" s="872">
        <v>2942</v>
      </c>
      <c r="AA425" s="872">
        <v>2942</v>
      </c>
      <c r="AB425" s="873">
        <v>2942</v>
      </c>
      <c r="AC425" s="874" t="s">
        <v>818</v>
      </c>
      <c r="AD425" s="875" t="s">
        <v>818</v>
      </c>
      <c r="AE425" s="875" t="s">
        <v>818</v>
      </c>
      <c r="AF425" s="875" t="s">
        <v>818</v>
      </c>
      <c r="AG425" s="875" t="s">
        <v>818</v>
      </c>
      <c r="AH425" s="876" t="s">
        <v>668</v>
      </c>
      <c r="AI425" s="877" t="s">
        <v>668</v>
      </c>
      <c r="AJ425" s="877" t="s">
        <v>668</v>
      </c>
      <c r="AK425" s="877" t="s">
        <v>668</v>
      </c>
      <c r="AL425" s="878" t="s">
        <v>668</v>
      </c>
      <c r="AM425" s="879" t="s">
        <v>668</v>
      </c>
      <c r="AN425" s="879" t="s">
        <v>668</v>
      </c>
      <c r="AO425" s="880" t="s">
        <v>668</v>
      </c>
      <c r="AP425" s="881" t="s">
        <v>819</v>
      </c>
      <c r="AQ425" s="881"/>
      <c r="AR425" s="881"/>
      <c r="AS425" s="881"/>
      <c r="AT425" s="881"/>
      <c r="AU425" s="881"/>
      <c r="AV425" s="881"/>
      <c r="AW425" s="881"/>
      <c r="AX425" s="881"/>
      <c r="AY425">
        <f>$AY$422</f>
        <v>1</v>
      </c>
    </row>
    <row r="426" spans="1:51" ht="97.15" customHeight="1" x14ac:dyDescent="0.15">
      <c r="A426" s="866">
        <v>2</v>
      </c>
      <c r="B426" s="866">
        <v>1</v>
      </c>
      <c r="C426" s="867" t="s">
        <v>770</v>
      </c>
      <c r="D426" s="867" t="s">
        <v>771</v>
      </c>
      <c r="E426" s="867" t="s">
        <v>771</v>
      </c>
      <c r="F426" s="867" t="s">
        <v>771</v>
      </c>
      <c r="G426" s="867" t="s">
        <v>771</v>
      </c>
      <c r="H426" s="867" t="s">
        <v>771</v>
      </c>
      <c r="I426" s="867" t="s">
        <v>771</v>
      </c>
      <c r="J426" s="868">
        <v>2010401051696</v>
      </c>
      <c r="K426" s="869">
        <v>2010401051696</v>
      </c>
      <c r="L426" s="869">
        <v>2010401051696</v>
      </c>
      <c r="M426" s="869">
        <v>2010401051696</v>
      </c>
      <c r="N426" s="869">
        <v>2010401051696</v>
      </c>
      <c r="O426" s="869">
        <v>2010401051696</v>
      </c>
      <c r="P426" s="870" t="s">
        <v>820</v>
      </c>
      <c r="Q426" s="870" t="s">
        <v>820</v>
      </c>
      <c r="R426" s="870" t="s">
        <v>820</v>
      </c>
      <c r="S426" s="870" t="s">
        <v>820</v>
      </c>
      <c r="T426" s="870" t="s">
        <v>820</v>
      </c>
      <c r="U426" s="870" t="s">
        <v>820</v>
      </c>
      <c r="V426" s="870" t="s">
        <v>820</v>
      </c>
      <c r="W426" s="870" t="s">
        <v>820</v>
      </c>
      <c r="X426" s="870" t="s">
        <v>820</v>
      </c>
      <c r="Y426" s="871">
        <v>1174</v>
      </c>
      <c r="Z426" s="872">
        <v>1174</v>
      </c>
      <c r="AA426" s="872">
        <v>1174</v>
      </c>
      <c r="AB426" s="873">
        <v>1174</v>
      </c>
      <c r="AC426" s="874" t="s">
        <v>784</v>
      </c>
      <c r="AD426" s="875" t="s">
        <v>784</v>
      </c>
      <c r="AE426" s="875" t="s">
        <v>784</v>
      </c>
      <c r="AF426" s="875" t="s">
        <v>784</v>
      </c>
      <c r="AG426" s="875" t="s">
        <v>784</v>
      </c>
      <c r="AH426" s="876">
        <v>1</v>
      </c>
      <c r="AI426" s="877">
        <v>1</v>
      </c>
      <c r="AJ426" s="877">
        <v>1</v>
      </c>
      <c r="AK426" s="877">
        <v>1</v>
      </c>
      <c r="AL426" s="878">
        <v>97</v>
      </c>
      <c r="AM426" s="879">
        <v>0.969634</v>
      </c>
      <c r="AN426" s="879">
        <v>0.969634</v>
      </c>
      <c r="AO426" s="880">
        <v>0.969634</v>
      </c>
      <c r="AP426" s="881" t="s">
        <v>821</v>
      </c>
      <c r="AQ426" s="881"/>
      <c r="AR426" s="881"/>
      <c r="AS426" s="881"/>
      <c r="AT426" s="881"/>
      <c r="AU426" s="881"/>
      <c r="AV426" s="881"/>
      <c r="AW426" s="881"/>
      <c r="AX426" s="881"/>
      <c r="AY426">
        <f>COUNTA($C$426)</f>
        <v>1</v>
      </c>
    </row>
    <row r="427" spans="1:51" ht="81.599999999999994" customHeight="1" x14ac:dyDescent="0.15">
      <c r="A427" s="866">
        <v>3</v>
      </c>
      <c r="B427" s="866">
        <v>1</v>
      </c>
      <c r="C427" s="892" t="s">
        <v>796</v>
      </c>
      <c r="D427" s="867" t="s">
        <v>797</v>
      </c>
      <c r="E427" s="867" t="s">
        <v>797</v>
      </c>
      <c r="F427" s="867" t="s">
        <v>797</v>
      </c>
      <c r="G427" s="867" t="s">
        <v>797</v>
      </c>
      <c r="H427" s="867" t="s">
        <v>797</v>
      </c>
      <c r="I427" s="867" t="s">
        <v>797</v>
      </c>
      <c r="J427" s="868">
        <v>7380001016711</v>
      </c>
      <c r="K427" s="869">
        <v>7380001016711</v>
      </c>
      <c r="L427" s="869">
        <v>7380001016711</v>
      </c>
      <c r="M427" s="869">
        <v>7380001016711</v>
      </c>
      <c r="N427" s="869">
        <v>7380001016711</v>
      </c>
      <c r="O427" s="869">
        <v>7380001016711</v>
      </c>
      <c r="P427" s="893" t="s">
        <v>822</v>
      </c>
      <c r="Q427" s="870" t="s">
        <v>822</v>
      </c>
      <c r="R427" s="870" t="s">
        <v>822</v>
      </c>
      <c r="S427" s="870" t="s">
        <v>822</v>
      </c>
      <c r="T427" s="870" t="s">
        <v>822</v>
      </c>
      <c r="U427" s="870" t="s">
        <v>822</v>
      </c>
      <c r="V427" s="870" t="s">
        <v>822</v>
      </c>
      <c r="W427" s="870" t="s">
        <v>822</v>
      </c>
      <c r="X427" s="870" t="s">
        <v>822</v>
      </c>
      <c r="Y427" s="871">
        <v>191</v>
      </c>
      <c r="Z427" s="872">
        <v>191</v>
      </c>
      <c r="AA427" s="872">
        <v>191</v>
      </c>
      <c r="AB427" s="873">
        <v>191</v>
      </c>
      <c r="AC427" s="874" t="s">
        <v>773</v>
      </c>
      <c r="AD427" s="875" t="s">
        <v>773</v>
      </c>
      <c r="AE427" s="875" t="s">
        <v>773</v>
      </c>
      <c r="AF427" s="875" t="s">
        <v>773</v>
      </c>
      <c r="AG427" s="875" t="s">
        <v>773</v>
      </c>
      <c r="AH427" s="894">
        <v>4</v>
      </c>
      <c r="AI427" s="895">
        <v>4</v>
      </c>
      <c r="AJ427" s="895">
        <v>4</v>
      </c>
      <c r="AK427" s="895">
        <v>4</v>
      </c>
      <c r="AL427" s="878">
        <v>61.1</v>
      </c>
      <c r="AM427" s="879">
        <v>0.61138099999999995</v>
      </c>
      <c r="AN427" s="879">
        <v>0.61138099999999995</v>
      </c>
      <c r="AO427" s="880">
        <v>0.61138099999999995</v>
      </c>
      <c r="AP427" s="881" t="s">
        <v>668</v>
      </c>
      <c r="AQ427" s="881"/>
      <c r="AR427" s="881"/>
      <c r="AS427" s="881"/>
      <c r="AT427" s="881"/>
      <c r="AU427" s="881"/>
      <c r="AV427" s="881"/>
      <c r="AW427" s="881"/>
      <c r="AX427" s="881"/>
      <c r="AY427">
        <f>COUNTA($C$427)</f>
        <v>1</v>
      </c>
    </row>
    <row r="428" spans="1:51" ht="101.45" customHeight="1" x14ac:dyDescent="0.15">
      <c r="A428" s="866">
        <v>4</v>
      </c>
      <c r="B428" s="866">
        <v>1</v>
      </c>
      <c r="C428" s="892" t="s">
        <v>823</v>
      </c>
      <c r="D428" s="867" t="s">
        <v>824</v>
      </c>
      <c r="E428" s="867" t="s">
        <v>824</v>
      </c>
      <c r="F428" s="867" t="s">
        <v>824</v>
      </c>
      <c r="G428" s="867" t="s">
        <v>824</v>
      </c>
      <c r="H428" s="867" t="s">
        <v>824</v>
      </c>
      <c r="I428" s="867" t="s">
        <v>824</v>
      </c>
      <c r="J428" s="868">
        <v>8070001006008</v>
      </c>
      <c r="K428" s="869">
        <v>8070001006008</v>
      </c>
      <c r="L428" s="869">
        <v>8070001006008</v>
      </c>
      <c r="M428" s="869">
        <v>8070001006008</v>
      </c>
      <c r="N428" s="869">
        <v>8070001006008</v>
      </c>
      <c r="O428" s="869">
        <v>8070001006008</v>
      </c>
      <c r="P428" s="893" t="s">
        <v>825</v>
      </c>
      <c r="Q428" s="870" t="s">
        <v>825</v>
      </c>
      <c r="R428" s="870" t="s">
        <v>825</v>
      </c>
      <c r="S428" s="870" t="s">
        <v>825</v>
      </c>
      <c r="T428" s="870" t="s">
        <v>825</v>
      </c>
      <c r="U428" s="870" t="s">
        <v>825</v>
      </c>
      <c r="V428" s="870" t="s">
        <v>825</v>
      </c>
      <c r="W428" s="870" t="s">
        <v>825</v>
      </c>
      <c r="X428" s="870" t="s">
        <v>825</v>
      </c>
      <c r="Y428" s="871">
        <v>20</v>
      </c>
      <c r="Z428" s="872">
        <v>20</v>
      </c>
      <c r="AA428" s="872">
        <v>20</v>
      </c>
      <c r="AB428" s="873">
        <v>20</v>
      </c>
      <c r="AC428" s="874" t="s">
        <v>784</v>
      </c>
      <c r="AD428" s="875" t="s">
        <v>784</v>
      </c>
      <c r="AE428" s="875" t="s">
        <v>784</v>
      </c>
      <c r="AF428" s="875" t="s">
        <v>784</v>
      </c>
      <c r="AG428" s="875" t="s">
        <v>784</v>
      </c>
      <c r="AH428" s="894">
        <v>1</v>
      </c>
      <c r="AI428" s="895">
        <v>1</v>
      </c>
      <c r="AJ428" s="895">
        <v>1</v>
      </c>
      <c r="AK428" s="895">
        <v>1</v>
      </c>
      <c r="AL428" s="878">
        <v>80.5</v>
      </c>
      <c r="AM428" s="879">
        <v>0.80527499999999996</v>
      </c>
      <c r="AN428" s="879">
        <v>0.80527499999999996</v>
      </c>
      <c r="AO428" s="880">
        <v>0.80527499999999996</v>
      </c>
      <c r="AP428" s="881" t="s">
        <v>668</v>
      </c>
      <c r="AQ428" s="881"/>
      <c r="AR428" s="881"/>
      <c r="AS428" s="881"/>
      <c r="AT428" s="881"/>
      <c r="AU428" s="881"/>
      <c r="AV428" s="881"/>
      <c r="AW428" s="881"/>
      <c r="AX428" s="881"/>
      <c r="AY428">
        <f>COUNTA($C$428)</f>
        <v>1</v>
      </c>
    </row>
    <row r="429" spans="1:51" ht="81.599999999999994" customHeight="1" x14ac:dyDescent="0.15">
      <c r="A429" s="866">
        <v>5</v>
      </c>
      <c r="B429" s="866">
        <v>1</v>
      </c>
      <c r="C429" s="867" t="s">
        <v>813</v>
      </c>
      <c r="D429" s="867" t="s">
        <v>814</v>
      </c>
      <c r="E429" s="867" t="s">
        <v>814</v>
      </c>
      <c r="F429" s="867" t="s">
        <v>814</v>
      </c>
      <c r="G429" s="867" t="s">
        <v>814</v>
      </c>
      <c r="H429" s="867" t="s">
        <v>814</v>
      </c>
      <c r="I429" s="867" t="s">
        <v>814</v>
      </c>
      <c r="J429" s="868">
        <v>7380001015738</v>
      </c>
      <c r="K429" s="869">
        <v>7380001015738</v>
      </c>
      <c r="L429" s="869">
        <v>7380001015738</v>
      </c>
      <c r="M429" s="869">
        <v>7380001015738</v>
      </c>
      <c r="N429" s="869">
        <v>7380001015738</v>
      </c>
      <c r="O429" s="869">
        <v>7380001015738</v>
      </c>
      <c r="P429" s="870" t="s">
        <v>826</v>
      </c>
      <c r="Q429" s="870" t="s">
        <v>826</v>
      </c>
      <c r="R429" s="870" t="s">
        <v>826</v>
      </c>
      <c r="S429" s="870" t="s">
        <v>826</v>
      </c>
      <c r="T429" s="870" t="s">
        <v>826</v>
      </c>
      <c r="U429" s="870" t="s">
        <v>826</v>
      </c>
      <c r="V429" s="870" t="s">
        <v>826</v>
      </c>
      <c r="W429" s="870" t="s">
        <v>826</v>
      </c>
      <c r="X429" s="870" t="s">
        <v>826</v>
      </c>
      <c r="Y429" s="871">
        <v>13</v>
      </c>
      <c r="Z429" s="872">
        <v>13</v>
      </c>
      <c r="AA429" s="872">
        <v>13</v>
      </c>
      <c r="AB429" s="873">
        <v>13</v>
      </c>
      <c r="AC429" s="874" t="s">
        <v>784</v>
      </c>
      <c r="AD429" s="875" t="s">
        <v>784</v>
      </c>
      <c r="AE429" s="875" t="s">
        <v>784</v>
      </c>
      <c r="AF429" s="875" t="s">
        <v>784</v>
      </c>
      <c r="AG429" s="875" t="s">
        <v>784</v>
      </c>
      <c r="AH429" s="894">
        <v>1</v>
      </c>
      <c r="AI429" s="895">
        <v>1</v>
      </c>
      <c r="AJ429" s="895">
        <v>1</v>
      </c>
      <c r="AK429" s="895">
        <v>1</v>
      </c>
      <c r="AL429" s="878">
        <v>98.8</v>
      </c>
      <c r="AM429" s="879">
        <v>0.98765400000000003</v>
      </c>
      <c r="AN429" s="879">
        <v>0.98765400000000003</v>
      </c>
      <c r="AO429" s="880">
        <v>0.98765400000000003</v>
      </c>
      <c r="AP429" s="881" t="s">
        <v>668</v>
      </c>
      <c r="AQ429" s="881"/>
      <c r="AR429" s="881"/>
      <c r="AS429" s="881"/>
      <c r="AT429" s="881"/>
      <c r="AU429" s="881"/>
      <c r="AV429" s="881"/>
      <c r="AW429" s="881"/>
      <c r="AX429" s="881"/>
      <c r="AY429">
        <f>COUNTA($C$429)</f>
        <v>1</v>
      </c>
    </row>
    <row r="430" spans="1:51" ht="81.599999999999994" customHeight="1" x14ac:dyDescent="0.15">
      <c r="A430" s="866">
        <v>6</v>
      </c>
      <c r="B430" s="866">
        <v>1</v>
      </c>
      <c r="C430" s="867" t="s">
        <v>827</v>
      </c>
      <c r="D430" s="867" t="s">
        <v>828</v>
      </c>
      <c r="E430" s="867" t="s">
        <v>828</v>
      </c>
      <c r="F430" s="867" t="s">
        <v>828</v>
      </c>
      <c r="G430" s="867" t="s">
        <v>828</v>
      </c>
      <c r="H430" s="867" t="s">
        <v>828</v>
      </c>
      <c r="I430" s="867" t="s">
        <v>828</v>
      </c>
      <c r="J430" s="868">
        <v>2380001016369</v>
      </c>
      <c r="K430" s="869">
        <v>2380001016369</v>
      </c>
      <c r="L430" s="869">
        <v>2380001016369</v>
      </c>
      <c r="M430" s="869">
        <v>2380001016369</v>
      </c>
      <c r="N430" s="869">
        <v>2380001016369</v>
      </c>
      <c r="O430" s="869">
        <v>2380001016369</v>
      </c>
      <c r="P430" s="870" t="s">
        <v>829</v>
      </c>
      <c r="Q430" s="870" t="s">
        <v>829</v>
      </c>
      <c r="R430" s="870" t="s">
        <v>829</v>
      </c>
      <c r="S430" s="870" t="s">
        <v>829</v>
      </c>
      <c r="T430" s="870" t="s">
        <v>829</v>
      </c>
      <c r="U430" s="870" t="s">
        <v>829</v>
      </c>
      <c r="V430" s="870" t="s">
        <v>829</v>
      </c>
      <c r="W430" s="870" t="s">
        <v>829</v>
      </c>
      <c r="X430" s="870" t="s">
        <v>829</v>
      </c>
      <c r="Y430" s="871">
        <v>0.03</v>
      </c>
      <c r="Z430" s="872">
        <v>0.03</v>
      </c>
      <c r="AA430" s="872">
        <v>0.03</v>
      </c>
      <c r="AB430" s="873">
        <v>0.03</v>
      </c>
      <c r="AC430" s="874" t="s">
        <v>668</v>
      </c>
      <c r="AD430" s="875" t="s">
        <v>668</v>
      </c>
      <c r="AE430" s="875" t="s">
        <v>668</v>
      </c>
      <c r="AF430" s="875" t="s">
        <v>668</v>
      </c>
      <c r="AG430" s="875" t="s">
        <v>668</v>
      </c>
      <c r="AH430" s="894" t="s">
        <v>668</v>
      </c>
      <c r="AI430" s="895" t="s">
        <v>668</v>
      </c>
      <c r="AJ430" s="895" t="s">
        <v>668</v>
      </c>
      <c r="AK430" s="895" t="s">
        <v>668</v>
      </c>
      <c r="AL430" s="878" t="s">
        <v>668</v>
      </c>
      <c r="AM430" s="879" t="s">
        <v>668</v>
      </c>
      <c r="AN430" s="879" t="s">
        <v>668</v>
      </c>
      <c r="AO430" s="880" t="s">
        <v>668</v>
      </c>
      <c r="AP430" s="881" t="s">
        <v>668</v>
      </c>
      <c r="AQ430" s="881"/>
      <c r="AR430" s="881"/>
      <c r="AS430" s="881"/>
      <c r="AT430" s="881"/>
      <c r="AU430" s="881"/>
      <c r="AV430" s="881"/>
      <c r="AW430" s="881"/>
      <c r="AX430" s="881"/>
      <c r="AY430">
        <f>COUNTA($C$430)</f>
        <v>1</v>
      </c>
    </row>
    <row r="431" spans="1:51" ht="30" hidden="1" customHeight="1" x14ac:dyDescent="0.15">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x14ac:dyDescent="0.15">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x14ac:dyDescent="0.15">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174</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7"/>
      <c r="B457" s="887"/>
      <c r="C457" s="887" t="s">
        <v>24</v>
      </c>
      <c r="D457" s="887"/>
      <c r="E457" s="887"/>
      <c r="F457" s="887"/>
      <c r="G457" s="887"/>
      <c r="H457" s="887"/>
      <c r="I457" s="887"/>
      <c r="J457" s="888" t="s">
        <v>254</v>
      </c>
      <c r="K457" s="585"/>
      <c r="L457" s="585"/>
      <c r="M457" s="585"/>
      <c r="N457" s="585"/>
      <c r="O457" s="585"/>
      <c r="P457" s="441" t="s">
        <v>25</v>
      </c>
      <c r="Q457" s="441"/>
      <c r="R457" s="441"/>
      <c r="S457" s="441"/>
      <c r="T457" s="441"/>
      <c r="U457" s="441"/>
      <c r="V457" s="441"/>
      <c r="W457" s="441"/>
      <c r="X457" s="441"/>
      <c r="Y457" s="889" t="s">
        <v>253</v>
      </c>
      <c r="Z457" s="890"/>
      <c r="AA457" s="890"/>
      <c r="AB457" s="890"/>
      <c r="AC457" s="888" t="s">
        <v>285</v>
      </c>
      <c r="AD457" s="888"/>
      <c r="AE457" s="888"/>
      <c r="AF457" s="888"/>
      <c r="AG457" s="888"/>
      <c r="AH457" s="889" t="s">
        <v>303</v>
      </c>
      <c r="AI457" s="887"/>
      <c r="AJ457" s="887"/>
      <c r="AK457" s="887"/>
      <c r="AL457" s="887" t="s">
        <v>19</v>
      </c>
      <c r="AM457" s="887"/>
      <c r="AN457" s="887"/>
      <c r="AO457" s="891"/>
      <c r="AP457" s="865" t="s">
        <v>255</v>
      </c>
      <c r="AQ457" s="865"/>
      <c r="AR457" s="865"/>
      <c r="AS457" s="865"/>
      <c r="AT457" s="865"/>
      <c r="AU457" s="865"/>
      <c r="AV457" s="865"/>
      <c r="AW457" s="865"/>
      <c r="AX457" s="865"/>
      <c r="AY457">
        <f>$AY$455</f>
        <v>1</v>
      </c>
    </row>
    <row r="458" spans="1:51" ht="102.6" customHeight="1" x14ac:dyDescent="0.15">
      <c r="A458" s="866">
        <v>1</v>
      </c>
      <c r="B458" s="866">
        <v>1</v>
      </c>
      <c r="C458" s="867" t="s">
        <v>830</v>
      </c>
      <c r="D458" s="867" t="s">
        <v>830</v>
      </c>
      <c r="E458" s="867" t="s">
        <v>830</v>
      </c>
      <c r="F458" s="867" t="s">
        <v>830</v>
      </c>
      <c r="G458" s="867" t="s">
        <v>830</v>
      </c>
      <c r="H458" s="867" t="s">
        <v>830</v>
      </c>
      <c r="I458" s="867" t="s">
        <v>830</v>
      </c>
      <c r="J458" s="868" t="s">
        <v>668</v>
      </c>
      <c r="K458" s="869" t="s">
        <v>668</v>
      </c>
      <c r="L458" s="869" t="s">
        <v>668</v>
      </c>
      <c r="M458" s="869" t="s">
        <v>668</v>
      </c>
      <c r="N458" s="869" t="s">
        <v>668</v>
      </c>
      <c r="O458" s="869" t="s">
        <v>668</v>
      </c>
      <c r="P458" s="870" t="s">
        <v>831</v>
      </c>
      <c r="Q458" s="870" t="s">
        <v>832</v>
      </c>
      <c r="R458" s="870" t="s">
        <v>832</v>
      </c>
      <c r="S458" s="870" t="s">
        <v>832</v>
      </c>
      <c r="T458" s="870" t="s">
        <v>832</v>
      </c>
      <c r="U458" s="870" t="s">
        <v>832</v>
      </c>
      <c r="V458" s="870" t="s">
        <v>832</v>
      </c>
      <c r="W458" s="870" t="s">
        <v>832</v>
      </c>
      <c r="X458" s="870" t="s">
        <v>832</v>
      </c>
      <c r="Y458" s="871">
        <v>242</v>
      </c>
      <c r="Z458" s="872">
        <v>242</v>
      </c>
      <c r="AA458" s="872">
        <v>242</v>
      </c>
      <c r="AB458" s="873">
        <v>242</v>
      </c>
      <c r="AC458" s="874" t="s">
        <v>784</v>
      </c>
      <c r="AD458" s="875" t="s">
        <v>784</v>
      </c>
      <c r="AE458" s="875" t="s">
        <v>784</v>
      </c>
      <c r="AF458" s="875" t="s">
        <v>784</v>
      </c>
      <c r="AG458" s="875" t="s">
        <v>784</v>
      </c>
      <c r="AH458" s="876">
        <v>1</v>
      </c>
      <c r="AI458" s="877">
        <v>1</v>
      </c>
      <c r="AJ458" s="877">
        <v>1</v>
      </c>
      <c r="AK458" s="877">
        <v>1</v>
      </c>
      <c r="AL458" s="878">
        <v>99.8</v>
      </c>
      <c r="AM458" s="879">
        <v>0.99786900000000001</v>
      </c>
      <c r="AN458" s="879">
        <v>0.99786900000000001</v>
      </c>
      <c r="AO458" s="880">
        <v>0.99786900000000001</v>
      </c>
      <c r="AP458" s="881" t="s">
        <v>668</v>
      </c>
      <c r="AQ458" s="881"/>
      <c r="AR458" s="881"/>
      <c r="AS458" s="881"/>
      <c r="AT458" s="881"/>
      <c r="AU458" s="881"/>
      <c r="AV458" s="881"/>
      <c r="AW458" s="881"/>
      <c r="AX458" s="881"/>
      <c r="AY458">
        <f>$AY$455</f>
        <v>1</v>
      </c>
    </row>
    <row r="459" spans="1:51" ht="102.6" customHeight="1" x14ac:dyDescent="0.15">
      <c r="A459" s="866">
        <v>2</v>
      </c>
      <c r="B459" s="866">
        <v>1</v>
      </c>
      <c r="C459" s="867" t="s">
        <v>833</v>
      </c>
      <c r="D459" s="867" t="s">
        <v>834</v>
      </c>
      <c r="E459" s="867" t="s">
        <v>834</v>
      </c>
      <c r="F459" s="867" t="s">
        <v>834</v>
      </c>
      <c r="G459" s="867" t="s">
        <v>834</v>
      </c>
      <c r="H459" s="867" t="s">
        <v>834</v>
      </c>
      <c r="I459" s="867" t="s">
        <v>834</v>
      </c>
      <c r="J459" s="868">
        <v>7122001019505</v>
      </c>
      <c r="K459" s="869">
        <v>7122001019505</v>
      </c>
      <c r="L459" s="869">
        <v>7122001019505</v>
      </c>
      <c r="M459" s="869">
        <v>7122001019505</v>
      </c>
      <c r="N459" s="869">
        <v>7122001019505</v>
      </c>
      <c r="O459" s="869">
        <v>7122001019505</v>
      </c>
      <c r="P459" s="870" t="s">
        <v>835</v>
      </c>
      <c r="Q459" s="870" t="s">
        <v>835</v>
      </c>
      <c r="R459" s="870" t="s">
        <v>835</v>
      </c>
      <c r="S459" s="870" t="s">
        <v>835</v>
      </c>
      <c r="T459" s="870" t="s">
        <v>835</v>
      </c>
      <c r="U459" s="870" t="s">
        <v>835</v>
      </c>
      <c r="V459" s="870" t="s">
        <v>835</v>
      </c>
      <c r="W459" s="870" t="s">
        <v>835</v>
      </c>
      <c r="X459" s="870" t="s">
        <v>835</v>
      </c>
      <c r="Y459" s="871">
        <v>123</v>
      </c>
      <c r="Z459" s="872">
        <v>123</v>
      </c>
      <c r="AA459" s="872">
        <v>123</v>
      </c>
      <c r="AB459" s="873">
        <v>123</v>
      </c>
      <c r="AC459" s="874" t="s">
        <v>784</v>
      </c>
      <c r="AD459" s="875" t="s">
        <v>784</v>
      </c>
      <c r="AE459" s="875" t="s">
        <v>784</v>
      </c>
      <c r="AF459" s="875" t="s">
        <v>784</v>
      </c>
      <c r="AG459" s="875" t="s">
        <v>784</v>
      </c>
      <c r="AH459" s="876">
        <v>2</v>
      </c>
      <c r="AI459" s="877">
        <v>2</v>
      </c>
      <c r="AJ459" s="877">
        <v>2</v>
      </c>
      <c r="AK459" s="877">
        <v>2</v>
      </c>
      <c r="AL459" s="878">
        <v>92</v>
      </c>
      <c r="AM459" s="879">
        <v>0.92030000000000001</v>
      </c>
      <c r="AN459" s="879">
        <v>0.92030000000000001</v>
      </c>
      <c r="AO459" s="880">
        <v>0.92030000000000001</v>
      </c>
      <c r="AP459" s="881" t="s">
        <v>668</v>
      </c>
      <c r="AQ459" s="881"/>
      <c r="AR459" s="881"/>
      <c r="AS459" s="881"/>
      <c r="AT459" s="881"/>
      <c r="AU459" s="881"/>
      <c r="AV459" s="881"/>
      <c r="AW459" s="881"/>
      <c r="AX459" s="881"/>
      <c r="AY459">
        <f>COUNTA($C$459)</f>
        <v>1</v>
      </c>
    </row>
    <row r="460" spans="1:51" ht="102.6" customHeight="1" x14ac:dyDescent="0.15">
      <c r="A460" s="866">
        <v>3</v>
      </c>
      <c r="B460" s="866">
        <v>1</v>
      </c>
      <c r="C460" s="892" t="s">
        <v>836</v>
      </c>
      <c r="D460" s="867" t="s">
        <v>836</v>
      </c>
      <c r="E460" s="867" t="s">
        <v>836</v>
      </c>
      <c r="F460" s="867" t="s">
        <v>836</v>
      </c>
      <c r="G460" s="867" t="s">
        <v>836</v>
      </c>
      <c r="H460" s="867" t="s">
        <v>836</v>
      </c>
      <c r="I460" s="867" t="s">
        <v>836</v>
      </c>
      <c r="J460" s="868" t="s">
        <v>668</v>
      </c>
      <c r="K460" s="869" t="s">
        <v>668</v>
      </c>
      <c r="L460" s="869" t="s">
        <v>668</v>
      </c>
      <c r="M460" s="869" t="s">
        <v>668</v>
      </c>
      <c r="N460" s="869" t="s">
        <v>668</v>
      </c>
      <c r="O460" s="869" t="s">
        <v>668</v>
      </c>
      <c r="P460" s="893" t="s">
        <v>837</v>
      </c>
      <c r="Q460" s="870" t="s">
        <v>838</v>
      </c>
      <c r="R460" s="870" t="s">
        <v>838</v>
      </c>
      <c r="S460" s="870" t="s">
        <v>838</v>
      </c>
      <c r="T460" s="870" t="s">
        <v>838</v>
      </c>
      <c r="U460" s="870" t="s">
        <v>838</v>
      </c>
      <c r="V460" s="870" t="s">
        <v>838</v>
      </c>
      <c r="W460" s="870" t="s">
        <v>838</v>
      </c>
      <c r="X460" s="870" t="s">
        <v>838</v>
      </c>
      <c r="Y460" s="871">
        <v>109</v>
      </c>
      <c r="Z460" s="872">
        <v>109</v>
      </c>
      <c r="AA460" s="872">
        <v>109</v>
      </c>
      <c r="AB460" s="873">
        <v>109</v>
      </c>
      <c r="AC460" s="874" t="s">
        <v>818</v>
      </c>
      <c r="AD460" s="875" t="s">
        <v>818</v>
      </c>
      <c r="AE460" s="875" t="s">
        <v>818</v>
      </c>
      <c r="AF460" s="875" t="s">
        <v>818</v>
      </c>
      <c r="AG460" s="875" t="s">
        <v>818</v>
      </c>
      <c r="AH460" s="894" t="s">
        <v>668</v>
      </c>
      <c r="AI460" s="895" t="s">
        <v>668</v>
      </c>
      <c r="AJ460" s="895" t="s">
        <v>668</v>
      </c>
      <c r="AK460" s="895" t="s">
        <v>668</v>
      </c>
      <c r="AL460" s="878" t="s">
        <v>668</v>
      </c>
      <c r="AM460" s="879" t="s">
        <v>668</v>
      </c>
      <c r="AN460" s="879" t="s">
        <v>668</v>
      </c>
      <c r="AO460" s="880" t="s">
        <v>668</v>
      </c>
      <c r="AP460" s="881" t="s">
        <v>668</v>
      </c>
      <c r="AQ460" s="881"/>
      <c r="AR460" s="881"/>
      <c r="AS460" s="881"/>
      <c r="AT460" s="881"/>
      <c r="AU460" s="881"/>
      <c r="AV460" s="881"/>
      <c r="AW460" s="881"/>
      <c r="AX460" s="881"/>
      <c r="AY460">
        <f>COUNTA($C$460)</f>
        <v>1</v>
      </c>
    </row>
    <row r="461" spans="1:51" ht="102.6" customHeight="1" x14ac:dyDescent="0.15">
      <c r="A461" s="866">
        <v>4</v>
      </c>
      <c r="B461" s="866">
        <v>1</v>
      </c>
      <c r="C461" s="892" t="s">
        <v>839</v>
      </c>
      <c r="D461" s="867" t="s">
        <v>839</v>
      </c>
      <c r="E461" s="867" t="s">
        <v>839</v>
      </c>
      <c r="F461" s="867" t="s">
        <v>839</v>
      </c>
      <c r="G461" s="867" t="s">
        <v>839</v>
      </c>
      <c r="H461" s="867" t="s">
        <v>839</v>
      </c>
      <c r="I461" s="867" t="s">
        <v>839</v>
      </c>
      <c r="J461" s="868" t="s">
        <v>668</v>
      </c>
      <c r="K461" s="869" t="s">
        <v>668</v>
      </c>
      <c r="L461" s="869" t="s">
        <v>668</v>
      </c>
      <c r="M461" s="869" t="s">
        <v>668</v>
      </c>
      <c r="N461" s="869" t="s">
        <v>668</v>
      </c>
      <c r="O461" s="869" t="s">
        <v>668</v>
      </c>
      <c r="P461" s="893" t="s">
        <v>840</v>
      </c>
      <c r="Q461" s="870" t="s">
        <v>841</v>
      </c>
      <c r="R461" s="870" t="s">
        <v>841</v>
      </c>
      <c r="S461" s="870" t="s">
        <v>841</v>
      </c>
      <c r="T461" s="870" t="s">
        <v>841</v>
      </c>
      <c r="U461" s="870" t="s">
        <v>841</v>
      </c>
      <c r="V461" s="870" t="s">
        <v>841</v>
      </c>
      <c r="W461" s="870" t="s">
        <v>841</v>
      </c>
      <c r="X461" s="870" t="s">
        <v>841</v>
      </c>
      <c r="Y461" s="871">
        <v>83</v>
      </c>
      <c r="Z461" s="872">
        <v>83</v>
      </c>
      <c r="AA461" s="872">
        <v>83</v>
      </c>
      <c r="AB461" s="873">
        <v>83</v>
      </c>
      <c r="AC461" s="874" t="s">
        <v>818</v>
      </c>
      <c r="AD461" s="875" t="s">
        <v>818</v>
      </c>
      <c r="AE461" s="875" t="s">
        <v>818</v>
      </c>
      <c r="AF461" s="875" t="s">
        <v>818</v>
      </c>
      <c r="AG461" s="875" t="s">
        <v>818</v>
      </c>
      <c r="AH461" s="894" t="s">
        <v>668</v>
      </c>
      <c r="AI461" s="895" t="s">
        <v>668</v>
      </c>
      <c r="AJ461" s="895" t="s">
        <v>668</v>
      </c>
      <c r="AK461" s="895" t="s">
        <v>668</v>
      </c>
      <c r="AL461" s="878" t="s">
        <v>668</v>
      </c>
      <c r="AM461" s="879" t="s">
        <v>668</v>
      </c>
      <c r="AN461" s="879" t="s">
        <v>668</v>
      </c>
      <c r="AO461" s="880" t="s">
        <v>668</v>
      </c>
      <c r="AP461" s="881" t="s">
        <v>668</v>
      </c>
      <c r="AQ461" s="881"/>
      <c r="AR461" s="881"/>
      <c r="AS461" s="881"/>
      <c r="AT461" s="881"/>
      <c r="AU461" s="881"/>
      <c r="AV461" s="881"/>
      <c r="AW461" s="881"/>
      <c r="AX461" s="881"/>
      <c r="AY461">
        <f>COUNTA($C$461)</f>
        <v>1</v>
      </c>
    </row>
    <row r="462" spans="1:51" ht="102.6" customHeight="1" x14ac:dyDescent="0.15">
      <c r="A462" s="866">
        <v>5</v>
      </c>
      <c r="B462" s="866">
        <v>1</v>
      </c>
      <c r="C462" s="867" t="s">
        <v>823</v>
      </c>
      <c r="D462" s="867" t="s">
        <v>824</v>
      </c>
      <c r="E462" s="867" t="s">
        <v>824</v>
      </c>
      <c r="F462" s="867" t="s">
        <v>824</v>
      </c>
      <c r="G462" s="867" t="s">
        <v>824</v>
      </c>
      <c r="H462" s="867" t="s">
        <v>824</v>
      </c>
      <c r="I462" s="867" t="s">
        <v>824</v>
      </c>
      <c r="J462" s="868">
        <v>8070001006008</v>
      </c>
      <c r="K462" s="869">
        <v>8070001006008</v>
      </c>
      <c r="L462" s="869">
        <v>8070001006008</v>
      </c>
      <c r="M462" s="869">
        <v>8070001006008</v>
      </c>
      <c r="N462" s="869">
        <v>8070001006008</v>
      </c>
      <c r="O462" s="869">
        <v>8070001006008</v>
      </c>
      <c r="P462" s="870" t="s">
        <v>842</v>
      </c>
      <c r="Q462" s="870" t="s">
        <v>842</v>
      </c>
      <c r="R462" s="870" t="s">
        <v>842</v>
      </c>
      <c r="S462" s="870" t="s">
        <v>842</v>
      </c>
      <c r="T462" s="870" t="s">
        <v>842</v>
      </c>
      <c r="U462" s="870" t="s">
        <v>842</v>
      </c>
      <c r="V462" s="870" t="s">
        <v>842</v>
      </c>
      <c r="W462" s="870" t="s">
        <v>842</v>
      </c>
      <c r="X462" s="870" t="s">
        <v>842</v>
      </c>
      <c r="Y462" s="871">
        <v>18</v>
      </c>
      <c r="Z462" s="872">
        <v>18</v>
      </c>
      <c r="AA462" s="872">
        <v>18</v>
      </c>
      <c r="AB462" s="873">
        <v>18</v>
      </c>
      <c r="AC462" s="874" t="s">
        <v>784</v>
      </c>
      <c r="AD462" s="875" t="s">
        <v>784</v>
      </c>
      <c r="AE462" s="875" t="s">
        <v>784</v>
      </c>
      <c r="AF462" s="875" t="s">
        <v>784</v>
      </c>
      <c r="AG462" s="875" t="s">
        <v>784</v>
      </c>
      <c r="AH462" s="894">
        <v>2</v>
      </c>
      <c r="AI462" s="895">
        <v>2</v>
      </c>
      <c r="AJ462" s="895">
        <v>2</v>
      </c>
      <c r="AK462" s="895">
        <v>2</v>
      </c>
      <c r="AL462" s="878">
        <v>85.1</v>
      </c>
      <c r="AM462" s="879">
        <v>0.85115799999999997</v>
      </c>
      <c r="AN462" s="879">
        <v>0.85115799999999997</v>
      </c>
      <c r="AO462" s="880">
        <v>0.85115799999999997</v>
      </c>
      <c r="AP462" s="881" t="s">
        <v>668</v>
      </c>
      <c r="AQ462" s="881"/>
      <c r="AR462" s="881"/>
      <c r="AS462" s="881"/>
      <c r="AT462" s="881"/>
      <c r="AU462" s="881"/>
      <c r="AV462" s="881"/>
      <c r="AW462" s="881"/>
      <c r="AX462" s="881"/>
      <c r="AY462">
        <f>COUNTA($C$462)</f>
        <v>1</v>
      </c>
    </row>
    <row r="463" spans="1:51" ht="102.6" customHeight="1" x14ac:dyDescent="0.15">
      <c r="A463" s="866">
        <v>6</v>
      </c>
      <c r="B463" s="866">
        <v>1</v>
      </c>
      <c r="C463" s="867" t="s">
        <v>843</v>
      </c>
      <c r="D463" s="867" t="s">
        <v>844</v>
      </c>
      <c r="E463" s="867" t="s">
        <v>844</v>
      </c>
      <c r="F463" s="867" t="s">
        <v>844</v>
      </c>
      <c r="G463" s="867" t="s">
        <v>844</v>
      </c>
      <c r="H463" s="867" t="s">
        <v>844</v>
      </c>
      <c r="I463" s="867" t="s">
        <v>844</v>
      </c>
      <c r="J463" s="868">
        <v>8380002030033</v>
      </c>
      <c r="K463" s="869">
        <v>8380002030033</v>
      </c>
      <c r="L463" s="869">
        <v>8380002030033</v>
      </c>
      <c r="M463" s="869">
        <v>8380002030033</v>
      </c>
      <c r="N463" s="869">
        <v>8380002030033</v>
      </c>
      <c r="O463" s="869">
        <v>8380002030033</v>
      </c>
      <c r="P463" s="870" t="s">
        <v>845</v>
      </c>
      <c r="Q463" s="870" t="s">
        <v>845</v>
      </c>
      <c r="R463" s="870" t="s">
        <v>845</v>
      </c>
      <c r="S463" s="870" t="s">
        <v>845</v>
      </c>
      <c r="T463" s="870" t="s">
        <v>845</v>
      </c>
      <c r="U463" s="870" t="s">
        <v>845</v>
      </c>
      <c r="V463" s="870" t="s">
        <v>845</v>
      </c>
      <c r="W463" s="870" t="s">
        <v>845</v>
      </c>
      <c r="X463" s="870" t="s">
        <v>845</v>
      </c>
      <c r="Y463" s="871">
        <v>9</v>
      </c>
      <c r="Z463" s="872">
        <v>9</v>
      </c>
      <c r="AA463" s="872">
        <v>9</v>
      </c>
      <c r="AB463" s="873">
        <v>9</v>
      </c>
      <c r="AC463" s="874" t="s">
        <v>773</v>
      </c>
      <c r="AD463" s="875" t="s">
        <v>773</v>
      </c>
      <c r="AE463" s="875" t="s">
        <v>773</v>
      </c>
      <c r="AF463" s="875" t="s">
        <v>773</v>
      </c>
      <c r="AG463" s="875" t="s">
        <v>773</v>
      </c>
      <c r="AH463" s="894">
        <v>3</v>
      </c>
      <c r="AI463" s="895">
        <v>3</v>
      </c>
      <c r="AJ463" s="895">
        <v>3</v>
      </c>
      <c r="AK463" s="895">
        <v>3</v>
      </c>
      <c r="AL463" s="878">
        <v>47.5</v>
      </c>
      <c r="AM463" s="879">
        <v>0.47494199999999998</v>
      </c>
      <c r="AN463" s="879">
        <v>0.47494199999999998</v>
      </c>
      <c r="AO463" s="880">
        <v>0.47494199999999998</v>
      </c>
      <c r="AP463" s="881" t="s">
        <v>668</v>
      </c>
      <c r="AQ463" s="881"/>
      <c r="AR463" s="881"/>
      <c r="AS463" s="881"/>
      <c r="AT463" s="881"/>
      <c r="AU463" s="881"/>
      <c r="AV463" s="881"/>
      <c r="AW463" s="881"/>
      <c r="AX463" s="881"/>
      <c r="AY463">
        <f>COUNTA($C$463)</f>
        <v>1</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175</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7"/>
      <c r="B490" s="887"/>
      <c r="C490" s="887" t="s">
        <v>24</v>
      </c>
      <c r="D490" s="887"/>
      <c r="E490" s="887"/>
      <c r="F490" s="887"/>
      <c r="G490" s="887"/>
      <c r="H490" s="887"/>
      <c r="I490" s="887"/>
      <c r="J490" s="888" t="s">
        <v>254</v>
      </c>
      <c r="K490" s="585"/>
      <c r="L490" s="585"/>
      <c r="M490" s="585"/>
      <c r="N490" s="585"/>
      <c r="O490" s="585"/>
      <c r="P490" s="441" t="s">
        <v>25</v>
      </c>
      <c r="Q490" s="441"/>
      <c r="R490" s="441"/>
      <c r="S490" s="441"/>
      <c r="T490" s="441"/>
      <c r="U490" s="441"/>
      <c r="V490" s="441"/>
      <c r="W490" s="441"/>
      <c r="X490" s="441"/>
      <c r="Y490" s="889" t="s">
        <v>253</v>
      </c>
      <c r="Z490" s="890"/>
      <c r="AA490" s="890"/>
      <c r="AB490" s="890"/>
      <c r="AC490" s="888" t="s">
        <v>285</v>
      </c>
      <c r="AD490" s="888"/>
      <c r="AE490" s="888"/>
      <c r="AF490" s="888"/>
      <c r="AG490" s="888"/>
      <c r="AH490" s="889" t="s">
        <v>303</v>
      </c>
      <c r="AI490" s="887"/>
      <c r="AJ490" s="887"/>
      <c r="AK490" s="887"/>
      <c r="AL490" s="887" t="s">
        <v>19</v>
      </c>
      <c r="AM490" s="887"/>
      <c r="AN490" s="887"/>
      <c r="AO490" s="891"/>
      <c r="AP490" s="865" t="s">
        <v>255</v>
      </c>
      <c r="AQ490" s="865"/>
      <c r="AR490" s="865"/>
      <c r="AS490" s="865"/>
      <c r="AT490" s="865"/>
      <c r="AU490" s="865"/>
      <c r="AV490" s="865"/>
      <c r="AW490" s="865"/>
      <c r="AX490" s="865"/>
      <c r="AY490">
        <f>$AY$488</f>
        <v>1</v>
      </c>
    </row>
    <row r="491" spans="1:51" ht="94.15" customHeight="1" x14ac:dyDescent="0.15">
      <c r="A491" s="866">
        <v>1</v>
      </c>
      <c r="B491" s="866">
        <v>1</v>
      </c>
      <c r="C491" s="867" t="s">
        <v>846</v>
      </c>
      <c r="D491" s="867" t="s">
        <v>847</v>
      </c>
      <c r="E491" s="867" t="s">
        <v>847</v>
      </c>
      <c r="F491" s="867" t="s">
        <v>847</v>
      </c>
      <c r="G491" s="867" t="s">
        <v>847</v>
      </c>
      <c r="H491" s="867" t="s">
        <v>847</v>
      </c>
      <c r="I491" s="867" t="s">
        <v>847</v>
      </c>
      <c r="J491" s="868" t="s">
        <v>668</v>
      </c>
      <c r="K491" s="869" t="s">
        <v>668</v>
      </c>
      <c r="L491" s="869" t="s">
        <v>668</v>
      </c>
      <c r="M491" s="869" t="s">
        <v>668</v>
      </c>
      <c r="N491" s="869" t="s">
        <v>668</v>
      </c>
      <c r="O491" s="869" t="s">
        <v>668</v>
      </c>
      <c r="P491" s="870" t="s">
        <v>848</v>
      </c>
      <c r="Q491" s="870" t="s">
        <v>849</v>
      </c>
      <c r="R491" s="870" t="s">
        <v>849</v>
      </c>
      <c r="S491" s="870" t="s">
        <v>849</v>
      </c>
      <c r="T491" s="870" t="s">
        <v>849</v>
      </c>
      <c r="U491" s="870" t="s">
        <v>849</v>
      </c>
      <c r="V491" s="870" t="s">
        <v>849</v>
      </c>
      <c r="W491" s="870" t="s">
        <v>849</v>
      </c>
      <c r="X491" s="870" t="s">
        <v>849</v>
      </c>
      <c r="Y491" s="871">
        <v>216</v>
      </c>
      <c r="Z491" s="872">
        <v>216</v>
      </c>
      <c r="AA491" s="872">
        <v>216</v>
      </c>
      <c r="AB491" s="873">
        <v>216</v>
      </c>
      <c r="AC491" s="874" t="s">
        <v>818</v>
      </c>
      <c r="AD491" s="875" t="s">
        <v>818</v>
      </c>
      <c r="AE491" s="875" t="s">
        <v>818</v>
      </c>
      <c r="AF491" s="875" t="s">
        <v>818</v>
      </c>
      <c r="AG491" s="875" t="s">
        <v>818</v>
      </c>
      <c r="AH491" s="876" t="s">
        <v>668</v>
      </c>
      <c r="AI491" s="877" t="s">
        <v>668</v>
      </c>
      <c r="AJ491" s="877" t="s">
        <v>668</v>
      </c>
      <c r="AK491" s="877" t="s">
        <v>668</v>
      </c>
      <c r="AL491" s="878" t="s">
        <v>668</v>
      </c>
      <c r="AM491" s="879" t="s">
        <v>668</v>
      </c>
      <c r="AN491" s="879" t="s">
        <v>668</v>
      </c>
      <c r="AO491" s="880" t="s">
        <v>668</v>
      </c>
      <c r="AP491" s="881" t="s">
        <v>668</v>
      </c>
      <c r="AQ491" s="881"/>
      <c r="AR491" s="881"/>
      <c r="AS491" s="881"/>
      <c r="AT491" s="881"/>
      <c r="AU491" s="881"/>
      <c r="AV491" s="881"/>
      <c r="AW491" s="881"/>
      <c r="AX491" s="881"/>
      <c r="AY491">
        <f>$AY$488</f>
        <v>1</v>
      </c>
    </row>
    <row r="492" spans="1:51" ht="94.15" customHeight="1" x14ac:dyDescent="0.15">
      <c r="A492" s="866">
        <v>2</v>
      </c>
      <c r="B492" s="866">
        <v>1</v>
      </c>
      <c r="C492" s="867" t="s">
        <v>850</v>
      </c>
      <c r="D492" s="867" t="s">
        <v>850</v>
      </c>
      <c r="E492" s="867" t="s">
        <v>850</v>
      </c>
      <c r="F492" s="867" t="s">
        <v>850</v>
      </c>
      <c r="G492" s="867" t="s">
        <v>850</v>
      </c>
      <c r="H492" s="867" t="s">
        <v>850</v>
      </c>
      <c r="I492" s="867" t="s">
        <v>850</v>
      </c>
      <c r="J492" s="868" t="s">
        <v>668</v>
      </c>
      <c r="K492" s="869" t="s">
        <v>668</v>
      </c>
      <c r="L492" s="869" t="s">
        <v>668</v>
      </c>
      <c r="M492" s="869" t="s">
        <v>668</v>
      </c>
      <c r="N492" s="869" t="s">
        <v>668</v>
      </c>
      <c r="O492" s="869" t="s">
        <v>668</v>
      </c>
      <c r="P492" s="870" t="s">
        <v>851</v>
      </c>
      <c r="Q492" s="870" t="s">
        <v>851</v>
      </c>
      <c r="R492" s="870" t="s">
        <v>851</v>
      </c>
      <c r="S492" s="870" t="s">
        <v>851</v>
      </c>
      <c r="T492" s="870" t="s">
        <v>851</v>
      </c>
      <c r="U492" s="870" t="s">
        <v>851</v>
      </c>
      <c r="V492" s="870" t="s">
        <v>851</v>
      </c>
      <c r="W492" s="870" t="s">
        <v>851</v>
      </c>
      <c r="X492" s="870" t="s">
        <v>851</v>
      </c>
      <c r="Y492" s="871">
        <v>148</v>
      </c>
      <c r="Z492" s="872">
        <v>148</v>
      </c>
      <c r="AA492" s="872">
        <v>148</v>
      </c>
      <c r="AB492" s="873">
        <v>148</v>
      </c>
      <c r="AC492" s="874" t="s">
        <v>784</v>
      </c>
      <c r="AD492" s="875" t="s">
        <v>784</v>
      </c>
      <c r="AE492" s="875" t="s">
        <v>784</v>
      </c>
      <c r="AF492" s="875" t="s">
        <v>784</v>
      </c>
      <c r="AG492" s="875" t="s">
        <v>784</v>
      </c>
      <c r="AH492" s="876">
        <v>3</v>
      </c>
      <c r="AI492" s="877">
        <v>3</v>
      </c>
      <c r="AJ492" s="877">
        <v>3</v>
      </c>
      <c r="AK492" s="877">
        <v>3</v>
      </c>
      <c r="AL492" s="878">
        <v>95.7</v>
      </c>
      <c r="AM492" s="879">
        <v>0.956673</v>
      </c>
      <c r="AN492" s="879">
        <v>0.956673</v>
      </c>
      <c r="AO492" s="880">
        <v>0.956673</v>
      </c>
      <c r="AP492" s="881" t="s">
        <v>668</v>
      </c>
      <c r="AQ492" s="881"/>
      <c r="AR492" s="881"/>
      <c r="AS492" s="881"/>
      <c r="AT492" s="881"/>
      <c r="AU492" s="881"/>
      <c r="AV492" s="881"/>
      <c r="AW492" s="881"/>
      <c r="AX492" s="881"/>
      <c r="AY492">
        <f>COUNTA($C$492)</f>
        <v>1</v>
      </c>
    </row>
    <row r="493" spans="1:51" ht="94.15" customHeight="1" x14ac:dyDescent="0.15">
      <c r="A493" s="866">
        <v>3</v>
      </c>
      <c r="B493" s="866">
        <v>1</v>
      </c>
      <c r="C493" s="892" t="s">
        <v>852</v>
      </c>
      <c r="D493" s="867" t="s">
        <v>853</v>
      </c>
      <c r="E493" s="867" t="s">
        <v>853</v>
      </c>
      <c r="F493" s="867" t="s">
        <v>853</v>
      </c>
      <c r="G493" s="867" t="s">
        <v>853</v>
      </c>
      <c r="H493" s="867" t="s">
        <v>853</v>
      </c>
      <c r="I493" s="867" t="s">
        <v>853</v>
      </c>
      <c r="J493" s="868">
        <v>8380001023293</v>
      </c>
      <c r="K493" s="869">
        <v>8380001023293</v>
      </c>
      <c r="L493" s="869">
        <v>8380001023293</v>
      </c>
      <c r="M493" s="869">
        <v>8380001023293</v>
      </c>
      <c r="N493" s="869">
        <v>8380001023293</v>
      </c>
      <c r="O493" s="869">
        <v>8380001023293</v>
      </c>
      <c r="P493" s="893" t="s">
        <v>854</v>
      </c>
      <c r="Q493" s="870" t="s">
        <v>854</v>
      </c>
      <c r="R493" s="870" t="s">
        <v>854</v>
      </c>
      <c r="S493" s="870" t="s">
        <v>854</v>
      </c>
      <c r="T493" s="870" t="s">
        <v>854</v>
      </c>
      <c r="U493" s="870" t="s">
        <v>854</v>
      </c>
      <c r="V493" s="870" t="s">
        <v>854</v>
      </c>
      <c r="W493" s="870" t="s">
        <v>854</v>
      </c>
      <c r="X493" s="870" t="s">
        <v>854</v>
      </c>
      <c r="Y493" s="871">
        <v>75</v>
      </c>
      <c r="Z493" s="872">
        <v>75</v>
      </c>
      <c r="AA493" s="872">
        <v>75</v>
      </c>
      <c r="AB493" s="873">
        <v>75</v>
      </c>
      <c r="AC493" s="874" t="s">
        <v>773</v>
      </c>
      <c r="AD493" s="875" t="s">
        <v>773</v>
      </c>
      <c r="AE493" s="875" t="s">
        <v>773</v>
      </c>
      <c r="AF493" s="875" t="s">
        <v>773</v>
      </c>
      <c r="AG493" s="875" t="s">
        <v>773</v>
      </c>
      <c r="AH493" s="894">
        <v>2</v>
      </c>
      <c r="AI493" s="895">
        <v>2</v>
      </c>
      <c r="AJ493" s="895">
        <v>2</v>
      </c>
      <c r="AK493" s="895">
        <v>2</v>
      </c>
      <c r="AL493" s="878">
        <v>62.4</v>
      </c>
      <c r="AM493" s="879">
        <v>0.624336</v>
      </c>
      <c r="AN493" s="879">
        <v>0.624336</v>
      </c>
      <c r="AO493" s="880">
        <v>0.624336</v>
      </c>
      <c r="AP493" s="881" t="s">
        <v>668</v>
      </c>
      <c r="AQ493" s="881"/>
      <c r="AR493" s="881"/>
      <c r="AS493" s="881"/>
      <c r="AT493" s="881"/>
      <c r="AU493" s="881"/>
      <c r="AV493" s="881"/>
      <c r="AW493" s="881"/>
      <c r="AX493" s="881"/>
      <c r="AY493">
        <f>COUNTA($C$493)</f>
        <v>1</v>
      </c>
    </row>
    <row r="494" spans="1:51" ht="94.15" customHeight="1" x14ac:dyDescent="0.15">
      <c r="A494" s="866">
        <v>4</v>
      </c>
      <c r="B494" s="866">
        <v>1</v>
      </c>
      <c r="C494" s="892" t="s">
        <v>781</v>
      </c>
      <c r="D494" s="867" t="s">
        <v>782</v>
      </c>
      <c r="E494" s="867" t="s">
        <v>782</v>
      </c>
      <c r="F494" s="867" t="s">
        <v>782</v>
      </c>
      <c r="G494" s="867" t="s">
        <v>782</v>
      </c>
      <c r="H494" s="867" t="s">
        <v>782</v>
      </c>
      <c r="I494" s="867" t="s">
        <v>782</v>
      </c>
      <c r="J494" s="868">
        <v>2010001016851</v>
      </c>
      <c r="K494" s="869">
        <v>2010001016851</v>
      </c>
      <c r="L494" s="869">
        <v>2010001016851</v>
      </c>
      <c r="M494" s="869">
        <v>2010001016851</v>
      </c>
      <c r="N494" s="869">
        <v>2010001016851</v>
      </c>
      <c r="O494" s="869">
        <v>2010001016851</v>
      </c>
      <c r="P494" s="893" t="s">
        <v>855</v>
      </c>
      <c r="Q494" s="870" t="s">
        <v>855</v>
      </c>
      <c r="R494" s="870" t="s">
        <v>855</v>
      </c>
      <c r="S494" s="870" t="s">
        <v>855</v>
      </c>
      <c r="T494" s="870" t="s">
        <v>855</v>
      </c>
      <c r="U494" s="870" t="s">
        <v>855</v>
      </c>
      <c r="V494" s="870" t="s">
        <v>855</v>
      </c>
      <c r="W494" s="870" t="s">
        <v>855</v>
      </c>
      <c r="X494" s="870" t="s">
        <v>855</v>
      </c>
      <c r="Y494" s="871">
        <v>13</v>
      </c>
      <c r="Z494" s="872">
        <v>13</v>
      </c>
      <c r="AA494" s="872">
        <v>13</v>
      </c>
      <c r="AB494" s="873">
        <v>13</v>
      </c>
      <c r="AC494" s="874" t="s">
        <v>784</v>
      </c>
      <c r="AD494" s="875" t="s">
        <v>784</v>
      </c>
      <c r="AE494" s="875" t="s">
        <v>784</v>
      </c>
      <c r="AF494" s="875" t="s">
        <v>784</v>
      </c>
      <c r="AG494" s="875" t="s">
        <v>784</v>
      </c>
      <c r="AH494" s="894">
        <v>1</v>
      </c>
      <c r="AI494" s="895">
        <v>1</v>
      </c>
      <c r="AJ494" s="895">
        <v>1</v>
      </c>
      <c r="AK494" s="895">
        <v>1</v>
      </c>
      <c r="AL494" s="878">
        <v>98.7</v>
      </c>
      <c r="AM494" s="879">
        <v>0.98694999999999999</v>
      </c>
      <c r="AN494" s="879">
        <v>0.98694999999999999</v>
      </c>
      <c r="AO494" s="880">
        <v>0.98694999999999999</v>
      </c>
      <c r="AP494" s="881" t="s">
        <v>668</v>
      </c>
      <c r="AQ494" s="881"/>
      <c r="AR494" s="881"/>
      <c r="AS494" s="881"/>
      <c r="AT494" s="881"/>
      <c r="AU494" s="881"/>
      <c r="AV494" s="881"/>
      <c r="AW494" s="881"/>
      <c r="AX494" s="881"/>
      <c r="AY494">
        <f>COUNTA($C$494)</f>
        <v>1</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176</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7"/>
      <c r="B523" s="887"/>
      <c r="C523" s="887" t="s">
        <v>24</v>
      </c>
      <c r="D523" s="887"/>
      <c r="E523" s="887"/>
      <c r="F523" s="887"/>
      <c r="G523" s="887"/>
      <c r="H523" s="887"/>
      <c r="I523" s="887"/>
      <c r="J523" s="888" t="s">
        <v>254</v>
      </c>
      <c r="K523" s="585"/>
      <c r="L523" s="585"/>
      <c r="M523" s="585"/>
      <c r="N523" s="585"/>
      <c r="O523" s="585"/>
      <c r="P523" s="441" t="s">
        <v>25</v>
      </c>
      <c r="Q523" s="441"/>
      <c r="R523" s="441"/>
      <c r="S523" s="441"/>
      <c r="T523" s="441"/>
      <c r="U523" s="441"/>
      <c r="V523" s="441"/>
      <c r="W523" s="441"/>
      <c r="X523" s="441"/>
      <c r="Y523" s="889" t="s">
        <v>253</v>
      </c>
      <c r="Z523" s="890"/>
      <c r="AA523" s="890"/>
      <c r="AB523" s="890"/>
      <c r="AC523" s="888" t="s">
        <v>285</v>
      </c>
      <c r="AD523" s="888"/>
      <c r="AE523" s="888"/>
      <c r="AF523" s="888"/>
      <c r="AG523" s="888"/>
      <c r="AH523" s="889" t="s">
        <v>303</v>
      </c>
      <c r="AI523" s="887"/>
      <c r="AJ523" s="887"/>
      <c r="AK523" s="887"/>
      <c r="AL523" s="887" t="s">
        <v>19</v>
      </c>
      <c r="AM523" s="887"/>
      <c r="AN523" s="887"/>
      <c r="AO523" s="891"/>
      <c r="AP523" s="865" t="s">
        <v>255</v>
      </c>
      <c r="AQ523" s="865"/>
      <c r="AR523" s="865"/>
      <c r="AS523" s="865"/>
      <c r="AT523" s="865"/>
      <c r="AU523" s="865"/>
      <c r="AV523" s="865"/>
      <c r="AW523" s="865"/>
      <c r="AX523" s="865"/>
      <c r="AY523">
        <f>$AY$521</f>
        <v>1</v>
      </c>
    </row>
    <row r="524" spans="1:51" ht="107.45" customHeight="1" x14ac:dyDescent="0.15">
      <c r="A524" s="866">
        <v>1</v>
      </c>
      <c r="B524" s="866">
        <v>1</v>
      </c>
      <c r="C524" s="867" t="s">
        <v>833</v>
      </c>
      <c r="D524" s="867" t="s">
        <v>834</v>
      </c>
      <c r="E524" s="867" t="s">
        <v>834</v>
      </c>
      <c r="F524" s="867" t="s">
        <v>834</v>
      </c>
      <c r="G524" s="867" t="s">
        <v>834</v>
      </c>
      <c r="H524" s="867" t="s">
        <v>834</v>
      </c>
      <c r="I524" s="867" t="s">
        <v>834</v>
      </c>
      <c r="J524" s="868">
        <v>7122001019505</v>
      </c>
      <c r="K524" s="869">
        <v>7122001019505</v>
      </c>
      <c r="L524" s="869">
        <v>7122001019505</v>
      </c>
      <c r="M524" s="869">
        <v>7122001019505</v>
      </c>
      <c r="N524" s="869">
        <v>7122001019505</v>
      </c>
      <c r="O524" s="869">
        <v>7122001019505</v>
      </c>
      <c r="P524" s="870" t="s">
        <v>856</v>
      </c>
      <c r="Q524" s="870" t="s">
        <v>856</v>
      </c>
      <c r="R524" s="870" t="s">
        <v>856</v>
      </c>
      <c r="S524" s="870" t="s">
        <v>856</v>
      </c>
      <c r="T524" s="870" t="s">
        <v>856</v>
      </c>
      <c r="U524" s="870" t="s">
        <v>856</v>
      </c>
      <c r="V524" s="870" t="s">
        <v>856</v>
      </c>
      <c r="W524" s="870" t="s">
        <v>856</v>
      </c>
      <c r="X524" s="870" t="s">
        <v>856</v>
      </c>
      <c r="Y524" s="871">
        <v>1129</v>
      </c>
      <c r="Z524" s="872">
        <v>1129</v>
      </c>
      <c r="AA524" s="872">
        <v>1129</v>
      </c>
      <c r="AB524" s="873">
        <v>1129</v>
      </c>
      <c r="AC524" s="874" t="s">
        <v>784</v>
      </c>
      <c r="AD524" s="875" t="s">
        <v>784</v>
      </c>
      <c r="AE524" s="875" t="s">
        <v>784</v>
      </c>
      <c r="AF524" s="875" t="s">
        <v>784</v>
      </c>
      <c r="AG524" s="875" t="s">
        <v>784</v>
      </c>
      <c r="AH524" s="876">
        <v>3</v>
      </c>
      <c r="AI524" s="877">
        <v>3</v>
      </c>
      <c r="AJ524" s="877">
        <v>3</v>
      </c>
      <c r="AK524" s="877">
        <v>3</v>
      </c>
      <c r="AL524" s="878">
        <v>91.8</v>
      </c>
      <c r="AM524" s="879">
        <v>0.91841600000000001</v>
      </c>
      <c r="AN524" s="879">
        <v>0.91841600000000001</v>
      </c>
      <c r="AO524" s="880">
        <v>0.91841600000000001</v>
      </c>
      <c r="AP524" s="881" t="s">
        <v>668</v>
      </c>
      <c r="AQ524" s="881"/>
      <c r="AR524" s="881"/>
      <c r="AS524" s="881"/>
      <c r="AT524" s="881"/>
      <c r="AU524" s="881"/>
      <c r="AV524" s="881"/>
      <c r="AW524" s="881"/>
      <c r="AX524" s="881"/>
      <c r="AY524">
        <f>$AY$521</f>
        <v>1</v>
      </c>
    </row>
    <row r="525" spans="1:51" ht="107.45" customHeight="1" x14ac:dyDescent="0.15">
      <c r="A525" s="866">
        <v>2</v>
      </c>
      <c r="B525" s="866">
        <v>1</v>
      </c>
      <c r="C525" s="867" t="s">
        <v>857</v>
      </c>
      <c r="D525" s="867" t="s">
        <v>857</v>
      </c>
      <c r="E525" s="867" t="s">
        <v>857</v>
      </c>
      <c r="F525" s="867" t="s">
        <v>857</v>
      </c>
      <c r="G525" s="867" t="s">
        <v>857</v>
      </c>
      <c r="H525" s="867" t="s">
        <v>857</v>
      </c>
      <c r="I525" s="867" t="s">
        <v>857</v>
      </c>
      <c r="J525" s="868" t="s">
        <v>668</v>
      </c>
      <c r="K525" s="869" t="s">
        <v>668</v>
      </c>
      <c r="L525" s="869" t="s">
        <v>668</v>
      </c>
      <c r="M525" s="869" t="s">
        <v>668</v>
      </c>
      <c r="N525" s="869" t="s">
        <v>668</v>
      </c>
      <c r="O525" s="869" t="s">
        <v>668</v>
      </c>
      <c r="P525" s="870" t="s">
        <v>858</v>
      </c>
      <c r="Q525" s="870" t="s">
        <v>858</v>
      </c>
      <c r="R525" s="870" t="s">
        <v>858</v>
      </c>
      <c r="S525" s="870" t="s">
        <v>858</v>
      </c>
      <c r="T525" s="870" t="s">
        <v>858</v>
      </c>
      <c r="U525" s="870" t="s">
        <v>858</v>
      </c>
      <c r="V525" s="870" t="s">
        <v>858</v>
      </c>
      <c r="W525" s="870" t="s">
        <v>858</v>
      </c>
      <c r="X525" s="870" t="s">
        <v>858</v>
      </c>
      <c r="Y525" s="871">
        <v>74</v>
      </c>
      <c r="Z525" s="872">
        <v>74</v>
      </c>
      <c r="AA525" s="872">
        <v>74</v>
      </c>
      <c r="AB525" s="873">
        <v>74</v>
      </c>
      <c r="AC525" s="874" t="s">
        <v>784</v>
      </c>
      <c r="AD525" s="875" t="s">
        <v>784</v>
      </c>
      <c r="AE525" s="875" t="s">
        <v>784</v>
      </c>
      <c r="AF525" s="875" t="s">
        <v>784</v>
      </c>
      <c r="AG525" s="875" t="s">
        <v>784</v>
      </c>
      <c r="AH525" s="876">
        <v>5</v>
      </c>
      <c r="AI525" s="877">
        <v>5</v>
      </c>
      <c r="AJ525" s="877">
        <v>5</v>
      </c>
      <c r="AK525" s="877">
        <v>5</v>
      </c>
      <c r="AL525" s="878">
        <v>92.1</v>
      </c>
      <c r="AM525" s="879">
        <v>0.92122300000000001</v>
      </c>
      <c r="AN525" s="879">
        <v>0.92122300000000001</v>
      </c>
      <c r="AO525" s="880">
        <v>0.92122300000000001</v>
      </c>
      <c r="AP525" s="881" t="s">
        <v>668</v>
      </c>
      <c r="AQ525" s="881"/>
      <c r="AR525" s="881"/>
      <c r="AS525" s="881"/>
      <c r="AT525" s="881"/>
      <c r="AU525" s="881"/>
      <c r="AV525" s="881"/>
      <c r="AW525" s="881"/>
      <c r="AX525" s="881"/>
      <c r="AY525">
        <f>COUNTA($C$525)</f>
        <v>1</v>
      </c>
    </row>
    <row r="526" spans="1:51" ht="107.45" customHeight="1" x14ac:dyDescent="0.15">
      <c r="A526" s="866">
        <v>3</v>
      </c>
      <c r="B526" s="866">
        <v>1</v>
      </c>
      <c r="C526" s="892" t="s">
        <v>859</v>
      </c>
      <c r="D526" s="867" t="s">
        <v>860</v>
      </c>
      <c r="E526" s="867" t="s">
        <v>860</v>
      </c>
      <c r="F526" s="867" t="s">
        <v>860</v>
      </c>
      <c r="G526" s="867" t="s">
        <v>860</v>
      </c>
      <c r="H526" s="867" t="s">
        <v>860</v>
      </c>
      <c r="I526" s="867" t="s">
        <v>860</v>
      </c>
      <c r="J526" s="868">
        <v>7010901005494</v>
      </c>
      <c r="K526" s="869">
        <v>7010901005494</v>
      </c>
      <c r="L526" s="869">
        <v>7010901005494</v>
      </c>
      <c r="M526" s="869">
        <v>7010901005494</v>
      </c>
      <c r="N526" s="869">
        <v>7010901005494</v>
      </c>
      <c r="O526" s="869">
        <v>7010901005494</v>
      </c>
      <c r="P526" s="893" t="s">
        <v>861</v>
      </c>
      <c r="Q526" s="870" t="s">
        <v>861</v>
      </c>
      <c r="R526" s="870" t="s">
        <v>861</v>
      </c>
      <c r="S526" s="870" t="s">
        <v>861</v>
      </c>
      <c r="T526" s="870" t="s">
        <v>861</v>
      </c>
      <c r="U526" s="870" t="s">
        <v>861</v>
      </c>
      <c r="V526" s="870" t="s">
        <v>861</v>
      </c>
      <c r="W526" s="870" t="s">
        <v>861</v>
      </c>
      <c r="X526" s="870" t="s">
        <v>861</v>
      </c>
      <c r="Y526" s="871">
        <v>15</v>
      </c>
      <c r="Z526" s="872">
        <v>15</v>
      </c>
      <c r="AA526" s="872">
        <v>15</v>
      </c>
      <c r="AB526" s="873">
        <v>15</v>
      </c>
      <c r="AC526" s="874" t="s">
        <v>784</v>
      </c>
      <c r="AD526" s="875" t="s">
        <v>784</v>
      </c>
      <c r="AE526" s="875" t="s">
        <v>784</v>
      </c>
      <c r="AF526" s="875" t="s">
        <v>784</v>
      </c>
      <c r="AG526" s="875" t="s">
        <v>784</v>
      </c>
      <c r="AH526" s="894">
        <v>3</v>
      </c>
      <c r="AI526" s="895">
        <v>3</v>
      </c>
      <c r="AJ526" s="895">
        <v>3</v>
      </c>
      <c r="AK526" s="895">
        <v>3</v>
      </c>
      <c r="AL526" s="878">
        <v>81</v>
      </c>
      <c r="AM526" s="879">
        <v>0.81032899999999997</v>
      </c>
      <c r="AN526" s="879">
        <v>0.81032899999999997</v>
      </c>
      <c r="AO526" s="880">
        <v>0.81032899999999997</v>
      </c>
      <c r="AP526" s="881" t="s">
        <v>668</v>
      </c>
      <c r="AQ526" s="881"/>
      <c r="AR526" s="881"/>
      <c r="AS526" s="881"/>
      <c r="AT526" s="881"/>
      <c r="AU526" s="881"/>
      <c r="AV526" s="881"/>
      <c r="AW526" s="881"/>
      <c r="AX526" s="881"/>
      <c r="AY526">
        <f>COUNTA($C$526)</f>
        <v>1</v>
      </c>
    </row>
    <row r="527" spans="1:51" ht="82.9" customHeight="1" x14ac:dyDescent="0.15">
      <c r="A527" s="866">
        <v>4</v>
      </c>
      <c r="B527" s="866">
        <v>1</v>
      </c>
      <c r="C527" s="892" t="s">
        <v>796</v>
      </c>
      <c r="D527" s="867" t="s">
        <v>797</v>
      </c>
      <c r="E527" s="867" t="s">
        <v>797</v>
      </c>
      <c r="F527" s="867" t="s">
        <v>797</v>
      </c>
      <c r="G527" s="867" t="s">
        <v>797</v>
      </c>
      <c r="H527" s="867" t="s">
        <v>797</v>
      </c>
      <c r="I527" s="867" t="s">
        <v>797</v>
      </c>
      <c r="J527" s="868">
        <v>7380001016711</v>
      </c>
      <c r="K527" s="869">
        <v>7380001016711</v>
      </c>
      <c r="L527" s="869">
        <v>7380001016711</v>
      </c>
      <c r="M527" s="869">
        <v>7380001016711</v>
      </c>
      <c r="N527" s="869">
        <v>7380001016711</v>
      </c>
      <c r="O527" s="869">
        <v>7380001016711</v>
      </c>
      <c r="P527" s="893" t="s">
        <v>862</v>
      </c>
      <c r="Q527" s="870" t="s">
        <v>862</v>
      </c>
      <c r="R527" s="870" t="s">
        <v>862</v>
      </c>
      <c r="S527" s="870" t="s">
        <v>862</v>
      </c>
      <c r="T527" s="870" t="s">
        <v>862</v>
      </c>
      <c r="U527" s="870" t="s">
        <v>862</v>
      </c>
      <c r="V527" s="870" t="s">
        <v>862</v>
      </c>
      <c r="W527" s="870" t="s">
        <v>862</v>
      </c>
      <c r="X527" s="870" t="s">
        <v>862</v>
      </c>
      <c r="Y527" s="871">
        <v>14</v>
      </c>
      <c r="Z527" s="872">
        <v>14</v>
      </c>
      <c r="AA527" s="872">
        <v>14</v>
      </c>
      <c r="AB527" s="873">
        <v>14</v>
      </c>
      <c r="AC527" s="874" t="s">
        <v>773</v>
      </c>
      <c r="AD527" s="875" t="s">
        <v>773</v>
      </c>
      <c r="AE527" s="875" t="s">
        <v>773</v>
      </c>
      <c r="AF527" s="875" t="s">
        <v>773</v>
      </c>
      <c r="AG527" s="875" t="s">
        <v>773</v>
      </c>
      <c r="AH527" s="894">
        <v>4</v>
      </c>
      <c r="AI527" s="895">
        <v>4</v>
      </c>
      <c r="AJ527" s="895">
        <v>4</v>
      </c>
      <c r="AK527" s="895">
        <v>4</v>
      </c>
      <c r="AL527" s="878">
        <v>76.5</v>
      </c>
      <c r="AM527" s="879">
        <v>0.76473599999999997</v>
      </c>
      <c r="AN527" s="879">
        <v>0.76473599999999997</v>
      </c>
      <c r="AO527" s="880">
        <v>0.76473599999999997</v>
      </c>
      <c r="AP527" s="881" t="s">
        <v>668</v>
      </c>
      <c r="AQ527" s="881"/>
      <c r="AR527" s="881"/>
      <c r="AS527" s="881"/>
      <c r="AT527" s="881"/>
      <c r="AU527" s="881"/>
      <c r="AV527" s="881"/>
      <c r="AW527" s="881"/>
      <c r="AX527" s="881"/>
      <c r="AY527">
        <f>COUNTA($C$527)</f>
        <v>1</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177</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7"/>
      <c r="B556" s="887"/>
      <c r="C556" s="887" t="s">
        <v>24</v>
      </c>
      <c r="D556" s="887"/>
      <c r="E556" s="887"/>
      <c r="F556" s="887"/>
      <c r="G556" s="887"/>
      <c r="H556" s="887"/>
      <c r="I556" s="887"/>
      <c r="J556" s="888" t="s">
        <v>254</v>
      </c>
      <c r="K556" s="585"/>
      <c r="L556" s="585"/>
      <c r="M556" s="585"/>
      <c r="N556" s="585"/>
      <c r="O556" s="585"/>
      <c r="P556" s="441" t="s">
        <v>25</v>
      </c>
      <c r="Q556" s="441"/>
      <c r="R556" s="441"/>
      <c r="S556" s="441"/>
      <c r="T556" s="441"/>
      <c r="U556" s="441"/>
      <c r="V556" s="441"/>
      <c r="W556" s="441"/>
      <c r="X556" s="441"/>
      <c r="Y556" s="889" t="s">
        <v>253</v>
      </c>
      <c r="Z556" s="890"/>
      <c r="AA556" s="890"/>
      <c r="AB556" s="890"/>
      <c r="AC556" s="888" t="s">
        <v>285</v>
      </c>
      <c r="AD556" s="888"/>
      <c r="AE556" s="888"/>
      <c r="AF556" s="888"/>
      <c r="AG556" s="888"/>
      <c r="AH556" s="889" t="s">
        <v>303</v>
      </c>
      <c r="AI556" s="887"/>
      <c r="AJ556" s="887"/>
      <c r="AK556" s="887"/>
      <c r="AL556" s="887" t="s">
        <v>19</v>
      </c>
      <c r="AM556" s="887"/>
      <c r="AN556" s="887"/>
      <c r="AO556" s="891"/>
      <c r="AP556" s="865" t="s">
        <v>255</v>
      </c>
      <c r="AQ556" s="865"/>
      <c r="AR556" s="865"/>
      <c r="AS556" s="865"/>
      <c r="AT556" s="865"/>
      <c r="AU556" s="865"/>
      <c r="AV556" s="865"/>
      <c r="AW556" s="865"/>
      <c r="AX556" s="865"/>
      <c r="AY556">
        <f>$AY$554</f>
        <v>1</v>
      </c>
    </row>
    <row r="557" spans="1:51" ht="81" customHeight="1" x14ac:dyDescent="0.15">
      <c r="A557" s="866">
        <v>1</v>
      </c>
      <c r="B557" s="866">
        <v>1</v>
      </c>
      <c r="C557" s="867" t="s">
        <v>863</v>
      </c>
      <c r="D557" s="867" t="s">
        <v>863</v>
      </c>
      <c r="E557" s="867" t="s">
        <v>863</v>
      </c>
      <c r="F557" s="867" t="s">
        <v>863</v>
      </c>
      <c r="G557" s="867" t="s">
        <v>863</v>
      </c>
      <c r="H557" s="867" t="s">
        <v>863</v>
      </c>
      <c r="I557" s="867" t="s">
        <v>863</v>
      </c>
      <c r="J557" s="868" t="s">
        <v>668</v>
      </c>
      <c r="K557" s="869" t="s">
        <v>668</v>
      </c>
      <c r="L557" s="869" t="s">
        <v>668</v>
      </c>
      <c r="M557" s="869" t="s">
        <v>668</v>
      </c>
      <c r="N557" s="869" t="s">
        <v>668</v>
      </c>
      <c r="O557" s="869" t="s">
        <v>668</v>
      </c>
      <c r="P557" s="870" t="s">
        <v>864</v>
      </c>
      <c r="Q557" s="870" t="s">
        <v>865</v>
      </c>
      <c r="R557" s="870" t="s">
        <v>865</v>
      </c>
      <c r="S557" s="870" t="s">
        <v>865</v>
      </c>
      <c r="T557" s="870" t="s">
        <v>865</v>
      </c>
      <c r="U557" s="870" t="s">
        <v>865</v>
      </c>
      <c r="V557" s="870" t="s">
        <v>865</v>
      </c>
      <c r="W557" s="870" t="s">
        <v>865</v>
      </c>
      <c r="X557" s="870" t="s">
        <v>865</v>
      </c>
      <c r="Y557" s="871">
        <v>739</v>
      </c>
      <c r="Z557" s="872">
        <v>739</v>
      </c>
      <c r="AA557" s="872">
        <v>739</v>
      </c>
      <c r="AB557" s="873">
        <v>739</v>
      </c>
      <c r="AC557" s="874" t="s">
        <v>818</v>
      </c>
      <c r="AD557" s="875" t="s">
        <v>818</v>
      </c>
      <c r="AE557" s="875" t="s">
        <v>818</v>
      </c>
      <c r="AF557" s="875" t="s">
        <v>818</v>
      </c>
      <c r="AG557" s="875" t="s">
        <v>818</v>
      </c>
      <c r="AH557" s="876" t="s">
        <v>668</v>
      </c>
      <c r="AI557" s="877" t="s">
        <v>668</v>
      </c>
      <c r="AJ557" s="877" t="s">
        <v>668</v>
      </c>
      <c r="AK557" s="877" t="s">
        <v>668</v>
      </c>
      <c r="AL557" s="878" t="s">
        <v>668</v>
      </c>
      <c r="AM557" s="879" t="s">
        <v>668</v>
      </c>
      <c r="AN557" s="879" t="s">
        <v>668</v>
      </c>
      <c r="AO557" s="880" t="s">
        <v>668</v>
      </c>
      <c r="AP557" s="881" t="s">
        <v>668</v>
      </c>
      <c r="AQ557" s="881"/>
      <c r="AR557" s="881"/>
      <c r="AS557" s="881"/>
      <c r="AT557" s="881"/>
      <c r="AU557" s="881"/>
      <c r="AV557" s="881"/>
      <c r="AW557" s="881"/>
      <c r="AX557" s="881"/>
      <c r="AY557">
        <f>$AY$554</f>
        <v>1</v>
      </c>
    </row>
    <row r="558" spans="1:51" ht="81" customHeight="1" x14ac:dyDescent="0.15">
      <c r="A558" s="866">
        <v>2</v>
      </c>
      <c r="B558" s="866">
        <v>1</v>
      </c>
      <c r="C558" s="867" t="s">
        <v>866</v>
      </c>
      <c r="D558" s="867" t="s">
        <v>867</v>
      </c>
      <c r="E558" s="867" t="s">
        <v>867</v>
      </c>
      <c r="F558" s="867" t="s">
        <v>867</v>
      </c>
      <c r="G558" s="867" t="s">
        <v>867</v>
      </c>
      <c r="H558" s="867" t="s">
        <v>867</v>
      </c>
      <c r="I558" s="867" t="s">
        <v>867</v>
      </c>
      <c r="J558" s="868">
        <v>5380001016135</v>
      </c>
      <c r="K558" s="869">
        <v>5380001016135</v>
      </c>
      <c r="L558" s="869">
        <v>5380001016135</v>
      </c>
      <c r="M558" s="869">
        <v>5380001016135</v>
      </c>
      <c r="N558" s="869">
        <v>5380001016135</v>
      </c>
      <c r="O558" s="869">
        <v>5380001016135</v>
      </c>
      <c r="P558" s="870" t="s">
        <v>868</v>
      </c>
      <c r="Q558" s="870" t="s">
        <v>868</v>
      </c>
      <c r="R558" s="870" t="s">
        <v>868</v>
      </c>
      <c r="S558" s="870" t="s">
        <v>868</v>
      </c>
      <c r="T558" s="870" t="s">
        <v>868</v>
      </c>
      <c r="U558" s="870" t="s">
        <v>868</v>
      </c>
      <c r="V558" s="870" t="s">
        <v>868</v>
      </c>
      <c r="W558" s="870" t="s">
        <v>868</v>
      </c>
      <c r="X558" s="870" t="s">
        <v>868</v>
      </c>
      <c r="Y558" s="871">
        <v>425</v>
      </c>
      <c r="Z558" s="872">
        <v>425</v>
      </c>
      <c r="AA558" s="872">
        <v>425</v>
      </c>
      <c r="AB558" s="873">
        <v>425</v>
      </c>
      <c r="AC558" s="874" t="s">
        <v>773</v>
      </c>
      <c r="AD558" s="875" t="s">
        <v>773</v>
      </c>
      <c r="AE558" s="875" t="s">
        <v>773</v>
      </c>
      <c r="AF558" s="875" t="s">
        <v>773</v>
      </c>
      <c r="AG558" s="875" t="s">
        <v>773</v>
      </c>
      <c r="AH558" s="876">
        <v>2</v>
      </c>
      <c r="AI558" s="877">
        <v>2</v>
      </c>
      <c r="AJ558" s="877">
        <v>2</v>
      </c>
      <c r="AK558" s="877">
        <v>2</v>
      </c>
      <c r="AL558" s="878">
        <v>75.900000000000006</v>
      </c>
      <c r="AM558" s="879">
        <v>0.75892099999999996</v>
      </c>
      <c r="AN558" s="879">
        <v>0.75892099999999996</v>
      </c>
      <c r="AO558" s="880">
        <v>0.75892099999999996</v>
      </c>
      <c r="AP558" s="881" t="s">
        <v>668</v>
      </c>
      <c r="AQ558" s="881"/>
      <c r="AR558" s="881"/>
      <c r="AS558" s="881"/>
      <c r="AT558" s="881"/>
      <c r="AU558" s="881"/>
      <c r="AV558" s="881"/>
      <c r="AW558" s="881"/>
      <c r="AX558" s="881"/>
      <c r="AY558">
        <f>COUNTA($C$558)</f>
        <v>1</v>
      </c>
    </row>
    <row r="559" spans="1:51" ht="81" customHeight="1" x14ac:dyDescent="0.15">
      <c r="A559" s="866">
        <v>3</v>
      </c>
      <c r="B559" s="866">
        <v>1</v>
      </c>
      <c r="C559" s="892" t="s">
        <v>869</v>
      </c>
      <c r="D559" s="867" t="s">
        <v>869</v>
      </c>
      <c r="E559" s="867" t="s">
        <v>869</v>
      </c>
      <c r="F559" s="867" t="s">
        <v>869</v>
      </c>
      <c r="G559" s="867" t="s">
        <v>869</v>
      </c>
      <c r="H559" s="867" t="s">
        <v>869</v>
      </c>
      <c r="I559" s="867" t="s">
        <v>869</v>
      </c>
      <c r="J559" s="868" t="s">
        <v>668</v>
      </c>
      <c r="K559" s="869" t="s">
        <v>668</v>
      </c>
      <c r="L559" s="869" t="s">
        <v>668</v>
      </c>
      <c r="M559" s="869" t="s">
        <v>668</v>
      </c>
      <c r="N559" s="869" t="s">
        <v>668</v>
      </c>
      <c r="O559" s="869" t="s">
        <v>668</v>
      </c>
      <c r="P559" s="893" t="s">
        <v>870</v>
      </c>
      <c r="Q559" s="870" t="s">
        <v>870</v>
      </c>
      <c r="R559" s="870" t="s">
        <v>870</v>
      </c>
      <c r="S559" s="870" t="s">
        <v>870</v>
      </c>
      <c r="T559" s="870" t="s">
        <v>870</v>
      </c>
      <c r="U559" s="870" t="s">
        <v>870</v>
      </c>
      <c r="V559" s="870" t="s">
        <v>870</v>
      </c>
      <c r="W559" s="870" t="s">
        <v>870</v>
      </c>
      <c r="X559" s="870" t="s">
        <v>870</v>
      </c>
      <c r="Y559" s="871">
        <v>85</v>
      </c>
      <c r="Z559" s="872">
        <v>85</v>
      </c>
      <c r="AA559" s="872">
        <v>85</v>
      </c>
      <c r="AB559" s="873">
        <v>85</v>
      </c>
      <c r="AC559" s="874" t="s">
        <v>784</v>
      </c>
      <c r="AD559" s="875" t="s">
        <v>784</v>
      </c>
      <c r="AE559" s="875" t="s">
        <v>784</v>
      </c>
      <c r="AF559" s="875" t="s">
        <v>784</v>
      </c>
      <c r="AG559" s="875" t="s">
        <v>784</v>
      </c>
      <c r="AH559" s="894">
        <v>3</v>
      </c>
      <c r="AI559" s="895">
        <v>3</v>
      </c>
      <c r="AJ559" s="895">
        <v>3</v>
      </c>
      <c r="AK559" s="895">
        <v>3</v>
      </c>
      <c r="AL559" s="878">
        <v>93.1</v>
      </c>
      <c r="AM559" s="879">
        <v>0.93099299999999996</v>
      </c>
      <c r="AN559" s="879">
        <v>0.93099299999999996</v>
      </c>
      <c r="AO559" s="880">
        <v>0.93099299999999996</v>
      </c>
      <c r="AP559" s="881" t="s">
        <v>668</v>
      </c>
      <c r="AQ559" s="881"/>
      <c r="AR559" s="881"/>
      <c r="AS559" s="881"/>
      <c r="AT559" s="881"/>
      <c r="AU559" s="881"/>
      <c r="AV559" s="881"/>
      <c r="AW559" s="881"/>
      <c r="AX559" s="881"/>
      <c r="AY559">
        <f>COUNTA($C$559)</f>
        <v>1</v>
      </c>
    </row>
    <row r="560" spans="1:51" ht="81" customHeight="1" x14ac:dyDescent="0.15">
      <c r="A560" s="866">
        <v>4</v>
      </c>
      <c r="B560" s="866">
        <v>1</v>
      </c>
      <c r="C560" s="892" t="s">
        <v>871</v>
      </c>
      <c r="D560" s="867" t="s">
        <v>872</v>
      </c>
      <c r="E560" s="867" t="s">
        <v>872</v>
      </c>
      <c r="F560" s="867" t="s">
        <v>872</v>
      </c>
      <c r="G560" s="867" t="s">
        <v>872</v>
      </c>
      <c r="H560" s="867" t="s">
        <v>872</v>
      </c>
      <c r="I560" s="867" t="s">
        <v>872</v>
      </c>
      <c r="J560" s="868">
        <v>2180001039299</v>
      </c>
      <c r="K560" s="869">
        <v>2180001039299</v>
      </c>
      <c r="L560" s="869">
        <v>2180001039299</v>
      </c>
      <c r="M560" s="869">
        <v>2180001039299</v>
      </c>
      <c r="N560" s="869">
        <v>2180001039299</v>
      </c>
      <c r="O560" s="869">
        <v>2180001039299</v>
      </c>
      <c r="P560" s="893" t="s">
        <v>873</v>
      </c>
      <c r="Q560" s="870" t="s">
        <v>873</v>
      </c>
      <c r="R560" s="870" t="s">
        <v>873</v>
      </c>
      <c r="S560" s="870" t="s">
        <v>873</v>
      </c>
      <c r="T560" s="870" t="s">
        <v>873</v>
      </c>
      <c r="U560" s="870" t="s">
        <v>873</v>
      </c>
      <c r="V560" s="870" t="s">
        <v>873</v>
      </c>
      <c r="W560" s="870" t="s">
        <v>873</v>
      </c>
      <c r="X560" s="870" t="s">
        <v>873</v>
      </c>
      <c r="Y560" s="871">
        <v>13</v>
      </c>
      <c r="Z560" s="872">
        <v>13</v>
      </c>
      <c r="AA560" s="872">
        <v>13</v>
      </c>
      <c r="AB560" s="873">
        <v>13</v>
      </c>
      <c r="AC560" s="874" t="s">
        <v>784</v>
      </c>
      <c r="AD560" s="875" t="s">
        <v>784</v>
      </c>
      <c r="AE560" s="875" t="s">
        <v>784</v>
      </c>
      <c r="AF560" s="875" t="s">
        <v>784</v>
      </c>
      <c r="AG560" s="875" t="s">
        <v>784</v>
      </c>
      <c r="AH560" s="894">
        <v>1</v>
      </c>
      <c r="AI560" s="895">
        <v>1</v>
      </c>
      <c r="AJ560" s="895">
        <v>1</v>
      </c>
      <c r="AK560" s="895">
        <v>1</v>
      </c>
      <c r="AL560" s="878">
        <v>90.1</v>
      </c>
      <c r="AM560" s="879">
        <v>0.90076299999999998</v>
      </c>
      <c r="AN560" s="879">
        <v>0.90076299999999998</v>
      </c>
      <c r="AO560" s="880">
        <v>0.90076299999999998</v>
      </c>
      <c r="AP560" s="881" t="s">
        <v>668</v>
      </c>
      <c r="AQ560" s="881"/>
      <c r="AR560" s="881"/>
      <c r="AS560" s="881"/>
      <c r="AT560" s="881"/>
      <c r="AU560" s="881"/>
      <c r="AV560" s="881"/>
      <c r="AW560" s="881"/>
      <c r="AX560" s="881"/>
      <c r="AY560">
        <f>COUNTA($C$560)</f>
        <v>1</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178</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7"/>
      <c r="B589" s="887"/>
      <c r="C589" s="887" t="s">
        <v>24</v>
      </c>
      <c r="D589" s="887"/>
      <c r="E589" s="887"/>
      <c r="F589" s="887"/>
      <c r="G589" s="887"/>
      <c r="H589" s="887"/>
      <c r="I589" s="887"/>
      <c r="J589" s="888" t="s">
        <v>254</v>
      </c>
      <c r="K589" s="585"/>
      <c r="L589" s="585"/>
      <c r="M589" s="585"/>
      <c r="N589" s="585"/>
      <c r="O589" s="585"/>
      <c r="P589" s="441" t="s">
        <v>25</v>
      </c>
      <c r="Q589" s="441"/>
      <c r="R589" s="441"/>
      <c r="S589" s="441"/>
      <c r="T589" s="441"/>
      <c r="U589" s="441"/>
      <c r="V589" s="441"/>
      <c r="W589" s="441"/>
      <c r="X589" s="441"/>
      <c r="Y589" s="889" t="s">
        <v>253</v>
      </c>
      <c r="Z589" s="890"/>
      <c r="AA589" s="890"/>
      <c r="AB589" s="890"/>
      <c r="AC589" s="888" t="s">
        <v>285</v>
      </c>
      <c r="AD589" s="888"/>
      <c r="AE589" s="888"/>
      <c r="AF589" s="888"/>
      <c r="AG589" s="888"/>
      <c r="AH589" s="889" t="s">
        <v>303</v>
      </c>
      <c r="AI589" s="887"/>
      <c r="AJ589" s="887"/>
      <c r="AK589" s="887"/>
      <c r="AL589" s="887" t="s">
        <v>19</v>
      </c>
      <c r="AM589" s="887"/>
      <c r="AN589" s="887"/>
      <c r="AO589" s="891"/>
      <c r="AP589" s="865" t="s">
        <v>255</v>
      </c>
      <c r="AQ589" s="865"/>
      <c r="AR589" s="865"/>
      <c r="AS589" s="865"/>
      <c r="AT589" s="865"/>
      <c r="AU589" s="865"/>
      <c r="AV589" s="865"/>
      <c r="AW589" s="865"/>
      <c r="AX589" s="865"/>
      <c r="AY589">
        <f>$AY$587</f>
        <v>1</v>
      </c>
    </row>
    <row r="590" spans="1:51" ht="67.150000000000006" customHeight="1" x14ac:dyDescent="0.15">
      <c r="A590" s="866">
        <v>1</v>
      </c>
      <c r="B590" s="866">
        <v>1</v>
      </c>
      <c r="C590" s="867" t="s">
        <v>874</v>
      </c>
      <c r="D590" s="867" t="s">
        <v>875</v>
      </c>
      <c r="E590" s="867" t="s">
        <v>875</v>
      </c>
      <c r="F590" s="867" t="s">
        <v>875</v>
      </c>
      <c r="G590" s="867" t="s">
        <v>875</v>
      </c>
      <c r="H590" s="867" t="s">
        <v>875</v>
      </c>
      <c r="I590" s="867" t="s">
        <v>875</v>
      </c>
      <c r="J590" s="868">
        <v>4011101011880</v>
      </c>
      <c r="K590" s="869">
        <v>4011101011880</v>
      </c>
      <c r="L590" s="869">
        <v>4011101011880</v>
      </c>
      <c r="M590" s="869">
        <v>4011101011880</v>
      </c>
      <c r="N590" s="869">
        <v>4011101011880</v>
      </c>
      <c r="O590" s="869">
        <v>4011101011880</v>
      </c>
      <c r="P590" s="870" t="s">
        <v>876</v>
      </c>
      <c r="Q590" s="870" t="s">
        <v>876</v>
      </c>
      <c r="R590" s="870" t="s">
        <v>876</v>
      </c>
      <c r="S590" s="870" t="s">
        <v>876</v>
      </c>
      <c r="T590" s="870" t="s">
        <v>876</v>
      </c>
      <c r="U590" s="870" t="s">
        <v>876</v>
      </c>
      <c r="V590" s="870" t="s">
        <v>876</v>
      </c>
      <c r="W590" s="870" t="s">
        <v>876</v>
      </c>
      <c r="X590" s="870" t="s">
        <v>876</v>
      </c>
      <c r="Y590" s="871">
        <v>18</v>
      </c>
      <c r="Z590" s="872"/>
      <c r="AA590" s="872"/>
      <c r="AB590" s="873"/>
      <c r="AC590" s="874" t="s">
        <v>784</v>
      </c>
      <c r="AD590" s="875" t="s">
        <v>784</v>
      </c>
      <c r="AE590" s="875" t="s">
        <v>784</v>
      </c>
      <c r="AF590" s="875" t="s">
        <v>784</v>
      </c>
      <c r="AG590" s="875" t="s">
        <v>784</v>
      </c>
      <c r="AH590" s="876">
        <v>2</v>
      </c>
      <c r="AI590" s="877">
        <v>2</v>
      </c>
      <c r="AJ590" s="877">
        <v>2</v>
      </c>
      <c r="AK590" s="877">
        <v>2</v>
      </c>
      <c r="AL590" s="878">
        <v>93.4</v>
      </c>
      <c r="AM590" s="879">
        <v>0.93404200000000004</v>
      </c>
      <c r="AN590" s="879">
        <v>0.93404200000000004</v>
      </c>
      <c r="AO590" s="880">
        <v>0.93404200000000004</v>
      </c>
      <c r="AP590" s="881" t="s">
        <v>668</v>
      </c>
      <c r="AQ590" s="881"/>
      <c r="AR590" s="881"/>
      <c r="AS590" s="881"/>
      <c r="AT590" s="881"/>
      <c r="AU590" s="881"/>
      <c r="AV590" s="881"/>
      <c r="AW590" s="881"/>
      <c r="AX590" s="881"/>
      <c r="AY590">
        <f>$AY$587</f>
        <v>1</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customHeight="1" x14ac:dyDescent="0.15">
      <c r="A620" s="900" t="s">
        <v>634</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286</v>
      </c>
      <c r="AM620" s="904"/>
      <c r="AN620" s="904"/>
      <c r="AO620" s="75" t="s">
        <v>769</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273</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8" t="s">
        <v>232</v>
      </c>
      <c r="D623" s="896"/>
      <c r="E623" s="888" t="s">
        <v>231</v>
      </c>
      <c r="F623" s="896"/>
      <c r="G623" s="896"/>
      <c r="H623" s="896"/>
      <c r="I623" s="896"/>
      <c r="J623" s="888" t="s">
        <v>254</v>
      </c>
      <c r="K623" s="888"/>
      <c r="L623" s="888"/>
      <c r="M623" s="888"/>
      <c r="N623" s="888"/>
      <c r="O623" s="888"/>
      <c r="P623" s="888" t="s">
        <v>25</v>
      </c>
      <c r="Q623" s="888"/>
      <c r="R623" s="888"/>
      <c r="S623" s="888"/>
      <c r="T623" s="888"/>
      <c r="U623" s="888"/>
      <c r="V623" s="888"/>
      <c r="W623" s="888"/>
      <c r="X623" s="888"/>
      <c r="Y623" s="888" t="s">
        <v>256</v>
      </c>
      <c r="Z623" s="896"/>
      <c r="AA623" s="896"/>
      <c r="AB623" s="896"/>
      <c r="AC623" s="888" t="s">
        <v>220</v>
      </c>
      <c r="AD623" s="888"/>
      <c r="AE623" s="888"/>
      <c r="AF623" s="888"/>
      <c r="AG623" s="888"/>
      <c r="AH623" s="888" t="s">
        <v>227</v>
      </c>
      <c r="AI623" s="896"/>
      <c r="AJ623" s="896"/>
      <c r="AK623" s="896"/>
      <c r="AL623" s="896" t="s">
        <v>19</v>
      </c>
      <c r="AM623" s="896"/>
      <c r="AN623" s="896"/>
      <c r="AO623" s="897"/>
      <c r="AP623" s="865" t="s">
        <v>281</v>
      </c>
      <c r="AQ623" s="865"/>
      <c r="AR623" s="865"/>
      <c r="AS623" s="865"/>
      <c r="AT623" s="865"/>
      <c r="AU623" s="865"/>
      <c r="AV623" s="865"/>
      <c r="AW623" s="865"/>
      <c r="AX623" s="865"/>
    </row>
    <row r="624" spans="1:51" ht="190.15" customHeight="1" x14ac:dyDescent="0.15">
      <c r="A624" s="866">
        <v>1</v>
      </c>
      <c r="B624" s="866">
        <v>1</v>
      </c>
      <c r="C624" s="898" t="s">
        <v>877</v>
      </c>
      <c r="D624" s="898"/>
      <c r="E624" s="899" t="s">
        <v>878</v>
      </c>
      <c r="F624" s="899" t="s">
        <v>878</v>
      </c>
      <c r="G624" s="899" t="s">
        <v>878</v>
      </c>
      <c r="H624" s="899" t="s">
        <v>878</v>
      </c>
      <c r="I624" s="899" t="s">
        <v>878</v>
      </c>
      <c r="J624" s="868" t="s">
        <v>668</v>
      </c>
      <c r="K624" s="869" t="s">
        <v>668</v>
      </c>
      <c r="L624" s="869" t="s">
        <v>668</v>
      </c>
      <c r="M624" s="869" t="s">
        <v>668</v>
      </c>
      <c r="N624" s="869" t="s">
        <v>668</v>
      </c>
      <c r="O624" s="869" t="s">
        <v>668</v>
      </c>
      <c r="P624" s="870" t="s">
        <v>879</v>
      </c>
      <c r="Q624" s="870" t="s">
        <v>880</v>
      </c>
      <c r="R624" s="870" t="s">
        <v>880</v>
      </c>
      <c r="S624" s="870" t="s">
        <v>880</v>
      </c>
      <c r="T624" s="870" t="s">
        <v>880</v>
      </c>
      <c r="U624" s="870" t="s">
        <v>880</v>
      </c>
      <c r="V624" s="870" t="s">
        <v>880</v>
      </c>
      <c r="W624" s="870" t="s">
        <v>880</v>
      </c>
      <c r="X624" s="870" t="s">
        <v>880</v>
      </c>
      <c r="Y624" s="871">
        <v>23844</v>
      </c>
      <c r="Z624" s="872"/>
      <c r="AA624" s="872"/>
      <c r="AB624" s="873"/>
      <c r="AC624" s="874" t="s">
        <v>818</v>
      </c>
      <c r="AD624" s="875" t="s">
        <v>818</v>
      </c>
      <c r="AE624" s="875" t="s">
        <v>818</v>
      </c>
      <c r="AF624" s="875" t="s">
        <v>818</v>
      </c>
      <c r="AG624" s="875" t="s">
        <v>818</v>
      </c>
      <c r="AH624" s="894" t="s">
        <v>668</v>
      </c>
      <c r="AI624" s="895" t="s">
        <v>668</v>
      </c>
      <c r="AJ624" s="895" t="s">
        <v>668</v>
      </c>
      <c r="AK624" s="895" t="s">
        <v>668</v>
      </c>
      <c r="AL624" s="878" t="s">
        <v>668</v>
      </c>
      <c r="AM624" s="879"/>
      <c r="AN624" s="879"/>
      <c r="AO624" s="880"/>
      <c r="AP624" s="881" t="s">
        <v>881</v>
      </c>
      <c r="AQ624" s="881"/>
      <c r="AR624" s="881"/>
      <c r="AS624" s="881"/>
      <c r="AT624" s="881"/>
      <c r="AU624" s="881"/>
      <c r="AV624" s="881"/>
      <c r="AW624" s="881"/>
      <c r="AX624" s="881"/>
    </row>
    <row r="625" spans="1:51" ht="190.15" customHeight="1" x14ac:dyDescent="0.15">
      <c r="A625" s="866">
        <v>2</v>
      </c>
      <c r="B625" s="866">
        <v>1</v>
      </c>
      <c r="C625" s="898" t="s">
        <v>276</v>
      </c>
      <c r="D625" s="898"/>
      <c r="E625" s="899" t="s">
        <v>882</v>
      </c>
      <c r="F625" s="899" t="s">
        <v>882</v>
      </c>
      <c r="G625" s="899" t="s">
        <v>882</v>
      </c>
      <c r="H625" s="899" t="s">
        <v>882</v>
      </c>
      <c r="I625" s="899" t="s">
        <v>882</v>
      </c>
      <c r="J625" s="868" t="s">
        <v>668</v>
      </c>
      <c r="K625" s="869" t="s">
        <v>668</v>
      </c>
      <c r="L625" s="869" t="s">
        <v>668</v>
      </c>
      <c r="M625" s="869" t="s">
        <v>668</v>
      </c>
      <c r="N625" s="869" t="s">
        <v>668</v>
      </c>
      <c r="O625" s="869" t="s">
        <v>668</v>
      </c>
      <c r="P625" s="870" t="s">
        <v>883</v>
      </c>
      <c r="Q625" s="870" t="s">
        <v>884</v>
      </c>
      <c r="R625" s="870" t="s">
        <v>884</v>
      </c>
      <c r="S625" s="870" t="s">
        <v>884</v>
      </c>
      <c r="T625" s="870" t="s">
        <v>884</v>
      </c>
      <c r="U625" s="870" t="s">
        <v>884</v>
      </c>
      <c r="V625" s="870" t="s">
        <v>884</v>
      </c>
      <c r="W625" s="870" t="s">
        <v>884</v>
      </c>
      <c r="X625" s="870" t="s">
        <v>884</v>
      </c>
      <c r="Y625" s="871">
        <v>13846</v>
      </c>
      <c r="Z625" s="872"/>
      <c r="AA625" s="872"/>
      <c r="AB625" s="873"/>
      <c r="AC625" s="874" t="s">
        <v>818</v>
      </c>
      <c r="AD625" s="875" t="s">
        <v>818</v>
      </c>
      <c r="AE625" s="875" t="s">
        <v>818</v>
      </c>
      <c r="AF625" s="875" t="s">
        <v>818</v>
      </c>
      <c r="AG625" s="875" t="s">
        <v>818</v>
      </c>
      <c r="AH625" s="894" t="s">
        <v>668</v>
      </c>
      <c r="AI625" s="895" t="s">
        <v>668</v>
      </c>
      <c r="AJ625" s="895" t="s">
        <v>668</v>
      </c>
      <c r="AK625" s="895" t="s">
        <v>668</v>
      </c>
      <c r="AL625" s="878" t="s">
        <v>668</v>
      </c>
      <c r="AM625" s="879"/>
      <c r="AN625" s="879"/>
      <c r="AO625" s="880"/>
      <c r="AP625" s="881" t="s">
        <v>885</v>
      </c>
      <c r="AQ625" s="881"/>
      <c r="AR625" s="881"/>
      <c r="AS625" s="881"/>
      <c r="AT625" s="881"/>
      <c r="AU625" s="881"/>
      <c r="AV625" s="881"/>
      <c r="AW625" s="881"/>
      <c r="AX625" s="881"/>
      <c r="AY625">
        <f>COUNTA($E$625)</f>
        <v>1</v>
      </c>
    </row>
    <row r="626" spans="1:51" ht="190.15" customHeight="1" x14ac:dyDescent="0.15">
      <c r="A626" s="866">
        <v>3</v>
      </c>
      <c r="B626" s="866">
        <v>1</v>
      </c>
      <c r="C626" s="898" t="s">
        <v>877</v>
      </c>
      <c r="D626" s="898"/>
      <c r="E626" s="899" t="s">
        <v>886</v>
      </c>
      <c r="F626" s="899" t="s">
        <v>886</v>
      </c>
      <c r="G626" s="899" t="s">
        <v>886</v>
      </c>
      <c r="H626" s="899" t="s">
        <v>886</v>
      </c>
      <c r="I626" s="899" t="s">
        <v>886</v>
      </c>
      <c r="J626" s="868" t="s">
        <v>668</v>
      </c>
      <c r="K626" s="869" t="s">
        <v>668</v>
      </c>
      <c r="L626" s="869" t="s">
        <v>668</v>
      </c>
      <c r="M626" s="869" t="s">
        <v>668</v>
      </c>
      <c r="N626" s="869" t="s">
        <v>668</v>
      </c>
      <c r="O626" s="869" t="s">
        <v>668</v>
      </c>
      <c r="P626" s="870" t="s">
        <v>887</v>
      </c>
      <c r="Q626" s="870" t="s">
        <v>888</v>
      </c>
      <c r="R626" s="870" t="s">
        <v>888</v>
      </c>
      <c r="S626" s="870" t="s">
        <v>888</v>
      </c>
      <c r="T626" s="870" t="s">
        <v>888</v>
      </c>
      <c r="U626" s="870" t="s">
        <v>888</v>
      </c>
      <c r="V626" s="870" t="s">
        <v>888</v>
      </c>
      <c r="W626" s="870" t="s">
        <v>888</v>
      </c>
      <c r="X626" s="870" t="s">
        <v>888</v>
      </c>
      <c r="Y626" s="871">
        <v>11758</v>
      </c>
      <c r="Z626" s="872"/>
      <c r="AA626" s="872"/>
      <c r="AB626" s="873"/>
      <c r="AC626" s="874" t="s">
        <v>784</v>
      </c>
      <c r="AD626" s="875" t="s">
        <v>784</v>
      </c>
      <c r="AE626" s="875" t="s">
        <v>784</v>
      </c>
      <c r="AF626" s="875" t="s">
        <v>784</v>
      </c>
      <c r="AG626" s="875" t="s">
        <v>784</v>
      </c>
      <c r="AH626" s="894">
        <v>1</v>
      </c>
      <c r="AI626" s="895"/>
      <c r="AJ626" s="895"/>
      <c r="AK626" s="895"/>
      <c r="AL626" s="878">
        <v>99.3</v>
      </c>
      <c r="AM626" s="879"/>
      <c r="AN626" s="879"/>
      <c r="AO626" s="880"/>
      <c r="AP626" s="881" t="s">
        <v>889</v>
      </c>
      <c r="AQ626" s="881"/>
      <c r="AR626" s="881"/>
      <c r="AS626" s="881"/>
      <c r="AT626" s="881"/>
      <c r="AU626" s="881"/>
      <c r="AV626" s="881"/>
      <c r="AW626" s="881"/>
      <c r="AX626" s="881"/>
      <c r="AY626">
        <f>COUNTA($E$626)</f>
        <v>1</v>
      </c>
    </row>
    <row r="627" spans="1:51" ht="288.60000000000002" customHeight="1" x14ac:dyDescent="0.15">
      <c r="A627" s="866">
        <v>4</v>
      </c>
      <c r="B627" s="866">
        <v>1</v>
      </c>
      <c r="C627" s="898" t="s">
        <v>890</v>
      </c>
      <c r="D627" s="898"/>
      <c r="E627" s="899" t="s">
        <v>891</v>
      </c>
      <c r="F627" s="899"/>
      <c r="G627" s="899"/>
      <c r="H627" s="899"/>
      <c r="I627" s="899"/>
      <c r="J627" s="868" t="s">
        <v>668</v>
      </c>
      <c r="K627" s="869"/>
      <c r="L627" s="869"/>
      <c r="M627" s="869"/>
      <c r="N627" s="869"/>
      <c r="O627" s="869"/>
      <c r="P627" s="870" t="s">
        <v>892</v>
      </c>
      <c r="Q627" s="870"/>
      <c r="R627" s="870"/>
      <c r="S627" s="870"/>
      <c r="T627" s="870"/>
      <c r="U627" s="870"/>
      <c r="V627" s="870"/>
      <c r="W627" s="870"/>
      <c r="X627" s="870"/>
      <c r="Y627" s="871">
        <v>2248</v>
      </c>
      <c r="Z627" s="872"/>
      <c r="AA627" s="872"/>
      <c r="AB627" s="873"/>
      <c r="AC627" s="874" t="s">
        <v>893</v>
      </c>
      <c r="AD627" s="875"/>
      <c r="AE627" s="875"/>
      <c r="AF627" s="875"/>
      <c r="AG627" s="875"/>
      <c r="AH627" s="894" t="s">
        <v>668</v>
      </c>
      <c r="AI627" s="895"/>
      <c r="AJ627" s="895"/>
      <c r="AK627" s="895"/>
      <c r="AL627" s="878" t="s">
        <v>668</v>
      </c>
      <c r="AM627" s="879"/>
      <c r="AN627" s="879"/>
      <c r="AO627" s="880"/>
      <c r="AP627" s="881" t="s">
        <v>819</v>
      </c>
      <c r="AQ627" s="881"/>
      <c r="AR627" s="881"/>
      <c r="AS627" s="881"/>
      <c r="AT627" s="881"/>
      <c r="AU627" s="881"/>
      <c r="AV627" s="881"/>
      <c r="AW627" s="881"/>
      <c r="AX627" s="881"/>
      <c r="AY627">
        <f>COUNTA($E$627)</f>
        <v>1</v>
      </c>
    </row>
    <row r="628" spans="1:51" ht="112.15" customHeight="1" x14ac:dyDescent="0.15">
      <c r="A628" s="866">
        <v>5</v>
      </c>
      <c r="B628" s="866">
        <v>1</v>
      </c>
      <c r="C628" s="898" t="s">
        <v>894</v>
      </c>
      <c r="D628" s="898"/>
      <c r="E628" s="899" t="s">
        <v>846</v>
      </c>
      <c r="F628" s="899"/>
      <c r="G628" s="899"/>
      <c r="H628" s="899"/>
      <c r="I628" s="899"/>
      <c r="J628" s="868" t="s">
        <v>668</v>
      </c>
      <c r="K628" s="869"/>
      <c r="L628" s="869"/>
      <c r="M628" s="869"/>
      <c r="N628" s="869"/>
      <c r="O628" s="869"/>
      <c r="P628" s="870" t="s">
        <v>849</v>
      </c>
      <c r="Q628" s="870"/>
      <c r="R628" s="870"/>
      <c r="S628" s="870"/>
      <c r="T628" s="870"/>
      <c r="U628" s="870"/>
      <c r="V628" s="870"/>
      <c r="W628" s="870"/>
      <c r="X628" s="870"/>
      <c r="Y628" s="871">
        <v>391</v>
      </c>
      <c r="Z628" s="872"/>
      <c r="AA628" s="872"/>
      <c r="AB628" s="873"/>
      <c r="AC628" s="874" t="s">
        <v>893</v>
      </c>
      <c r="AD628" s="875"/>
      <c r="AE628" s="875"/>
      <c r="AF628" s="875"/>
      <c r="AG628" s="875"/>
      <c r="AH628" s="894" t="s">
        <v>668</v>
      </c>
      <c r="AI628" s="895"/>
      <c r="AJ628" s="895"/>
      <c r="AK628" s="895"/>
      <c r="AL628" s="878" t="s">
        <v>668</v>
      </c>
      <c r="AM628" s="879"/>
      <c r="AN628" s="879"/>
      <c r="AO628" s="880"/>
      <c r="AP628" s="881" t="s">
        <v>668</v>
      </c>
      <c r="AQ628" s="881"/>
      <c r="AR628" s="881"/>
      <c r="AS628" s="881"/>
      <c r="AT628" s="881"/>
      <c r="AU628" s="881"/>
      <c r="AV628" s="881"/>
      <c r="AW628" s="881"/>
      <c r="AX628" s="881"/>
      <c r="AY628">
        <f>COUNTA($E$628)</f>
        <v>1</v>
      </c>
    </row>
    <row r="629" spans="1:51" ht="120" customHeight="1" x14ac:dyDescent="0.15">
      <c r="A629" s="866">
        <v>6</v>
      </c>
      <c r="B629" s="866">
        <v>1</v>
      </c>
      <c r="C629" s="898" t="s">
        <v>895</v>
      </c>
      <c r="D629" s="898"/>
      <c r="E629" s="899" t="s">
        <v>836</v>
      </c>
      <c r="F629" s="899"/>
      <c r="G629" s="899"/>
      <c r="H629" s="899"/>
      <c r="I629" s="899"/>
      <c r="J629" s="868" t="s">
        <v>668</v>
      </c>
      <c r="K629" s="869"/>
      <c r="L629" s="869"/>
      <c r="M629" s="869"/>
      <c r="N629" s="869"/>
      <c r="O629" s="869"/>
      <c r="P629" s="870" t="s">
        <v>838</v>
      </c>
      <c r="Q629" s="870"/>
      <c r="R629" s="870"/>
      <c r="S629" s="870"/>
      <c r="T629" s="870"/>
      <c r="U629" s="870"/>
      <c r="V629" s="870"/>
      <c r="W629" s="870"/>
      <c r="X629" s="870"/>
      <c r="Y629" s="871">
        <v>390</v>
      </c>
      <c r="Z629" s="872"/>
      <c r="AA629" s="872"/>
      <c r="AB629" s="873"/>
      <c r="AC629" s="874" t="s">
        <v>893</v>
      </c>
      <c r="AD629" s="875"/>
      <c r="AE629" s="875"/>
      <c r="AF629" s="875"/>
      <c r="AG629" s="875"/>
      <c r="AH629" s="894" t="s">
        <v>668</v>
      </c>
      <c r="AI629" s="895"/>
      <c r="AJ629" s="895"/>
      <c r="AK629" s="895"/>
      <c r="AL629" s="878" t="s">
        <v>668</v>
      </c>
      <c r="AM629" s="879"/>
      <c r="AN629" s="879"/>
      <c r="AO629" s="880"/>
      <c r="AP629" s="881" t="s">
        <v>668</v>
      </c>
      <c r="AQ629" s="881"/>
      <c r="AR629" s="881"/>
      <c r="AS629" s="881"/>
      <c r="AT629" s="881"/>
      <c r="AU629" s="881"/>
      <c r="AV629" s="881"/>
      <c r="AW629" s="881"/>
      <c r="AX629" s="881"/>
      <c r="AY629">
        <f>COUNTA($E$629)</f>
        <v>1</v>
      </c>
    </row>
    <row r="630" spans="1:51" ht="114" customHeight="1" x14ac:dyDescent="0.15">
      <c r="A630" s="866">
        <v>7</v>
      </c>
      <c r="B630" s="866">
        <v>1</v>
      </c>
      <c r="C630" s="898" t="s">
        <v>895</v>
      </c>
      <c r="D630" s="898"/>
      <c r="E630" s="899" t="s">
        <v>839</v>
      </c>
      <c r="F630" s="899"/>
      <c r="G630" s="899"/>
      <c r="H630" s="899"/>
      <c r="I630" s="899"/>
      <c r="J630" s="868" t="s">
        <v>668</v>
      </c>
      <c r="K630" s="869"/>
      <c r="L630" s="869"/>
      <c r="M630" s="869"/>
      <c r="N630" s="869"/>
      <c r="O630" s="869"/>
      <c r="P630" s="870" t="s">
        <v>841</v>
      </c>
      <c r="Q630" s="870"/>
      <c r="R630" s="870"/>
      <c r="S630" s="870"/>
      <c r="T630" s="870"/>
      <c r="U630" s="870"/>
      <c r="V630" s="870"/>
      <c r="W630" s="870"/>
      <c r="X630" s="870"/>
      <c r="Y630" s="871">
        <v>209</v>
      </c>
      <c r="Z630" s="872"/>
      <c r="AA630" s="872"/>
      <c r="AB630" s="873"/>
      <c r="AC630" s="874" t="s">
        <v>893</v>
      </c>
      <c r="AD630" s="875"/>
      <c r="AE630" s="875"/>
      <c r="AF630" s="875"/>
      <c r="AG630" s="875"/>
      <c r="AH630" s="894" t="s">
        <v>668</v>
      </c>
      <c r="AI630" s="895"/>
      <c r="AJ630" s="895"/>
      <c r="AK630" s="895"/>
      <c r="AL630" s="878" t="s">
        <v>668</v>
      </c>
      <c r="AM630" s="879"/>
      <c r="AN630" s="879"/>
      <c r="AO630" s="880"/>
      <c r="AP630" s="881" t="s">
        <v>668</v>
      </c>
      <c r="AQ630" s="881"/>
      <c r="AR630" s="881"/>
      <c r="AS630" s="881"/>
      <c r="AT630" s="881"/>
      <c r="AU630" s="881"/>
      <c r="AV630" s="881"/>
      <c r="AW630" s="881"/>
      <c r="AX630" s="881"/>
      <c r="AY630">
        <f>COUNTA($E$630)</f>
        <v>1</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3"/>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61" max="16383" man="1"/>
    <brk id="26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473</v>
      </c>
      <c r="AA1" s="29" t="s">
        <v>74</v>
      </c>
      <c r="AB1" s="29" t="s">
        <v>474</v>
      </c>
      <c r="AC1" s="29" t="s">
        <v>31</v>
      </c>
      <c r="AD1" s="28"/>
      <c r="AE1" s="29" t="s">
        <v>43</v>
      </c>
      <c r="AF1" s="30"/>
      <c r="AG1" s="51" t="s">
        <v>220</v>
      </c>
      <c r="AI1" s="51" t="s">
        <v>223</v>
      </c>
      <c r="AK1" s="51" t="s">
        <v>228</v>
      </c>
      <c r="AM1" s="77"/>
      <c r="AN1" s="77"/>
      <c r="AP1" s="28" t="s">
        <v>296</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342</v>
      </c>
      <c r="AB2" s="86" t="s">
        <v>568</v>
      </c>
      <c r="AC2" s="87" t="s">
        <v>126</v>
      </c>
      <c r="AD2" s="28"/>
      <c r="AE2" s="43" t="s">
        <v>161</v>
      </c>
      <c r="AF2" s="30"/>
      <c r="AG2" s="53" t="s">
        <v>307</v>
      </c>
      <c r="AI2" s="51" t="s">
        <v>339</v>
      </c>
      <c r="AK2" s="51" t="s">
        <v>229</v>
      </c>
      <c r="AM2" s="77"/>
      <c r="AN2" s="77"/>
      <c r="AP2" s="53" t="s">
        <v>307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t="s">
        <v>665</v>
      </c>
      <c r="R3" s="13" t="str">
        <f t="shared" ref="R3:R8" si="3">IF(Q3="","",P3)</f>
        <v>委託・請負</v>
      </c>
      <c r="S3" s="13" t="str">
        <f t="shared" ref="S3:S8" si="4">IF(R3="",S2,IF(S2&lt;&gt;"",CONCATENATE(S2,"、",R3),R3))</f>
        <v>委託・請負</v>
      </c>
      <c r="T3" s="13"/>
      <c r="U3" s="32" t="s">
        <v>599</v>
      </c>
      <c r="W3" s="32" t="s">
        <v>137</v>
      </c>
      <c r="Y3" s="32" t="s">
        <v>61</v>
      </c>
      <c r="Z3" s="32" t="s">
        <v>475</v>
      </c>
      <c r="AA3" s="86" t="s">
        <v>441</v>
      </c>
      <c r="AB3" s="86" t="s">
        <v>569</v>
      </c>
      <c r="AC3" s="87" t="s">
        <v>127</v>
      </c>
      <c r="AD3" s="28"/>
      <c r="AE3" s="43" t="s">
        <v>162</v>
      </c>
      <c r="AF3" s="30"/>
      <c r="AG3" s="53" t="s">
        <v>308</v>
      </c>
      <c r="AI3" s="51" t="s">
        <v>222</v>
      </c>
      <c r="AK3" s="51" t="str">
        <f>CHAR(CODE(AK2)+1)</f>
        <v>B</v>
      </c>
      <c r="AM3" s="77"/>
      <c r="AN3" s="77"/>
      <c r="AP3" s="53" t="s">
        <v>308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665</v>
      </c>
      <c r="R4" s="13" t="str">
        <f t="shared" si="3"/>
        <v>補助</v>
      </c>
      <c r="S4" s="13" t="str">
        <f t="shared" si="4"/>
        <v>委託・請負、補助</v>
      </c>
      <c r="T4" s="13"/>
      <c r="U4" s="32" t="s">
        <v>655</v>
      </c>
      <c r="W4" s="32" t="s">
        <v>138</v>
      </c>
      <c r="Y4" s="32" t="s">
        <v>348</v>
      </c>
      <c r="Z4" s="32" t="s">
        <v>476</v>
      </c>
      <c r="AA4" s="86" t="s">
        <v>442</v>
      </c>
      <c r="AB4" s="86" t="s">
        <v>570</v>
      </c>
      <c r="AC4" s="86" t="s">
        <v>128</v>
      </c>
      <c r="AD4" s="28"/>
      <c r="AE4" s="43" t="s">
        <v>163</v>
      </c>
      <c r="AF4" s="30"/>
      <c r="AG4" s="53" t="s">
        <v>309</v>
      </c>
      <c r="AI4" s="51" t="s">
        <v>224</v>
      </c>
      <c r="AK4" s="51" t="str">
        <f t="shared" ref="AK4:AK49" si="7">CHAR(CODE(AK3)+1)</f>
        <v>C</v>
      </c>
      <c r="AM4" s="77"/>
      <c r="AN4" s="77"/>
      <c r="AP4" s="53" t="s">
        <v>309</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委託・請負、補助</v>
      </c>
      <c r="T5" s="13"/>
      <c r="W5" s="32" t="s">
        <v>623</v>
      </c>
      <c r="Y5" s="32" t="s">
        <v>349</v>
      </c>
      <c r="Z5" s="32" t="s">
        <v>477</v>
      </c>
      <c r="AA5" s="86" t="s">
        <v>443</v>
      </c>
      <c r="AB5" s="86" t="s">
        <v>571</v>
      </c>
      <c r="AC5" s="86" t="s">
        <v>164</v>
      </c>
      <c r="AD5" s="31"/>
      <c r="AE5" s="43" t="s">
        <v>320</v>
      </c>
      <c r="AF5" s="30"/>
      <c r="AG5" s="53" t="s">
        <v>310</v>
      </c>
      <c r="AI5" s="51" t="s">
        <v>346</v>
      </c>
      <c r="AK5" s="51" t="str">
        <f t="shared" si="7"/>
        <v>D</v>
      </c>
      <c r="AP5" s="53" t="s">
        <v>310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委託・請負、補助</v>
      </c>
      <c r="T6" s="13"/>
      <c r="U6" s="32" t="s">
        <v>322</v>
      </c>
      <c r="W6" s="32" t="s">
        <v>625</v>
      </c>
      <c r="Y6" s="32" t="s">
        <v>350</v>
      </c>
      <c r="Z6" s="32" t="s">
        <v>478</v>
      </c>
      <c r="AA6" s="86" t="s">
        <v>444</v>
      </c>
      <c r="AB6" s="86" t="s">
        <v>572</v>
      </c>
      <c r="AC6" s="86" t="s">
        <v>129</v>
      </c>
      <c r="AD6" s="31"/>
      <c r="AE6" s="43" t="s">
        <v>317</v>
      </c>
      <c r="AF6" s="30"/>
      <c r="AG6" s="53" t="s">
        <v>311</v>
      </c>
      <c r="AI6" s="51" t="s">
        <v>347</v>
      </c>
      <c r="AK6" s="51" t="str">
        <f>CHAR(CODE(AK5)+1)</f>
        <v>E</v>
      </c>
      <c r="AP6" s="53" t="s">
        <v>311</v>
      </c>
    </row>
    <row r="7" spans="1:42" ht="13.5" customHeight="1" x14ac:dyDescent="0.15">
      <c r="A7" s="14" t="s">
        <v>82</v>
      </c>
      <c r="B7" s="15"/>
      <c r="C7" s="13" t="str">
        <f t="shared" si="0"/>
        <v/>
      </c>
      <c r="D7" s="13" t="str">
        <f t="shared" si="8"/>
        <v/>
      </c>
      <c r="F7" s="18" t="s">
        <v>257</v>
      </c>
      <c r="G7" s="17"/>
      <c r="H7" s="13" t="str">
        <f t="shared" si="1"/>
        <v/>
      </c>
      <c r="I7" s="13" t="str">
        <f t="shared" si="5"/>
        <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351</v>
      </c>
      <c r="Z7" s="32" t="s">
        <v>479</v>
      </c>
      <c r="AA7" s="86" t="s">
        <v>445</v>
      </c>
      <c r="AB7" s="86" t="s">
        <v>573</v>
      </c>
      <c r="AC7" s="31"/>
      <c r="AD7" s="31"/>
      <c r="AE7" s="32" t="s">
        <v>129</v>
      </c>
      <c r="AF7" s="30"/>
      <c r="AG7" s="53" t="s">
        <v>312</v>
      </c>
      <c r="AH7" s="80"/>
      <c r="AI7" s="53" t="s">
        <v>335</v>
      </c>
      <c r="AK7" s="51" t="str">
        <f>CHAR(CODE(AK6)+1)</f>
        <v>F</v>
      </c>
      <c r="AP7" s="53" t="s">
        <v>312</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委託・請負、補助</v>
      </c>
      <c r="T8" s="13"/>
      <c r="U8" s="32" t="s">
        <v>344</v>
      </c>
      <c r="W8" s="32" t="s">
        <v>140</v>
      </c>
      <c r="Y8" s="32" t="s">
        <v>352</v>
      </c>
      <c r="Z8" s="32" t="s">
        <v>480</v>
      </c>
      <c r="AA8" s="86" t="s">
        <v>446</v>
      </c>
      <c r="AB8" s="86" t="s">
        <v>574</v>
      </c>
      <c r="AC8" s="31"/>
      <c r="AD8" s="31"/>
      <c r="AE8" s="31"/>
      <c r="AF8" s="30"/>
      <c r="AG8" s="53" t="s">
        <v>313</v>
      </c>
      <c r="AI8" s="51" t="s">
        <v>336</v>
      </c>
      <c r="AK8" s="51" t="str">
        <f t="shared" si="7"/>
        <v>G</v>
      </c>
      <c r="AP8" s="53" t="s">
        <v>313</v>
      </c>
    </row>
    <row r="9" spans="1:42" ht="13.5" customHeight="1" x14ac:dyDescent="0.15">
      <c r="A9" s="14" t="s">
        <v>84</v>
      </c>
      <c r="B9" s="15"/>
      <c r="C9" s="13" t="str">
        <f t="shared" si="0"/>
        <v/>
      </c>
      <c r="D9" s="13" t="str">
        <f t="shared" si="8"/>
        <v/>
      </c>
      <c r="F9" s="18" t="s">
        <v>258</v>
      </c>
      <c r="G9" s="17"/>
      <c r="H9" s="13" t="str">
        <f t="shared" si="1"/>
        <v/>
      </c>
      <c r="I9" s="13" t="str">
        <f t="shared" si="5"/>
        <v/>
      </c>
      <c r="K9" s="14" t="s">
        <v>101</v>
      </c>
      <c r="L9" s="15"/>
      <c r="M9" s="13" t="str">
        <f t="shared" si="2"/>
        <v/>
      </c>
      <c r="N9" s="13" t="str">
        <f t="shared" si="6"/>
        <v/>
      </c>
      <c r="O9" s="13"/>
      <c r="P9" s="13"/>
      <c r="Q9" s="19"/>
      <c r="T9" s="13"/>
      <c r="U9" s="32" t="s">
        <v>345</v>
      </c>
      <c r="W9" s="32" t="s">
        <v>141</v>
      </c>
      <c r="Y9" s="32" t="s">
        <v>353</v>
      </c>
      <c r="Z9" s="32" t="s">
        <v>481</v>
      </c>
      <c r="AA9" s="86" t="s">
        <v>447</v>
      </c>
      <c r="AB9" s="86" t="s">
        <v>575</v>
      </c>
      <c r="AC9" s="31"/>
      <c r="AD9" s="31"/>
      <c r="AE9" s="31"/>
      <c r="AF9" s="30"/>
      <c r="AG9" s="53" t="s">
        <v>314</v>
      </c>
      <c r="AI9" s="76"/>
      <c r="AK9" s="51" t="str">
        <f t="shared" si="7"/>
        <v>H</v>
      </c>
      <c r="AP9" s="53" t="s">
        <v>314</v>
      </c>
    </row>
    <row r="10" spans="1:42" ht="13.5" customHeight="1" x14ac:dyDescent="0.15">
      <c r="A10" s="14" t="s">
        <v>279</v>
      </c>
      <c r="B10" s="15"/>
      <c r="C10" s="13" t="str">
        <f t="shared" si="0"/>
        <v/>
      </c>
      <c r="D10" s="13" t="str">
        <f t="shared" si="8"/>
        <v/>
      </c>
      <c r="F10" s="18" t="s">
        <v>108</v>
      </c>
      <c r="G10" s="17"/>
      <c r="H10" s="13" t="str">
        <f t="shared" si="1"/>
        <v/>
      </c>
      <c r="I10" s="13" t="str">
        <f t="shared" si="5"/>
        <v/>
      </c>
      <c r="K10" s="14" t="s">
        <v>282</v>
      </c>
      <c r="L10" s="15"/>
      <c r="M10" s="13" t="str">
        <f t="shared" si="2"/>
        <v/>
      </c>
      <c r="N10" s="13" t="str">
        <f t="shared" si="6"/>
        <v/>
      </c>
      <c r="O10" s="13"/>
      <c r="P10" s="13" t="str">
        <f>S8</f>
        <v>委託・請負、補助</v>
      </c>
      <c r="Q10" s="19"/>
      <c r="T10" s="13"/>
      <c r="W10" s="32" t="s">
        <v>142</v>
      </c>
      <c r="Y10" s="32" t="s">
        <v>354</v>
      </c>
      <c r="Z10" s="32" t="s">
        <v>482</v>
      </c>
      <c r="AA10" s="86" t="s">
        <v>448</v>
      </c>
      <c r="AB10" s="86" t="s">
        <v>576</v>
      </c>
      <c r="AC10" s="31"/>
      <c r="AD10" s="31"/>
      <c r="AE10" s="31"/>
      <c r="AF10" s="30"/>
      <c r="AG10" s="53" t="s">
        <v>299</v>
      </c>
      <c r="AK10" s="51" t="str">
        <f t="shared" si="7"/>
        <v>I</v>
      </c>
      <c r="AP10" s="51" t="s">
        <v>297</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t="s">
        <v>665</v>
      </c>
      <c r="M11" s="13" t="str">
        <f t="shared" si="2"/>
        <v>その他の事項経費</v>
      </c>
      <c r="N11" s="13" t="str">
        <f t="shared" si="6"/>
        <v>その他の事項経費</v>
      </c>
      <c r="O11" s="13"/>
      <c r="P11" s="13"/>
      <c r="Q11" s="19"/>
      <c r="T11" s="13"/>
      <c r="W11" s="32" t="s">
        <v>652</v>
      </c>
      <c r="Y11" s="32" t="s">
        <v>355</v>
      </c>
      <c r="Z11" s="32" t="s">
        <v>483</v>
      </c>
      <c r="AA11" s="86" t="s">
        <v>449</v>
      </c>
      <c r="AB11" s="86" t="s">
        <v>577</v>
      </c>
      <c r="AC11" s="31"/>
      <c r="AD11" s="31"/>
      <c r="AE11" s="31"/>
      <c r="AF11" s="30"/>
      <c r="AG11" s="51" t="s">
        <v>302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600</v>
      </c>
      <c r="W12" s="32" t="s">
        <v>143</v>
      </c>
      <c r="Y12" s="32" t="s">
        <v>356</v>
      </c>
      <c r="Z12" s="32" t="s">
        <v>484</v>
      </c>
      <c r="AA12" s="86" t="s">
        <v>450</v>
      </c>
      <c r="AB12" s="86" t="s">
        <v>578</v>
      </c>
      <c r="AC12" s="31"/>
      <c r="AD12" s="31"/>
      <c r="AE12" s="31"/>
      <c r="AF12" s="30"/>
      <c r="AG12" s="51" t="s">
        <v>300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tr">
        <f>N11</f>
        <v>その他の事項経費</v>
      </c>
      <c r="L13" s="13"/>
      <c r="O13" s="13"/>
      <c r="P13" s="13"/>
      <c r="Q13" s="19"/>
      <c r="T13" s="13"/>
      <c r="U13" s="32" t="s">
        <v>165</v>
      </c>
      <c r="W13" s="32" t="s">
        <v>144</v>
      </c>
      <c r="Y13" s="32" t="s">
        <v>357</v>
      </c>
      <c r="Z13" s="32" t="s">
        <v>485</v>
      </c>
      <c r="AA13" s="86" t="s">
        <v>451</v>
      </c>
      <c r="AB13" s="86" t="s">
        <v>579</v>
      </c>
      <c r="AC13" s="31"/>
      <c r="AD13" s="31"/>
      <c r="AE13" s="31"/>
      <c r="AF13" s="30"/>
      <c r="AG13" s="51" t="s">
        <v>301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601</v>
      </c>
      <c r="W14" s="32" t="s">
        <v>145</v>
      </c>
      <c r="Y14" s="32" t="s">
        <v>358</v>
      </c>
      <c r="Z14" s="32" t="s">
        <v>486</v>
      </c>
      <c r="AA14" s="86" t="s">
        <v>452</v>
      </c>
      <c r="AB14" s="86" t="s">
        <v>580</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602</v>
      </c>
      <c r="W15" s="32" t="s">
        <v>146</v>
      </c>
      <c r="Y15" s="32" t="s">
        <v>359</v>
      </c>
      <c r="Z15" s="32" t="s">
        <v>487</v>
      </c>
      <c r="AA15" s="86" t="s">
        <v>453</v>
      </c>
      <c r="AB15" s="86" t="s">
        <v>581</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603</v>
      </c>
      <c r="W16" s="32" t="s">
        <v>147</v>
      </c>
      <c r="Y16" s="32" t="s">
        <v>360</v>
      </c>
      <c r="Z16" s="32" t="s">
        <v>488</v>
      </c>
      <c r="AA16" s="86" t="s">
        <v>454</v>
      </c>
      <c r="AB16" s="86" t="s">
        <v>582</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621</v>
      </c>
      <c r="W17" s="32" t="s">
        <v>148</v>
      </c>
      <c r="Y17" s="32" t="s">
        <v>361</v>
      </c>
      <c r="Z17" s="32" t="s">
        <v>489</v>
      </c>
      <c r="AA17" s="86" t="s">
        <v>455</v>
      </c>
      <c r="AB17" s="86" t="s">
        <v>583</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604</v>
      </c>
      <c r="W18" s="32" t="s">
        <v>149</v>
      </c>
      <c r="Y18" s="32" t="s">
        <v>362</v>
      </c>
      <c r="Z18" s="32" t="s">
        <v>490</v>
      </c>
      <c r="AA18" s="86" t="s">
        <v>456</v>
      </c>
      <c r="AB18" s="86" t="s">
        <v>584</v>
      </c>
      <c r="AC18" s="31"/>
      <c r="AD18" s="31"/>
      <c r="AE18" s="31"/>
      <c r="AF18" s="30"/>
      <c r="AK18" s="51" t="str">
        <f t="shared" si="7"/>
        <v>Q</v>
      </c>
    </row>
    <row r="19" spans="1:37" ht="13.5" customHeight="1" x14ac:dyDescent="0.15">
      <c r="A19" s="14" t="s">
        <v>268</v>
      </c>
      <c r="B19" s="15"/>
      <c r="C19" s="13" t="str">
        <f t="shared" si="9"/>
        <v/>
      </c>
      <c r="D19" s="13" t="str">
        <f t="shared" si="8"/>
        <v/>
      </c>
      <c r="F19" s="18" t="s">
        <v>117</v>
      </c>
      <c r="G19" s="17"/>
      <c r="H19" s="13" t="str">
        <f t="shared" si="1"/>
        <v/>
      </c>
      <c r="I19" s="13" t="str">
        <f t="shared" si="5"/>
        <v/>
      </c>
      <c r="K19" s="13"/>
      <c r="L19" s="13"/>
      <c r="O19" s="13"/>
      <c r="P19" s="13"/>
      <c r="Q19" s="19"/>
      <c r="T19" s="13"/>
      <c r="U19" s="32" t="s">
        <v>605</v>
      </c>
      <c r="W19" s="32" t="s">
        <v>150</v>
      </c>
      <c r="Y19" s="32" t="s">
        <v>363</v>
      </c>
      <c r="Z19" s="32" t="s">
        <v>491</v>
      </c>
      <c r="AA19" s="86" t="s">
        <v>457</v>
      </c>
      <c r="AB19" s="86" t="s">
        <v>585</v>
      </c>
      <c r="AC19" s="31"/>
      <c r="AD19" s="31"/>
      <c r="AE19" s="31"/>
      <c r="AF19" s="30"/>
      <c r="AK19" s="51" t="str">
        <f t="shared" si="7"/>
        <v>R</v>
      </c>
    </row>
    <row r="20" spans="1:37" ht="13.5" customHeight="1" x14ac:dyDescent="0.15">
      <c r="A20" s="14" t="s">
        <v>269</v>
      </c>
      <c r="B20" s="15"/>
      <c r="C20" s="13" t="str">
        <f t="shared" si="9"/>
        <v/>
      </c>
      <c r="D20" s="13" t="str">
        <f t="shared" si="8"/>
        <v/>
      </c>
      <c r="F20" s="18" t="s">
        <v>267</v>
      </c>
      <c r="G20" s="17"/>
      <c r="H20" s="13" t="str">
        <f t="shared" si="1"/>
        <v/>
      </c>
      <c r="I20" s="13" t="str">
        <f t="shared" si="5"/>
        <v/>
      </c>
      <c r="K20" s="13"/>
      <c r="L20" s="13"/>
      <c r="O20" s="13"/>
      <c r="P20" s="13"/>
      <c r="Q20" s="19"/>
      <c r="T20" s="13"/>
      <c r="U20" s="32" t="s">
        <v>606</v>
      </c>
      <c r="W20" s="32" t="s">
        <v>151</v>
      </c>
      <c r="Y20" s="32" t="s">
        <v>364</v>
      </c>
      <c r="Z20" s="32" t="s">
        <v>492</v>
      </c>
      <c r="AA20" s="86" t="s">
        <v>458</v>
      </c>
      <c r="AB20" s="86" t="s">
        <v>586</v>
      </c>
      <c r="AC20" s="31"/>
      <c r="AD20" s="31"/>
      <c r="AE20" s="31"/>
      <c r="AF20" s="30"/>
      <c r="AK20" s="51" t="str">
        <f t="shared" si="7"/>
        <v>S</v>
      </c>
    </row>
    <row r="21" spans="1:37" ht="13.5" customHeight="1" x14ac:dyDescent="0.15">
      <c r="A21" s="14" t="s">
        <v>270</v>
      </c>
      <c r="B21" s="15"/>
      <c r="C21" s="13" t="str">
        <f t="shared" si="9"/>
        <v/>
      </c>
      <c r="D21" s="13" t="str">
        <f t="shared" si="8"/>
        <v/>
      </c>
      <c r="F21" s="18" t="s">
        <v>118</v>
      </c>
      <c r="G21" s="17"/>
      <c r="H21" s="13" t="str">
        <f t="shared" si="1"/>
        <v/>
      </c>
      <c r="I21" s="13" t="str">
        <f t="shared" si="5"/>
        <v/>
      </c>
      <c r="K21" s="13"/>
      <c r="L21" s="13"/>
      <c r="O21" s="13"/>
      <c r="P21" s="13"/>
      <c r="Q21" s="19"/>
      <c r="T21" s="13"/>
      <c r="U21" s="32" t="s">
        <v>607</v>
      </c>
      <c r="W21" s="32" t="s">
        <v>152</v>
      </c>
      <c r="Y21" s="32" t="s">
        <v>365</v>
      </c>
      <c r="Z21" s="32" t="s">
        <v>493</v>
      </c>
      <c r="AA21" s="86" t="s">
        <v>459</v>
      </c>
      <c r="AB21" s="86" t="s">
        <v>587</v>
      </c>
      <c r="AC21" s="31"/>
      <c r="AD21" s="31"/>
      <c r="AE21" s="31"/>
      <c r="AF21" s="30"/>
      <c r="AK21" s="51" t="str">
        <f t="shared" si="7"/>
        <v>T</v>
      </c>
    </row>
    <row r="22" spans="1:37" ht="13.5" customHeight="1" x14ac:dyDescent="0.15">
      <c r="A22" s="14" t="s">
        <v>271</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654</v>
      </c>
      <c r="W22" s="32" t="s">
        <v>153</v>
      </c>
      <c r="Y22" s="32" t="s">
        <v>366</v>
      </c>
      <c r="Z22" s="32" t="s">
        <v>494</v>
      </c>
      <c r="AA22" s="86" t="s">
        <v>460</v>
      </c>
      <c r="AB22" s="86" t="s">
        <v>588</v>
      </c>
      <c r="AC22" s="31"/>
      <c r="AD22" s="31"/>
      <c r="AE22" s="31"/>
      <c r="AF22" s="30"/>
      <c r="AK22" s="51" t="str">
        <f t="shared" si="7"/>
        <v>U</v>
      </c>
    </row>
    <row r="23" spans="1:37" ht="13.5" customHeight="1" x14ac:dyDescent="0.15">
      <c r="A23" s="83" t="s">
        <v>337</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608</v>
      </c>
      <c r="W23" s="32" t="s">
        <v>154</v>
      </c>
      <c r="Y23" s="32" t="s">
        <v>367</v>
      </c>
      <c r="Z23" s="32" t="s">
        <v>495</v>
      </c>
      <c r="AA23" s="86" t="s">
        <v>461</v>
      </c>
      <c r="AB23" s="86" t="s">
        <v>589</v>
      </c>
      <c r="AC23" s="31"/>
      <c r="AD23" s="31"/>
      <c r="AE23" s="31"/>
      <c r="AF23" s="30"/>
      <c r="AK23" s="51" t="str">
        <f t="shared" si="7"/>
        <v>V</v>
      </c>
    </row>
    <row r="24" spans="1:37" ht="13.5" customHeight="1" x14ac:dyDescent="0.15">
      <c r="A24" s="98"/>
      <c r="B24" s="81"/>
      <c r="F24" s="18" t="s">
        <v>340</v>
      </c>
      <c r="G24" s="17"/>
      <c r="H24" s="13" t="str">
        <f t="shared" si="1"/>
        <v/>
      </c>
      <c r="I24" s="13" t="str">
        <f t="shared" si="5"/>
        <v/>
      </c>
      <c r="K24" s="13"/>
      <c r="L24" s="13"/>
      <c r="O24" s="13"/>
      <c r="P24" s="13"/>
      <c r="Q24" s="19"/>
      <c r="T24" s="13"/>
      <c r="U24" s="32" t="s">
        <v>609</v>
      </c>
      <c r="W24" s="32" t="s">
        <v>155</v>
      </c>
      <c r="Y24" s="32" t="s">
        <v>368</v>
      </c>
      <c r="Z24" s="32" t="s">
        <v>496</v>
      </c>
      <c r="AA24" s="86" t="s">
        <v>462</v>
      </c>
      <c r="AB24" s="86" t="s">
        <v>590</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610</v>
      </c>
      <c r="W25" s="74"/>
      <c r="Y25" s="32" t="s">
        <v>369</v>
      </c>
      <c r="Z25" s="32" t="s">
        <v>497</v>
      </c>
      <c r="AA25" s="86" t="s">
        <v>463</v>
      </c>
      <c r="AB25" s="86" t="s">
        <v>591</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611</v>
      </c>
      <c r="Y26" s="32" t="s">
        <v>370</v>
      </c>
      <c r="Z26" s="32" t="s">
        <v>498</v>
      </c>
      <c r="AA26" s="86" t="s">
        <v>464</v>
      </c>
      <c r="AB26" s="86" t="s">
        <v>592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612</v>
      </c>
      <c r="Y27" s="32" t="s">
        <v>371</v>
      </c>
      <c r="Z27" s="32" t="s">
        <v>499</v>
      </c>
      <c r="AA27" s="86" t="s">
        <v>465</v>
      </c>
      <c r="AB27" s="86" t="s">
        <v>593</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613</v>
      </c>
      <c r="Y28" s="32" t="s">
        <v>372</v>
      </c>
      <c r="Z28" s="32" t="s">
        <v>500</v>
      </c>
      <c r="AA28" s="86" t="s">
        <v>466</v>
      </c>
      <c r="AB28" s="86" t="s">
        <v>594</v>
      </c>
      <c r="AC28" s="31"/>
      <c r="AD28" s="31"/>
      <c r="AE28" s="31"/>
      <c r="AF28" s="30"/>
      <c r="AK28" s="51" t="s">
        <v>230</v>
      </c>
    </row>
    <row r="29" spans="1:37" ht="13.5" customHeight="1" x14ac:dyDescent="0.15">
      <c r="A29" s="13"/>
      <c r="B29" s="13"/>
      <c r="F29" s="18" t="s">
        <v>259</v>
      </c>
      <c r="G29" s="17"/>
      <c r="H29" s="13" t="str">
        <f t="shared" si="1"/>
        <v/>
      </c>
      <c r="I29" s="13" t="str">
        <f t="shared" si="5"/>
        <v/>
      </c>
      <c r="K29" s="13"/>
      <c r="L29" s="13"/>
      <c r="O29" s="13"/>
      <c r="P29" s="13"/>
      <c r="Q29" s="19"/>
      <c r="T29" s="13"/>
      <c r="U29" s="32" t="s">
        <v>614</v>
      </c>
      <c r="Y29" s="32" t="s">
        <v>373</v>
      </c>
      <c r="Z29" s="32" t="s">
        <v>501</v>
      </c>
      <c r="AA29" s="86" t="s">
        <v>467</v>
      </c>
      <c r="AB29" s="86" t="s">
        <v>595</v>
      </c>
      <c r="AC29" s="31"/>
      <c r="AD29" s="31"/>
      <c r="AE29" s="31"/>
      <c r="AF29" s="30"/>
      <c r="AK29" s="51" t="str">
        <f t="shared" si="7"/>
        <v>b</v>
      </c>
    </row>
    <row r="30" spans="1:37" ht="13.5" customHeight="1" x14ac:dyDescent="0.15">
      <c r="A30" s="13"/>
      <c r="B30" s="13"/>
      <c r="F30" s="18" t="s">
        <v>260</v>
      </c>
      <c r="G30" s="17"/>
      <c r="H30" s="13" t="str">
        <f t="shared" si="1"/>
        <v/>
      </c>
      <c r="I30" s="13" t="str">
        <f t="shared" si="5"/>
        <v/>
      </c>
      <c r="K30" s="13"/>
      <c r="L30" s="13"/>
      <c r="O30" s="13"/>
      <c r="P30" s="13"/>
      <c r="Q30" s="19"/>
      <c r="T30" s="13"/>
      <c r="U30" s="32" t="s">
        <v>615</v>
      </c>
      <c r="Y30" s="32" t="s">
        <v>374</v>
      </c>
      <c r="Z30" s="32" t="s">
        <v>502</v>
      </c>
      <c r="AA30" s="86" t="s">
        <v>468</v>
      </c>
      <c r="AB30" s="86" t="s">
        <v>596</v>
      </c>
      <c r="AC30" s="31"/>
      <c r="AD30" s="31"/>
      <c r="AE30" s="31"/>
      <c r="AF30" s="30"/>
      <c r="AK30" s="51" t="str">
        <f t="shared" si="7"/>
        <v>c</v>
      </c>
    </row>
    <row r="31" spans="1:37" ht="13.5" customHeight="1" x14ac:dyDescent="0.15">
      <c r="A31" s="13"/>
      <c r="B31" s="13"/>
      <c r="F31" s="18" t="s">
        <v>261</v>
      </c>
      <c r="G31" s="17"/>
      <c r="H31" s="13" t="str">
        <f t="shared" si="1"/>
        <v/>
      </c>
      <c r="I31" s="13" t="str">
        <f t="shared" si="5"/>
        <v/>
      </c>
      <c r="K31" s="13"/>
      <c r="L31" s="13"/>
      <c r="O31" s="13"/>
      <c r="P31" s="13"/>
      <c r="Q31" s="19"/>
      <c r="T31" s="13"/>
      <c r="U31" s="32" t="s">
        <v>616</v>
      </c>
      <c r="Y31" s="32" t="s">
        <v>375</v>
      </c>
      <c r="Z31" s="32" t="s">
        <v>503</v>
      </c>
      <c r="AA31" s="86" t="s">
        <v>469</v>
      </c>
      <c r="AB31" s="86" t="s">
        <v>597</v>
      </c>
      <c r="AC31" s="31"/>
      <c r="AD31" s="31"/>
      <c r="AE31" s="31"/>
      <c r="AF31" s="30"/>
      <c r="AK31" s="51" t="str">
        <f t="shared" si="7"/>
        <v>d</v>
      </c>
    </row>
    <row r="32" spans="1:37" ht="13.5" customHeight="1" x14ac:dyDescent="0.15">
      <c r="A32" s="13"/>
      <c r="B32" s="13"/>
      <c r="F32" s="18" t="s">
        <v>262</v>
      </c>
      <c r="G32" s="17"/>
      <c r="H32" s="13" t="str">
        <f t="shared" si="1"/>
        <v/>
      </c>
      <c r="I32" s="13" t="str">
        <f t="shared" si="5"/>
        <v/>
      </c>
      <c r="K32" s="13"/>
      <c r="L32" s="13"/>
      <c r="O32" s="13"/>
      <c r="P32" s="13"/>
      <c r="Q32" s="19"/>
      <c r="T32" s="13"/>
      <c r="U32" s="32" t="s">
        <v>617</v>
      </c>
      <c r="Y32" s="32" t="s">
        <v>376</v>
      </c>
      <c r="Z32" s="32" t="s">
        <v>504</v>
      </c>
      <c r="AA32" s="86" t="s">
        <v>62</v>
      </c>
      <c r="AB32" s="86" t="s">
        <v>62</v>
      </c>
      <c r="AC32" s="31"/>
      <c r="AD32" s="31"/>
      <c r="AE32" s="31"/>
      <c r="AF32" s="30"/>
      <c r="AK32" s="51" t="str">
        <f t="shared" si="7"/>
        <v>e</v>
      </c>
    </row>
    <row r="33" spans="1:37" ht="13.5" customHeight="1" x14ac:dyDescent="0.15">
      <c r="A33" s="13"/>
      <c r="B33" s="13"/>
      <c r="F33" s="18" t="s">
        <v>263</v>
      </c>
      <c r="G33" s="17"/>
      <c r="H33" s="13" t="str">
        <f t="shared" si="1"/>
        <v/>
      </c>
      <c r="I33" s="13" t="str">
        <f t="shared" si="5"/>
        <v/>
      </c>
      <c r="K33" s="13"/>
      <c r="L33" s="13"/>
      <c r="O33" s="13"/>
      <c r="P33" s="13"/>
      <c r="Q33" s="19"/>
      <c r="T33" s="13"/>
      <c r="U33" s="32" t="s">
        <v>618</v>
      </c>
      <c r="Y33" s="32" t="s">
        <v>377</v>
      </c>
      <c r="Z33" s="32" t="s">
        <v>505</v>
      </c>
      <c r="AA33" s="74"/>
      <c r="AB33" s="31"/>
      <c r="AC33" s="31"/>
      <c r="AD33" s="31"/>
      <c r="AE33" s="31"/>
      <c r="AF33" s="30"/>
      <c r="AK33" s="51" t="str">
        <f t="shared" si="7"/>
        <v>f</v>
      </c>
    </row>
    <row r="34" spans="1:37" ht="13.5" customHeight="1" x14ac:dyDescent="0.15">
      <c r="A34" s="13"/>
      <c r="B34" s="13"/>
      <c r="F34" s="18" t="s">
        <v>264</v>
      </c>
      <c r="G34" s="17"/>
      <c r="H34" s="13" t="str">
        <f t="shared" si="1"/>
        <v/>
      </c>
      <c r="I34" s="13" t="str">
        <f t="shared" si="5"/>
        <v/>
      </c>
      <c r="K34" s="13"/>
      <c r="L34" s="13"/>
      <c r="O34" s="13"/>
      <c r="P34" s="13"/>
      <c r="Q34" s="19"/>
      <c r="T34" s="13"/>
      <c r="U34" s="32" t="s">
        <v>619</v>
      </c>
      <c r="Y34" s="32" t="s">
        <v>378</v>
      </c>
      <c r="Z34" s="32" t="s">
        <v>506</v>
      </c>
      <c r="AB34" s="31"/>
      <c r="AC34" s="31"/>
      <c r="AD34" s="31"/>
      <c r="AE34" s="31"/>
      <c r="AF34" s="30"/>
      <c r="AK34" s="51" t="str">
        <f t="shared" si="7"/>
        <v>g</v>
      </c>
    </row>
    <row r="35" spans="1:37" ht="13.5" customHeight="1" x14ac:dyDescent="0.15">
      <c r="A35" s="13"/>
      <c r="B35" s="13"/>
      <c r="F35" s="18" t="s">
        <v>265</v>
      </c>
      <c r="G35" s="17"/>
      <c r="H35" s="13" t="str">
        <f t="shared" si="1"/>
        <v/>
      </c>
      <c r="I35" s="13" t="str">
        <f t="shared" si="5"/>
        <v/>
      </c>
      <c r="K35" s="13"/>
      <c r="L35" s="13"/>
      <c r="O35" s="13"/>
      <c r="P35" s="13"/>
      <c r="Q35" s="19"/>
      <c r="T35" s="13"/>
      <c r="U35" s="32" t="s">
        <v>620</v>
      </c>
      <c r="Y35" s="32" t="s">
        <v>379</v>
      </c>
      <c r="Z35" s="32" t="s">
        <v>507</v>
      </c>
      <c r="AC35" s="31"/>
      <c r="AF35" s="30"/>
      <c r="AK35" s="51" t="str">
        <f t="shared" si="7"/>
        <v>h</v>
      </c>
    </row>
    <row r="36" spans="1:37" ht="13.5" customHeight="1" x14ac:dyDescent="0.15">
      <c r="A36" s="13"/>
      <c r="B36" s="13"/>
      <c r="F36" s="18" t="s">
        <v>266</v>
      </c>
      <c r="G36" s="17" t="s">
        <v>665</v>
      </c>
      <c r="H36" s="13" t="str">
        <f t="shared" si="1"/>
        <v>東日本大震災復興特別会計</v>
      </c>
      <c r="I36" s="13" t="str">
        <f t="shared" si="5"/>
        <v>東日本大震災復興特別会計</v>
      </c>
      <c r="K36" s="13"/>
      <c r="L36" s="13"/>
      <c r="O36" s="13"/>
      <c r="P36" s="13"/>
      <c r="Q36" s="19"/>
      <c r="T36" s="13"/>
      <c r="Y36" s="32" t="s">
        <v>380</v>
      </c>
      <c r="Z36" s="32" t="s">
        <v>508</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381</v>
      </c>
      <c r="Z37" s="32" t="s">
        <v>509</v>
      </c>
      <c r="AF37" s="30"/>
      <c r="AK37" s="51" t="str">
        <f t="shared" si="7"/>
        <v>j</v>
      </c>
    </row>
    <row r="38" spans="1:37" x14ac:dyDescent="0.15">
      <c r="A38" s="13"/>
      <c r="B38" s="13"/>
      <c r="F38" s="13"/>
      <c r="G38" s="19"/>
      <c r="K38" s="13"/>
      <c r="L38" s="13"/>
      <c r="O38" s="13"/>
      <c r="P38" s="13"/>
      <c r="Q38" s="19"/>
      <c r="T38" s="13"/>
      <c r="Y38" s="32" t="s">
        <v>382</v>
      </c>
      <c r="Z38" s="32" t="s">
        <v>510</v>
      </c>
      <c r="AF38" s="30"/>
      <c r="AK38" s="51" t="str">
        <f t="shared" si="7"/>
        <v>k</v>
      </c>
    </row>
    <row r="39" spans="1:37" x14ac:dyDescent="0.15">
      <c r="A39" s="13"/>
      <c r="B39" s="13"/>
      <c r="F39" s="13" t="str">
        <f>I37</f>
        <v>東日本大震災復興特別会計</v>
      </c>
      <c r="G39" s="19"/>
      <c r="K39" s="13"/>
      <c r="L39" s="13"/>
      <c r="O39" s="13"/>
      <c r="P39" s="13"/>
      <c r="Q39" s="19"/>
      <c r="T39" s="13"/>
      <c r="U39" s="32" t="s">
        <v>622</v>
      </c>
      <c r="Y39" s="32" t="s">
        <v>383</v>
      </c>
      <c r="Z39" s="32" t="s">
        <v>511</v>
      </c>
      <c r="AF39" s="30"/>
      <c r="AK39" s="51" t="str">
        <f t="shared" si="7"/>
        <v>l</v>
      </c>
    </row>
    <row r="40" spans="1:37" x14ac:dyDescent="0.15">
      <c r="A40" s="13"/>
      <c r="B40" s="13"/>
      <c r="F40" s="13"/>
      <c r="G40" s="19"/>
      <c r="K40" s="13"/>
      <c r="L40" s="13"/>
      <c r="O40" s="13"/>
      <c r="P40" s="13"/>
      <c r="Q40" s="19"/>
      <c r="T40" s="13"/>
      <c r="U40" s="32"/>
      <c r="Y40" s="32" t="s">
        <v>384</v>
      </c>
      <c r="Z40" s="32" t="s">
        <v>512</v>
      </c>
      <c r="AF40" s="30"/>
      <c r="AK40" s="51" t="str">
        <f t="shared" si="7"/>
        <v>m</v>
      </c>
    </row>
    <row r="41" spans="1:37" x14ac:dyDescent="0.15">
      <c r="A41" s="13"/>
      <c r="B41" s="13"/>
      <c r="F41" s="13"/>
      <c r="G41" s="19"/>
      <c r="K41" s="13"/>
      <c r="L41" s="13"/>
      <c r="O41" s="13"/>
      <c r="P41" s="13"/>
      <c r="Q41" s="19"/>
      <c r="T41" s="13"/>
      <c r="U41" s="32" t="s">
        <v>323</v>
      </c>
      <c r="Y41" s="32" t="s">
        <v>385</v>
      </c>
      <c r="Z41" s="32" t="s">
        <v>513</v>
      </c>
      <c r="AF41" s="30"/>
      <c r="AK41" s="51" t="str">
        <f t="shared" si="7"/>
        <v>n</v>
      </c>
    </row>
    <row r="42" spans="1:37" x14ac:dyDescent="0.15">
      <c r="A42" s="13"/>
      <c r="B42" s="13"/>
      <c r="F42" s="13"/>
      <c r="G42" s="19"/>
      <c r="K42" s="13"/>
      <c r="L42" s="13"/>
      <c r="O42" s="13"/>
      <c r="P42" s="13"/>
      <c r="Q42" s="19"/>
      <c r="T42" s="13"/>
      <c r="U42" s="32" t="s">
        <v>333</v>
      </c>
      <c r="Y42" s="32" t="s">
        <v>386</v>
      </c>
      <c r="Z42" s="32" t="s">
        <v>514</v>
      </c>
      <c r="AF42" s="30"/>
      <c r="AK42" s="51" t="str">
        <f t="shared" si="7"/>
        <v>o</v>
      </c>
    </row>
    <row r="43" spans="1:37" x14ac:dyDescent="0.15">
      <c r="A43" s="13"/>
      <c r="B43" s="13"/>
      <c r="F43" s="13"/>
      <c r="G43" s="19"/>
      <c r="K43" s="13"/>
      <c r="L43" s="13"/>
      <c r="O43" s="13"/>
      <c r="P43" s="13"/>
      <c r="Q43" s="19"/>
      <c r="T43" s="13"/>
      <c r="Y43" s="32" t="s">
        <v>387</v>
      </c>
      <c r="Z43" s="32" t="s">
        <v>515</v>
      </c>
      <c r="AF43" s="30"/>
      <c r="AK43" s="51" t="str">
        <f t="shared" si="7"/>
        <v>p</v>
      </c>
    </row>
    <row r="44" spans="1:37" x14ac:dyDescent="0.15">
      <c r="A44" s="13"/>
      <c r="B44" s="13"/>
      <c r="F44" s="13"/>
      <c r="G44" s="19"/>
      <c r="K44" s="13"/>
      <c r="L44" s="13"/>
      <c r="O44" s="13"/>
      <c r="P44" s="13"/>
      <c r="Q44" s="19"/>
      <c r="T44" s="13"/>
      <c r="Y44" s="32" t="s">
        <v>388</v>
      </c>
      <c r="Z44" s="32" t="s">
        <v>516</v>
      </c>
      <c r="AF44" s="30"/>
      <c r="AK44" s="51" t="str">
        <f t="shared" si="7"/>
        <v>q</v>
      </c>
    </row>
    <row r="45" spans="1:37" x14ac:dyDescent="0.15">
      <c r="A45" s="13"/>
      <c r="B45" s="13"/>
      <c r="F45" s="13"/>
      <c r="G45" s="19"/>
      <c r="K45" s="13"/>
      <c r="L45" s="13"/>
      <c r="O45" s="13"/>
      <c r="P45" s="13"/>
      <c r="Q45" s="19"/>
      <c r="T45" s="13"/>
      <c r="U45" s="29" t="s">
        <v>157</v>
      </c>
      <c r="Y45" s="32" t="s">
        <v>389</v>
      </c>
      <c r="Z45" s="32" t="s">
        <v>517</v>
      </c>
      <c r="AF45" s="30"/>
      <c r="AK45" s="51" t="str">
        <f t="shared" si="7"/>
        <v>r</v>
      </c>
    </row>
    <row r="46" spans="1:37" x14ac:dyDescent="0.15">
      <c r="A46" s="13"/>
      <c r="B46" s="13"/>
      <c r="F46" s="13"/>
      <c r="G46" s="19"/>
      <c r="K46" s="13"/>
      <c r="L46" s="13"/>
      <c r="O46" s="13"/>
      <c r="P46" s="13"/>
      <c r="Q46" s="19"/>
      <c r="T46" s="13"/>
      <c r="U46" s="93" t="s">
        <v>653</v>
      </c>
      <c r="Y46" s="32" t="s">
        <v>390</v>
      </c>
      <c r="Z46" s="32" t="s">
        <v>518</v>
      </c>
      <c r="AF46" s="30"/>
      <c r="AK46" s="51" t="str">
        <f t="shared" si="7"/>
        <v>s</v>
      </c>
    </row>
    <row r="47" spans="1:37" x14ac:dyDescent="0.15">
      <c r="A47" s="13"/>
      <c r="B47" s="13"/>
      <c r="F47" s="13"/>
      <c r="G47" s="19"/>
      <c r="K47" s="13"/>
      <c r="L47" s="13"/>
      <c r="O47" s="13"/>
      <c r="P47" s="13"/>
      <c r="Q47" s="19"/>
      <c r="T47" s="13"/>
      <c r="Y47" s="32" t="s">
        <v>391</v>
      </c>
      <c r="Z47" s="32" t="s">
        <v>519</v>
      </c>
      <c r="AF47" s="30"/>
      <c r="AK47" s="51" t="str">
        <f t="shared" si="7"/>
        <v>t</v>
      </c>
    </row>
    <row r="48" spans="1:37" x14ac:dyDescent="0.15">
      <c r="A48" s="13"/>
      <c r="B48" s="13"/>
      <c r="F48" s="13"/>
      <c r="G48" s="19"/>
      <c r="K48" s="13"/>
      <c r="L48" s="13"/>
      <c r="O48" s="13"/>
      <c r="P48" s="13"/>
      <c r="Q48" s="19"/>
      <c r="T48" s="13"/>
      <c r="U48" s="93">
        <v>2021</v>
      </c>
      <c r="Y48" s="32" t="s">
        <v>392</v>
      </c>
      <c r="Z48" s="32" t="s">
        <v>520</v>
      </c>
      <c r="AF48" s="30"/>
      <c r="AK48" s="51" t="str">
        <f t="shared" si="7"/>
        <v>u</v>
      </c>
    </row>
    <row r="49" spans="1:37" x14ac:dyDescent="0.15">
      <c r="A49" s="13"/>
      <c r="B49" s="13"/>
      <c r="F49" s="13"/>
      <c r="G49" s="19"/>
      <c r="K49" s="13"/>
      <c r="L49" s="13"/>
      <c r="O49" s="13"/>
      <c r="P49" s="13"/>
      <c r="Q49" s="19"/>
      <c r="T49" s="13"/>
      <c r="U49" s="93">
        <v>2022</v>
      </c>
      <c r="Y49" s="32" t="s">
        <v>393</v>
      </c>
      <c r="Z49" s="32" t="s">
        <v>521</v>
      </c>
      <c r="AF49" s="30"/>
      <c r="AK49" s="51" t="str">
        <f t="shared" si="7"/>
        <v>v</v>
      </c>
    </row>
    <row r="50" spans="1:37" x14ac:dyDescent="0.15">
      <c r="A50" s="13"/>
      <c r="B50" s="13"/>
      <c r="F50" s="13"/>
      <c r="G50" s="19"/>
      <c r="K50" s="13"/>
      <c r="L50" s="13"/>
      <c r="O50" s="13"/>
      <c r="P50" s="13"/>
      <c r="Q50" s="19"/>
      <c r="T50" s="13"/>
      <c r="U50" s="93">
        <v>2023</v>
      </c>
      <c r="Y50" s="32" t="s">
        <v>394</v>
      </c>
      <c r="Z50" s="32" t="s">
        <v>522</v>
      </c>
      <c r="AF50" s="30"/>
    </row>
    <row r="51" spans="1:37" x14ac:dyDescent="0.15">
      <c r="A51" s="13"/>
      <c r="B51" s="13"/>
      <c r="F51" s="13"/>
      <c r="G51" s="19"/>
      <c r="K51" s="13"/>
      <c r="L51" s="13"/>
      <c r="O51" s="13"/>
      <c r="P51" s="13"/>
      <c r="Q51" s="19"/>
      <c r="T51" s="13"/>
      <c r="U51" s="93">
        <v>2024</v>
      </c>
      <c r="Y51" s="32" t="s">
        <v>395</v>
      </c>
      <c r="Z51" s="32" t="s">
        <v>523</v>
      </c>
      <c r="AF51" s="30"/>
    </row>
    <row r="52" spans="1:37" x14ac:dyDescent="0.15">
      <c r="A52" s="13"/>
      <c r="B52" s="13"/>
      <c r="F52" s="13"/>
      <c r="G52" s="19"/>
      <c r="K52" s="13"/>
      <c r="L52" s="13"/>
      <c r="O52" s="13"/>
      <c r="P52" s="13"/>
      <c r="Q52" s="19"/>
      <c r="T52" s="13"/>
      <c r="U52" s="93">
        <v>2025</v>
      </c>
      <c r="Y52" s="32" t="s">
        <v>396</v>
      </c>
      <c r="Z52" s="32" t="s">
        <v>524</v>
      </c>
      <c r="AF52" s="30"/>
    </row>
    <row r="53" spans="1:37" x14ac:dyDescent="0.15">
      <c r="A53" s="13"/>
      <c r="B53" s="13"/>
      <c r="F53" s="13"/>
      <c r="G53" s="19"/>
      <c r="K53" s="13"/>
      <c r="L53" s="13"/>
      <c r="O53" s="13"/>
      <c r="P53" s="13"/>
      <c r="Q53" s="19"/>
      <c r="T53" s="13"/>
      <c r="U53" s="93">
        <v>2026</v>
      </c>
      <c r="Y53" s="32" t="s">
        <v>397</v>
      </c>
      <c r="Z53" s="32" t="s">
        <v>525</v>
      </c>
      <c r="AF53" s="30"/>
    </row>
    <row r="54" spans="1:37" x14ac:dyDescent="0.15">
      <c r="A54" s="13"/>
      <c r="B54" s="13"/>
      <c r="F54" s="13"/>
      <c r="G54" s="19"/>
      <c r="K54" s="13"/>
      <c r="L54" s="13"/>
      <c r="O54" s="13"/>
      <c r="P54" s="20"/>
      <c r="Q54" s="19"/>
      <c r="T54" s="13"/>
      <c r="Y54" s="32" t="s">
        <v>398</v>
      </c>
      <c r="Z54" s="32" t="s">
        <v>526</v>
      </c>
      <c r="AF54" s="30"/>
    </row>
    <row r="55" spans="1:37" x14ac:dyDescent="0.15">
      <c r="A55" s="13"/>
      <c r="B55" s="13"/>
      <c r="F55" s="13"/>
      <c r="G55" s="19"/>
      <c r="K55" s="13"/>
      <c r="L55" s="13"/>
      <c r="O55" s="13"/>
      <c r="P55" s="13"/>
      <c r="Q55" s="19"/>
      <c r="T55" s="13"/>
      <c r="Y55" s="32" t="s">
        <v>399</v>
      </c>
      <c r="Z55" s="32" t="s">
        <v>527</v>
      </c>
      <c r="AF55" s="30"/>
    </row>
    <row r="56" spans="1:37" x14ac:dyDescent="0.15">
      <c r="A56" s="13"/>
      <c r="B56" s="13"/>
      <c r="F56" s="13"/>
      <c r="G56" s="19"/>
      <c r="K56" s="13"/>
      <c r="L56" s="13"/>
      <c r="O56" s="13"/>
      <c r="P56" s="13"/>
      <c r="Q56" s="19"/>
      <c r="T56" s="13"/>
      <c r="U56" s="93">
        <v>20</v>
      </c>
      <c r="Y56" s="32" t="s">
        <v>400</v>
      </c>
      <c r="Z56" s="32" t="s">
        <v>528</v>
      </c>
      <c r="AF56" s="30"/>
    </row>
    <row r="57" spans="1:37" x14ac:dyDescent="0.15">
      <c r="A57" s="13"/>
      <c r="B57" s="13"/>
      <c r="F57" s="13"/>
      <c r="G57" s="19"/>
      <c r="K57" s="13"/>
      <c r="L57" s="13"/>
      <c r="O57" s="13"/>
      <c r="P57" s="13"/>
      <c r="Q57" s="19"/>
      <c r="T57" s="13"/>
      <c r="U57" s="32" t="s">
        <v>598</v>
      </c>
      <c r="Y57" s="32" t="s">
        <v>401</v>
      </c>
      <c r="Z57" s="32" t="s">
        <v>529</v>
      </c>
      <c r="AF57" s="30"/>
    </row>
    <row r="58" spans="1:37" x14ac:dyDescent="0.15">
      <c r="A58" s="13"/>
      <c r="B58" s="13"/>
      <c r="F58" s="13"/>
      <c r="G58" s="19"/>
      <c r="K58" s="13"/>
      <c r="L58" s="13"/>
      <c r="O58" s="13"/>
      <c r="P58" s="13"/>
      <c r="Q58" s="19"/>
      <c r="T58" s="13"/>
      <c r="U58" s="32" t="s">
        <v>599</v>
      </c>
      <c r="Y58" s="32" t="s">
        <v>402</v>
      </c>
      <c r="Z58" s="32" t="s">
        <v>530</v>
      </c>
      <c r="AF58" s="30"/>
    </row>
    <row r="59" spans="1:37" x14ac:dyDescent="0.15">
      <c r="A59" s="13"/>
      <c r="B59" s="13"/>
      <c r="F59" s="13"/>
      <c r="G59" s="19"/>
      <c r="K59" s="13"/>
      <c r="L59" s="13"/>
      <c r="O59" s="13"/>
      <c r="P59" s="13"/>
      <c r="Q59" s="19"/>
      <c r="T59" s="13"/>
      <c r="Y59" s="32" t="s">
        <v>403</v>
      </c>
      <c r="Z59" s="32" t="s">
        <v>531</v>
      </c>
      <c r="AF59" s="30"/>
    </row>
    <row r="60" spans="1:37" x14ac:dyDescent="0.15">
      <c r="A60" s="13"/>
      <c r="B60" s="13"/>
      <c r="F60" s="13"/>
      <c r="G60" s="19"/>
      <c r="K60" s="13"/>
      <c r="L60" s="13"/>
      <c r="O60" s="13"/>
      <c r="P60" s="13"/>
      <c r="Q60" s="19"/>
      <c r="T60" s="13"/>
      <c r="Y60" s="32" t="s">
        <v>404</v>
      </c>
      <c r="Z60" s="32" t="s">
        <v>532</v>
      </c>
      <c r="AF60" s="30"/>
    </row>
    <row r="61" spans="1:37" x14ac:dyDescent="0.15">
      <c r="A61" s="13"/>
      <c r="B61" s="13"/>
      <c r="F61" s="13"/>
      <c r="G61" s="19"/>
      <c r="K61" s="13"/>
      <c r="L61" s="13"/>
      <c r="O61" s="13"/>
      <c r="P61" s="13"/>
      <c r="Q61" s="19"/>
      <c r="T61" s="13"/>
      <c r="Y61" s="32" t="s">
        <v>405</v>
      </c>
      <c r="Z61" s="32" t="s">
        <v>533</v>
      </c>
      <c r="AF61" s="30"/>
    </row>
    <row r="62" spans="1:37" x14ac:dyDescent="0.15">
      <c r="A62" s="13"/>
      <c r="B62" s="13"/>
      <c r="F62" s="13"/>
      <c r="G62" s="19"/>
      <c r="K62" s="13"/>
      <c r="L62" s="13"/>
      <c r="O62" s="13"/>
      <c r="P62" s="13"/>
      <c r="Q62" s="19"/>
      <c r="T62" s="13"/>
      <c r="Y62" s="32" t="s">
        <v>406</v>
      </c>
      <c r="Z62" s="32" t="s">
        <v>534</v>
      </c>
      <c r="AF62" s="30"/>
    </row>
    <row r="63" spans="1:37" x14ac:dyDescent="0.15">
      <c r="A63" s="13"/>
      <c r="B63" s="13"/>
      <c r="F63" s="13"/>
      <c r="G63" s="19"/>
      <c r="K63" s="13"/>
      <c r="L63" s="13"/>
      <c r="O63" s="13"/>
      <c r="P63" s="13"/>
      <c r="Q63" s="19"/>
      <c r="T63" s="13"/>
      <c r="Y63" s="32" t="s">
        <v>407</v>
      </c>
      <c r="Z63" s="32" t="s">
        <v>535</v>
      </c>
      <c r="AF63" s="30"/>
    </row>
    <row r="64" spans="1:37" x14ac:dyDescent="0.15">
      <c r="A64" s="13"/>
      <c r="B64" s="13"/>
      <c r="F64" s="13"/>
      <c r="G64" s="19"/>
      <c r="K64" s="13"/>
      <c r="L64" s="13"/>
      <c r="O64" s="13"/>
      <c r="P64" s="13"/>
      <c r="Q64" s="19"/>
      <c r="T64" s="13"/>
      <c r="Y64" s="32" t="s">
        <v>408</v>
      </c>
      <c r="Z64" s="32" t="s">
        <v>536</v>
      </c>
      <c r="AF64" s="30"/>
    </row>
    <row r="65" spans="1:32" x14ac:dyDescent="0.15">
      <c r="A65" s="13"/>
      <c r="B65" s="13"/>
      <c r="F65" s="13"/>
      <c r="G65" s="19"/>
      <c r="K65" s="13"/>
      <c r="L65" s="13"/>
      <c r="O65" s="13"/>
      <c r="P65" s="13"/>
      <c r="Q65" s="19"/>
      <c r="T65" s="13"/>
      <c r="Y65" s="32" t="s">
        <v>409</v>
      </c>
      <c r="Z65" s="32" t="s">
        <v>537</v>
      </c>
      <c r="AF65" s="30"/>
    </row>
    <row r="66" spans="1:32" x14ac:dyDescent="0.15">
      <c r="A66" s="13"/>
      <c r="B66" s="13"/>
      <c r="F66" s="13"/>
      <c r="G66" s="19"/>
      <c r="K66" s="13"/>
      <c r="L66" s="13"/>
      <c r="O66" s="13"/>
      <c r="P66" s="13"/>
      <c r="Q66" s="19"/>
      <c r="T66" s="13"/>
      <c r="Y66" s="32" t="s">
        <v>63</v>
      </c>
      <c r="Z66" s="32" t="s">
        <v>538</v>
      </c>
      <c r="AF66" s="30"/>
    </row>
    <row r="67" spans="1:32" x14ac:dyDescent="0.15">
      <c r="A67" s="13"/>
      <c r="B67" s="13"/>
      <c r="F67" s="13"/>
      <c r="G67" s="19"/>
      <c r="K67" s="13"/>
      <c r="L67" s="13"/>
      <c r="O67" s="13"/>
      <c r="P67" s="13"/>
      <c r="Q67" s="19"/>
      <c r="T67" s="13"/>
      <c r="Y67" s="32" t="s">
        <v>410</v>
      </c>
      <c r="Z67" s="32" t="s">
        <v>539</v>
      </c>
      <c r="AF67" s="30"/>
    </row>
    <row r="68" spans="1:32" x14ac:dyDescent="0.15">
      <c r="A68" s="13"/>
      <c r="B68" s="13"/>
      <c r="F68" s="13"/>
      <c r="G68" s="19"/>
      <c r="K68" s="13"/>
      <c r="L68" s="13"/>
      <c r="O68" s="13"/>
      <c r="P68" s="13"/>
      <c r="Q68" s="19"/>
      <c r="T68" s="13"/>
      <c r="Y68" s="32" t="s">
        <v>411</v>
      </c>
      <c r="Z68" s="32" t="s">
        <v>540</v>
      </c>
      <c r="AF68" s="30"/>
    </row>
    <row r="69" spans="1:32" x14ac:dyDescent="0.15">
      <c r="A69" s="13"/>
      <c r="B69" s="13"/>
      <c r="F69" s="13"/>
      <c r="G69" s="19"/>
      <c r="K69" s="13"/>
      <c r="L69" s="13"/>
      <c r="O69" s="13"/>
      <c r="P69" s="13"/>
      <c r="Q69" s="19"/>
      <c r="T69" s="13"/>
      <c r="Y69" s="32" t="s">
        <v>412</v>
      </c>
      <c r="Z69" s="32" t="s">
        <v>541</v>
      </c>
      <c r="AF69" s="30"/>
    </row>
    <row r="70" spans="1:32" x14ac:dyDescent="0.15">
      <c r="A70" s="13"/>
      <c r="B70" s="13"/>
      <c r="Y70" s="32" t="s">
        <v>413</v>
      </c>
      <c r="Z70" s="32" t="s">
        <v>542</v>
      </c>
    </row>
    <row r="71" spans="1:32" x14ac:dyDescent="0.15">
      <c r="Y71" s="32" t="s">
        <v>414</v>
      </c>
      <c r="Z71" s="32" t="s">
        <v>543</v>
      </c>
    </row>
    <row r="72" spans="1:32" x14ac:dyDescent="0.15">
      <c r="Y72" s="32" t="s">
        <v>415</v>
      </c>
      <c r="Z72" s="32" t="s">
        <v>544</v>
      </c>
    </row>
    <row r="73" spans="1:32" x14ac:dyDescent="0.15">
      <c r="Y73" s="32" t="s">
        <v>416</v>
      </c>
      <c r="Z73" s="32" t="s">
        <v>545</v>
      </c>
    </row>
    <row r="74" spans="1:32" x14ac:dyDescent="0.15">
      <c r="Y74" s="32" t="s">
        <v>417</v>
      </c>
      <c r="Z74" s="32" t="s">
        <v>546</v>
      </c>
    </row>
    <row r="75" spans="1:32" x14ac:dyDescent="0.15">
      <c r="Y75" s="32" t="s">
        <v>418</v>
      </c>
      <c r="Z75" s="32" t="s">
        <v>547</v>
      </c>
    </row>
    <row r="76" spans="1:32" x14ac:dyDescent="0.15">
      <c r="Y76" s="32" t="s">
        <v>419</v>
      </c>
      <c r="Z76" s="32" t="s">
        <v>548</v>
      </c>
    </row>
    <row r="77" spans="1:32" x14ac:dyDescent="0.15">
      <c r="Y77" s="32" t="s">
        <v>420</v>
      </c>
      <c r="Z77" s="32" t="s">
        <v>549</v>
      </c>
    </row>
    <row r="78" spans="1:32" x14ac:dyDescent="0.15">
      <c r="Y78" s="32" t="s">
        <v>421</v>
      </c>
      <c r="Z78" s="32" t="s">
        <v>550</v>
      </c>
    </row>
    <row r="79" spans="1:32" x14ac:dyDescent="0.15">
      <c r="Y79" s="32" t="s">
        <v>422</v>
      </c>
      <c r="Z79" s="32" t="s">
        <v>551</v>
      </c>
    </row>
    <row r="80" spans="1:32" x14ac:dyDescent="0.15">
      <c r="Y80" s="32" t="s">
        <v>423</v>
      </c>
      <c r="Z80" s="32" t="s">
        <v>552</v>
      </c>
    </row>
    <row r="81" spans="25:26" x14ac:dyDescent="0.15">
      <c r="Y81" s="32" t="s">
        <v>424</v>
      </c>
      <c r="Z81" s="32" t="s">
        <v>553</v>
      </c>
    </row>
    <row r="82" spans="25:26" x14ac:dyDescent="0.15">
      <c r="Y82" s="32" t="s">
        <v>425</v>
      </c>
      <c r="Z82" s="32" t="s">
        <v>554</v>
      </c>
    </row>
    <row r="83" spans="25:26" x14ac:dyDescent="0.15">
      <c r="Y83" s="32" t="s">
        <v>426</v>
      </c>
      <c r="Z83" s="32" t="s">
        <v>555</v>
      </c>
    </row>
    <row r="84" spans="25:26" x14ac:dyDescent="0.15">
      <c r="Y84" s="32" t="s">
        <v>427</v>
      </c>
      <c r="Z84" s="32" t="s">
        <v>556</v>
      </c>
    </row>
    <row r="85" spans="25:26" x14ac:dyDescent="0.15">
      <c r="Y85" s="32" t="s">
        <v>428</v>
      </c>
      <c r="Z85" s="32" t="s">
        <v>557</v>
      </c>
    </row>
    <row r="86" spans="25:26" x14ac:dyDescent="0.15">
      <c r="Y86" s="32" t="s">
        <v>429</v>
      </c>
      <c r="Z86" s="32" t="s">
        <v>558</v>
      </c>
    </row>
    <row r="87" spans="25:26" x14ac:dyDescent="0.15">
      <c r="Y87" s="32" t="s">
        <v>430</v>
      </c>
      <c r="Z87" s="32" t="s">
        <v>559</v>
      </c>
    </row>
    <row r="88" spans="25:26" x14ac:dyDescent="0.15">
      <c r="Y88" s="32" t="s">
        <v>431</v>
      </c>
      <c r="Z88" s="32" t="s">
        <v>560</v>
      </c>
    </row>
    <row r="89" spans="25:26" x14ac:dyDescent="0.15">
      <c r="Y89" s="32" t="s">
        <v>432</v>
      </c>
      <c r="Z89" s="32" t="s">
        <v>561</v>
      </c>
    </row>
    <row r="90" spans="25:26" x14ac:dyDescent="0.15">
      <c r="Y90" s="32" t="s">
        <v>433</v>
      </c>
      <c r="Z90" s="32" t="s">
        <v>562</v>
      </c>
    </row>
    <row r="91" spans="25:26" x14ac:dyDescent="0.15">
      <c r="Y91" s="32" t="s">
        <v>434</v>
      </c>
      <c r="Z91" s="32" t="s">
        <v>563</v>
      </c>
    </row>
    <row r="92" spans="25:26" x14ac:dyDescent="0.15">
      <c r="Y92" s="32" t="s">
        <v>435</v>
      </c>
      <c r="Z92" s="32" t="s">
        <v>564</v>
      </c>
    </row>
    <row r="93" spans="25:26" x14ac:dyDescent="0.15">
      <c r="Y93" s="32" t="s">
        <v>436</v>
      </c>
      <c r="Z93" s="32" t="s">
        <v>565</v>
      </c>
    </row>
    <row r="94" spans="25:26" x14ac:dyDescent="0.15">
      <c r="Y94" s="32" t="s">
        <v>437</v>
      </c>
      <c r="Z94" s="32" t="s">
        <v>566</v>
      </c>
    </row>
    <row r="95" spans="25:26" x14ac:dyDescent="0.15">
      <c r="Y95" s="32" t="s">
        <v>438</v>
      </c>
      <c r="Z95" s="32" t="s">
        <v>567</v>
      </c>
    </row>
    <row r="96" spans="25:26" x14ac:dyDescent="0.15">
      <c r="Y96" s="32" t="s">
        <v>341</v>
      </c>
      <c r="Z96" s="32" t="s">
        <v>568</v>
      </c>
    </row>
    <row r="97" spans="25:26" x14ac:dyDescent="0.15">
      <c r="Y97" s="32" t="s">
        <v>439</v>
      </c>
      <c r="Z97" s="32" t="s">
        <v>569</v>
      </c>
    </row>
    <row r="98" spans="25:26" x14ac:dyDescent="0.15">
      <c r="Y98" s="32" t="s">
        <v>440</v>
      </c>
      <c r="Z98" s="32" t="s">
        <v>570</v>
      </c>
    </row>
    <row r="99" spans="25:26" x14ac:dyDescent="0.15">
      <c r="Y99" s="32" t="s">
        <v>470</v>
      </c>
      <c r="Z99" s="32" t="s">
        <v>571</v>
      </c>
    </row>
    <row r="100" spans="25:26" x14ac:dyDescent="0.15">
      <c r="Y100" s="32" t="s">
        <v>656</v>
      </c>
      <c r="Z100" s="32" t="s">
        <v>572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290</v>
      </c>
      <c r="B2" s="381"/>
      <c r="C2" s="381"/>
      <c r="D2" s="381"/>
      <c r="E2" s="381"/>
      <c r="F2" s="382"/>
      <c r="G2" s="469" t="s">
        <v>136</v>
      </c>
      <c r="H2" s="433"/>
      <c r="I2" s="433"/>
      <c r="J2" s="433"/>
      <c r="K2" s="433"/>
      <c r="L2" s="433"/>
      <c r="M2" s="433"/>
      <c r="N2" s="433"/>
      <c r="O2" s="434"/>
      <c r="P2" s="432" t="s">
        <v>52</v>
      </c>
      <c r="Q2" s="433"/>
      <c r="R2" s="433"/>
      <c r="S2" s="433"/>
      <c r="T2" s="433"/>
      <c r="U2" s="433"/>
      <c r="V2" s="433"/>
      <c r="W2" s="433"/>
      <c r="X2" s="434"/>
      <c r="Y2" s="912"/>
      <c r="Z2" s="859"/>
      <c r="AA2" s="860"/>
      <c r="AB2" s="916" t="s">
        <v>11</v>
      </c>
      <c r="AC2" s="917"/>
      <c r="AD2" s="918"/>
      <c r="AE2" s="905" t="s">
        <v>343</v>
      </c>
      <c r="AF2" s="905"/>
      <c r="AG2" s="905"/>
      <c r="AH2" s="438"/>
      <c r="AI2" s="905" t="s">
        <v>439</v>
      </c>
      <c r="AJ2" s="905"/>
      <c r="AK2" s="905"/>
      <c r="AL2" s="438"/>
      <c r="AM2" s="905" t="s">
        <v>440</v>
      </c>
      <c r="AN2" s="905"/>
      <c r="AO2" s="905"/>
      <c r="AP2" s="438"/>
      <c r="AQ2" s="426" t="s">
        <v>214</v>
      </c>
      <c r="AR2" s="427"/>
      <c r="AS2" s="427"/>
      <c r="AT2" s="428"/>
      <c r="AU2" s="429" t="s">
        <v>125</v>
      </c>
      <c r="AV2" s="429"/>
      <c r="AW2" s="429"/>
      <c r="AX2" s="430"/>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3"/>
      <c r="Z3" s="914"/>
      <c r="AA3" s="915"/>
      <c r="AB3" s="919"/>
      <c r="AC3" s="306"/>
      <c r="AD3" s="307"/>
      <c r="AE3" s="364"/>
      <c r="AF3" s="364"/>
      <c r="AG3" s="364"/>
      <c r="AH3" s="305"/>
      <c r="AI3" s="364"/>
      <c r="AJ3" s="364"/>
      <c r="AK3" s="364"/>
      <c r="AL3" s="305"/>
      <c r="AM3" s="364"/>
      <c r="AN3" s="364"/>
      <c r="AO3" s="364"/>
      <c r="AP3" s="305"/>
      <c r="AQ3" s="431"/>
      <c r="AR3" s="374"/>
      <c r="AS3" s="372" t="s">
        <v>215</v>
      </c>
      <c r="AT3" s="373"/>
      <c r="AU3" s="374"/>
      <c r="AV3" s="374"/>
      <c r="AW3" s="375" t="s">
        <v>166</v>
      </c>
      <c r="AX3" s="376"/>
      <c r="AY3" s="34">
        <f t="shared" ref="AY3:AY8" si="0">$AY$2</f>
        <v>0</v>
      </c>
    </row>
    <row r="4" spans="1:51" ht="22.5" customHeight="1" x14ac:dyDescent="0.15">
      <c r="A4" s="383"/>
      <c r="B4" s="381"/>
      <c r="C4" s="381"/>
      <c r="D4" s="381"/>
      <c r="E4" s="381"/>
      <c r="F4" s="382"/>
      <c r="G4" s="403"/>
      <c r="H4" s="923"/>
      <c r="I4" s="923"/>
      <c r="J4" s="923"/>
      <c r="K4" s="923"/>
      <c r="L4" s="923"/>
      <c r="M4" s="923"/>
      <c r="N4" s="923"/>
      <c r="O4" s="924"/>
      <c r="P4" s="412"/>
      <c r="Q4" s="317"/>
      <c r="R4" s="317"/>
      <c r="S4" s="317"/>
      <c r="T4" s="317"/>
      <c r="U4" s="317"/>
      <c r="V4" s="317"/>
      <c r="W4" s="317"/>
      <c r="X4" s="318"/>
      <c r="Y4" s="909" t="s">
        <v>12</v>
      </c>
      <c r="Z4" s="910"/>
      <c r="AA4" s="911"/>
      <c r="AB4" s="420"/>
      <c r="AC4" s="304"/>
      <c r="AD4" s="304"/>
      <c r="AE4" s="341"/>
      <c r="AF4" s="342"/>
      <c r="AG4" s="342"/>
      <c r="AH4" s="342"/>
      <c r="AI4" s="341"/>
      <c r="AJ4" s="342"/>
      <c r="AK4" s="342"/>
      <c r="AL4" s="342"/>
      <c r="AM4" s="341"/>
      <c r="AN4" s="342"/>
      <c r="AO4" s="342"/>
      <c r="AP4" s="342"/>
      <c r="AQ4" s="421"/>
      <c r="AR4" s="422"/>
      <c r="AS4" s="422"/>
      <c r="AT4" s="423"/>
      <c r="AU4" s="342"/>
      <c r="AV4" s="342"/>
      <c r="AW4" s="342"/>
      <c r="AX4" s="343"/>
      <c r="AY4" s="34">
        <f t="shared" si="0"/>
        <v>0</v>
      </c>
    </row>
    <row r="5" spans="1:51" ht="22.5" customHeight="1" x14ac:dyDescent="0.15">
      <c r="A5" s="384"/>
      <c r="B5" s="385"/>
      <c r="C5" s="385"/>
      <c r="D5" s="385"/>
      <c r="E5" s="385"/>
      <c r="F5" s="386"/>
      <c r="G5" s="925"/>
      <c r="H5" s="926"/>
      <c r="I5" s="926"/>
      <c r="J5" s="926"/>
      <c r="K5" s="926"/>
      <c r="L5" s="926"/>
      <c r="M5" s="926"/>
      <c r="N5" s="926"/>
      <c r="O5" s="927"/>
      <c r="P5" s="931"/>
      <c r="Q5" s="931"/>
      <c r="R5" s="931"/>
      <c r="S5" s="931"/>
      <c r="T5" s="931"/>
      <c r="U5" s="931"/>
      <c r="V5" s="931"/>
      <c r="W5" s="931"/>
      <c r="X5" s="932"/>
      <c r="Y5" s="150" t="s">
        <v>48</v>
      </c>
      <c r="Z5" s="906"/>
      <c r="AA5" s="907"/>
      <c r="AB5" s="425"/>
      <c r="AC5" s="908"/>
      <c r="AD5" s="908"/>
      <c r="AE5" s="341"/>
      <c r="AF5" s="342"/>
      <c r="AG5" s="342"/>
      <c r="AH5" s="342"/>
      <c r="AI5" s="341"/>
      <c r="AJ5" s="342"/>
      <c r="AK5" s="342"/>
      <c r="AL5" s="342"/>
      <c r="AM5" s="341"/>
      <c r="AN5" s="342"/>
      <c r="AO5" s="342"/>
      <c r="AP5" s="342"/>
      <c r="AQ5" s="421"/>
      <c r="AR5" s="422"/>
      <c r="AS5" s="422"/>
      <c r="AT5" s="423"/>
      <c r="AU5" s="342"/>
      <c r="AV5" s="342"/>
      <c r="AW5" s="342"/>
      <c r="AX5" s="343"/>
      <c r="AY5" s="34">
        <f t="shared" si="0"/>
        <v>0</v>
      </c>
    </row>
    <row r="6" spans="1:51" ht="22.5" customHeight="1" x14ac:dyDescent="0.15">
      <c r="A6" s="384"/>
      <c r="B6" s="385"/>
      <c r="C6" s="385"/>
      <c r="D6" s="385"/>
      <c r="E6" s="385"/>
      <c r="F6" s="386"/>
      <c r="G6" s="928"/>
      <c r="H6" s="929"/>
      <c r="I6" s="929"/>
      <c r="J6" s="929"/>
      <c r="K6" s="929"/>
      <c r="L6" s="929"/>
      <c r="M6" s="929"/>
      <c r="N6" s="929"/>
      <c r="O6" s="930"/>
      <c r="P6" s="320"/>
      <c r="Q6" s="320"/>
      <c r="R6" s="320"/>
      <c r="S6" s="320"/>
      <c r="T6" s="320"/>
      <c r="U6" s="320"/>
      <c r="V6" s="320"/>
      <c r="W6" s="320"/>
      <c r="X6" s="321"/>
      <c r="Y6" s="933" t="s">
        <v>13</v>
      </c>
      <c r="Z6" s="906"/>
      <c r="AA6" s="907"/>
      <c r="AB6" s="485" t="s">
        <v>167</v>
      </c>
      <c r="AC6" s="934"/>
      <c r="AD6" s="934"/>
      <c r="AE6" s="341"/>
      <c r="AF6" s="342"/>
      <c r="AG6" s="342"/>
      <c r="AH6" s="342"/>
      <c r="AI6" s="341"/>
      <c r="AJ6" s="342"/>
      <c r="AK6" s="342"/>
      <c r="AL6" s="342"/>
      <c r="AM6" s="341"/>
      <c r="AN6" s="342"/>
      <c r="AO6" s="342"/>
      <c r="AP6" s="342"/>
      <c r="AQ6" s="421"/>
      <c r="AR6" s="422"/>
      <c r="AS6" s="422"/>
      <c r="AT6" s="423"/>
      <c r="AU6" s="342"/>
      <c r="AV6" s="342"/>
      <c r="AW6" s="342"/>
      <c r="AX6" s="343"/>
      <c r="AY6" s="34">
        <f t="shared" si="0"/>
        <v>0</v>
      </c>
    </row>
    <row r="7" spans="1:51" customFormat="1" ht="23.25" customHeight="1" x14ac:dyDescent="0.15">
      <c r="A7" s="935" t="s">
        <v>315</v>
      </c>
      <c r="B7" s="936"/>
      <c r="C7" s="936"/>
      <c r="D7" s="936"/>
      <c r="E7" s="936"/>
      <c r="F7" s="937"/>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38"/>
      <c r="B8" s="939"/>
      <c r="C8" s="939"/>
      <c r="D8" s="939"/>
      <c r="E8" s="939"/>
      <c r="F8" s="940"/>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0" t="s">
        <v>290</v>
      </c>
      <c r="B9" s="381"/>
      <c r="C9" s="381"/>
      <c r="D9" s="381"/>
      <c r="E9" s="381"/>
      <c r="F9" s="382"/>
      <c r="G9" s="469" t="s">
        <v>136</v>
      </c>
      <c r="H9" s="433"/>
      <c r="I9" s="433"/>
      <c r="J9" s="433"/>
      <c r="K9" s="433"/>
      <c r="L9" s="433"/>
      <c r="M9" s="433"/>
      <c r="N9" s="433"/>
      <c r="O9" s="434"/>
      <c r="P9" s="432" t="s">
        <v>52</v>
      </c>
      <c r="Q9" s="433"/>
      <c r="R9" s="433"/>
      <c r="S9" s="433"/>
      <c r="T9" s="433"/>
      <c r="U9" s="433"/>
      <c r="V9" s="433"/>
      <c r="W9" s="433"/>
      <c r="X9" s="434"/>
      <c r="Y9" s="912"/>
      <c r="Z9" s="859"/>
      <c r="AA9" s="860"/>
      <c r="AB9" s="916" t="s">
        <v>11</v>
      </c>
      <c r="AC9" s="917"/>
      <c r="AD9" s="918"/>
      <c r="AE9" s="905" t="s">
        <v>343</v>
      </c>
      <c r="AF9" s="905"/>
      <c r="AG9" s="905"/>
      <c r="AH9" s="438"/>
      <c r="AI9" s="905" t="s">
        <v>439</v>
      </c>
      <c r="AJ9" s="905"/>
      <c r="AK9" s="905"/>
      <c r="AL9" s="438"/>
      <c r="AM9" s="905" t="s">
        <v>440</v>
      </c>
      <c r="AN9" s="905"/>
      <c r="AO9" s="905"/>
      <c r="AP9" s="438"/>
      <c r="AQ9" s="426" t="s">
        <v>214</v>
      </c>
      <c r="AR9" s="427"/>
      <c r="AS9" s="427"/>
      <c r="AT9" s="428"/>
      <c r="AU9" s="429" t="s">
        <v>125</v>
      </c>
      <c r="AV9" s="429"/>
      <c r="AW9" s="429"/>
      <c r="AX9" s="430"/>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3"/>
      <c r="Z10" s="914"/>
      <c r="AA10" s="915"/>
      <c r="AB10" s="919"/>
      <c r="AC10" s="306"/>
      <c r="AD10" s="307"/>
      <c r="AE10" s="364"/>
      <c r="AF10" s="364"/>
      <c r="AG10" s="364"/>
      <c r="AH10" s="305"/>
      <c r="AI10" s="364"/>
      <c r="AJ10" s="364"/>
      <c r="AK10" s="364"/>
      <c r="AL10" s="305"/>
      <c r="AM10" s="364"/>
      <c r="AN10" s="364"/>
      <c r="AO10" s="364"/>
      <c r="AP10" s="305"/>
      <c r="AQ10" s="431"/>
      <c r="AR10" s="374"/>
      <c r="AS10" s="372" t="s">
        <v>215</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3"/>
      <c r="I11" s="923"/>
      <c r="J11" s="923"/>
      <c r="K11" s="923"/>
      <c r="L11" s="923"/>
      <c r="M11" s="923"/>
      <c r="N11" s="923"/>
      <c r="O11" s="924"/>
      <c r="P11" s="412"/>
      <c r="Q11" s="317"/>
      <c r="R11" s="317"/>
      <c r="S11" s="317"/>
      <c r="T11" s="317"/>
      <c r="U11" s="317"/>
      <c r="V11" s="317"/>
      <c r="W11" s="317"/>
      <c r="X11" s="318"/>
      <c r="Y11" s="909" t="s">
        <v>12</v>
      </c>
      <c r="Z11" s="910"/>
      <c r="AA11" s="911"/>
      <c r="AB11" s="420"/>
      <c r="AC11" s="304"/>
      <c r="AD11" s="304"/>
      <c r="AE11" s="341"/>
      <c r="AF11" s="342"/>
      <c r="AG11" s="342"/>
      <c r="AH11" s="342"/>
      <c r="AI11" s="341"/>
      <c r="AJ11" s="342"/>
      <c r="AK11" s="342"/>
      <c r="AL11" s="342"/>
      <c r="AM11" s="341"/>
      <c r="AN11" s="342"/>
      <c r="AO11" s="342"/>
      <c r="AP11" s="342"/>
      <c r="AQ11" s="421"/>
      <c r="AR11" s="422"/>
      <c r="AS11" s="422"/>
      <c r="AT11" s="423"/>
      <c r="AU11" s="342"/>
      <c r="AV11" s="342"/>
      <c r="AW11" s="342"/>
      <c r="AX11" s="343"/>
      <c r="AY11" s="34">
        <f t="shared" si="1"/>
        <v>0</v>
      </c>
    </row>
    <row r="12" spans="1:51" ht="22.5" customHeight="1" x14ac:dyDescent="0.15">
      <c r="A12" s="384"/>
      <c r="B12" s="385"/>
      <c r="C12" s="385"/>
      <c r="D12" s="385"/>
      <c r="E12" s="385"/>
      <c r="F12" s="386"/>
      <c r="G12" s="925"/>
      <c r="H12" s="926"/>
      <c r="I12" s="926"/>
      <c r="J12" s="926"/>
      <c r="K12" s="926"/>
      <c r="L12" s="926"/>
      <c r="M12" s="926"/>
      <c r="N12" s="926"/>
      <c r="O12" s="927"/>
      <c r="P12" s="931"/>
      <c r="Q12" s="931"/>
      <c r="R12" s="931"/>
      <c r="S12" s="931"/>
      <c r="T12" s="931"/>
      <c r="U12" s="931"/>
      <c r="V12" s="931"/>
      <c r="W12" s="931"/>
      <c r="X12" s="932"/>
      <c r="Y12" s="150" t="s">
        <v>48</v>
      </c>
      <c r="Z12" s="906"/>
      <c r="AA12" s="907"/>
      <c r="AB12" s="425"/>
      <c r="AC12" s="908"/>
      <c r="AD12" s="908"/>
      <c r="AE12" s="341"/>
      <c r="AF12" s="342"/>
      <c r="AG12" s="342"/>
      <c r="AH12" s="342"/>
      <c r="AI12" s="341"/>
      <c r="AJ12" s="342"/>
      <c r="AK12" s="342"/>
      <c r="AL12" s="342"/>
      <c r="AM12" s="341"/>
      <c r="AN12" s="342"/>
      <c r="AO12" s="342"/>
      <c r="AP12" s="342"/>
      <c r="AQ12" s="421"/>
      <c r="AR12" s="422"/>
      <c r="AS12" s="422"/>
      <c r="AT12" s="423"/>
      <c r="AU12" s="342"/>
      <c r="AV12" s="342"/>
      <c r="AW12" s="342"/>
      <c r="AX12" s="343"/>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0"/>
      <c r="Q13" s="320"/>
      <c r="R13" s="320"/>
      <c r="S13" s="320"/>
      <c r="T13" s="320"/>
      <c r="U13" s="320"/>
      <c r="V13" s="320"/>
      <c r="W13" s="320"/>
      <c r="X13" s="321"/>
      <c r="Y13" s="933" t="s">
        <v>13</v>
      </c>
      <c r="Z13" s="906"/>
      <c r="AA13" s="907"/>
      <c r="AB13" s="485" t="s">
        <v>167</v>
      </c>
      <c r="AC13" s="934"/>
      <c r="AD13" s="934"/>
      <c r="AE13" s="341"/>
      <c r="AF13" s="342"/>
      <c r="AG13" s="342"/>
      <c r="AH13" s="342"/>
      <c r="AI13" s="341"/>
      <c r="AJ13" s="342"/>
      <c r="AK13" s="342"/>
      <c r="AL13" s="342"/>
      <c r="AM13" s="341"/>
      <c r="AN13" s="342"/>
      <c r="AO13" s="342"/>
      <c r="AP13" s="342"/>
      <c r="AQ13" s="421"/>
      <c r="AR13" s="422"/>
      <c r="AS13" s="422"/>
      <c r="AT13" s="423"/>
      <c r="AU13" s="342"/>
      <c r="AV13" s="342"/>
      <c r="AW13" s="342"/>
      <c r="AX13" s="343"/>
      <c r="AY13" s="34">
        <f t="shared" si="1"/>
        <v>0</v>
      </c>
    </row>
    <row r="14" spans="1:51" customFormat="1" ht="23.25" customHeight="1" x14ac:dyDescent="0.15">
      <c r="A14" s="935" t="s">
        <v>315</v>
      </c>
      <c r="B14" s="936"/>
      <c r="C14" s="936"/>
      <c r="D14" s="936"/>
      <c r="E14" s="936"/>
      <c r="F14" s="937"/>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38"/>
      <c r="B15" s="939"/>
      <c r="C15" s="939"/>
      <c r="D15" s="939"/>
      <c r="E15" s="939"/>
      <c r="F15" s="940"/>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0" t="s">
        <v>290</v>
      </c>
      <c r="B16" s="381"/>
      <c r="C16" s="381"/>
      <c r="D16" s="381"/>
      <c r="E16" s="381"/>
      <c r="F16" s="382"/>
      <c r="G16" s="469" t="s">
        <v>136</v>
      </c>
      <c r="H16" s="433"/>
      <c r="I16" s="433"/>
      <c r="J16" s="433"/>
      <c r="K16" s="433"/>
      <c r="L16" s="433"/>
      <c r="M16" s="433"/>
      <c r="N16" s="433"/>
      <c r="O16" s="434"/>
      <c r="P16" s="432" t="s">
        <v>52</v>
      </c>
      <c r="Q16" s="433"/>
      <c r="R16" s="433"/>
      <c r="S16" s="433"/>
      <c r="T16" s="433"/>
      <c r="U16" s="433"/>
      <c r="V16" s="433"/>
      <c r="W16" s="433"/>
      <c r="X16" s="434"/>
      <c r="Y16" s="912"/>
      <c r="Z16" s="859"/>
      <c r="AA16" s="860"/>
      <c r="AB16" s="916" t="s">
        <v>11</v>
      </c>
      <c r="AC16" s="917"/>
      <c r="AD16" s="918"/>
      <c r="AE16" s="905" t="s">
        <v>343</v>
      </c>
      <c r="AF16" s="905"/>
      <c r="AG16" s="905"/>
      <c r="AH16" s="438"/>
      <c r="AI16" s="905" t="s">
        <v>439</v>
      </c>
      <c r="AJ16" s="905"/>
      <c r="AK16" s="905"/>
      <c r="AL16" s="438"/>
      <c r="AM16" s="905" t="s">
        <v>440</v>
      </c>
      <c r="AN16" s="905"/>
      <c r="AO16" s="905"/>
      <c r="AP16" s="438"/>
      <c r="AQ16" s="426" t="s">
        <v>214</v>
      </c>
      <c r="AR16" s="427"/>
      <c r="AS16" s="427"/>
      <c r="AT16" s="428"/>
      <c r="AU16" s="429" t="s">
        <v>125</v>
      </c>
      <c r="AV16" s="429"/>
      <c r="AW16" s="429"/>
      <c r="AX16" s="430"/>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3"/>
      <c r="Z17" s="914"/>
      <c r="AA17" s="915"/>
      <c r="AB17" s="919"/>
      <c r="AC17" s="306"/>
      <c r="AD17" s="307"/>
      <c r="AE17" s="364"/>
      <c r="AF17" s="364"/>
      <c r="AG17" s="364"/>
      <c r="AH17" s="305"/>
      <c r="AI17" s="364"/>
      <c r="AJ17" s="364"/>
      <c r="AK17" s="364"/>
      <c r="AL17" s="305"/>
      <c r="AM17" s="364"/>
      <c r="AN17" s="364"/>
      <c r="AO17" s="364"/>
      <c r="AP17" s="305"/>
      <c r="AQ17" s="431"/>
      <c r="AR17" s="374"/>
      <c r="AS17" s="372" t="s">
        <v>215</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3"/>
      <c r="I18" s="923"/>
      <c r="J18" s="923"/>
      <c r="K18" s="923"/>
      <c r="L18" s="923"/>
      <c r="M18" s="923"/>
      <c r="N18" s="923"/>
      <c r="O18" s="924"/>
      <c r="P18" s="412"/>
      <c r="Q18" s="317"/>
      <c r="R18" s="317"/>
      <c r="S18" s="317"/>
      <c r="T18" s="317"/>
      <c r="U18" s="317"/>
      <c r="V18" s="317"/>
      <c r="W18" s="317"/>
      <c r="X18" s="318"/>
      <c r="Y18" s="909" t="s">
        <v>12</v>
      </c>
      <c r="Z18" s="910"/>
      <c r="AA18" s="911"/>
      <c r="AB18" s="420"/>
      <c r="AC18" s="304"/>
      <c r="AD18" s="304"/>
      <c r="AE18" s="341"/>
      <c r="AF18" s="342"/>
      <c r="AG18" s="342"/>
      <c r="AH18" s="342"/>
      <c r="AI18" s="341"/>
      <c r="AJ18" s="342"/>
      <c r="AK18" s="342"/>
      <c r="AL18" s="342"/>
      <c r="AM18" s="341"/>
      <c r="AN18" s="342"/>
      <c r="AO18" s="342"/>
      <c r="AP18" s="342"/>
      <c r="AQ18" s="421"/>
      <c r="AR18" s="422"/>
      <c r="AS18" s="422"/>
      <c r="AT18" s="423"/>
      <c r="AU18" s="342"/>
      <c r="AV18" s="342"/>
      <c r="AW18" s="342"/>
      <c r="AX18" s="343"/>
      <c r="AY18" s="34">
        <f t="shared" si="2"/>
        <v>0</v>
      </c>
    </row>
    <row r="19" spans="1:51" ht="22.5" customHeight="1" x14ac:dyDescent="0.15">
      <c r="A19" s="384"/>
      <c r="B19" s="385"/>
      <c r="C19" s="385"/>
      <c r="D19" s="385"/>
      <c r="E19" s="385"/>
      <c r="F19" s="386"/>
      <c r="G19" s="925"/>
      <c r="H19" s="926"/>
      <c r="I19" s="926"/>
      <c r="J19" s="926"/>
      <c r="K19" s="926"/>
      <c r="L19" s="926"/>
      <c r="M19" s="926"/>
      <c r="N19" s="926"/>
      <c r="O19" s="927"/>
      <c r="P19" s="931"/>
      <c r="Q19" s="931"/>
      <c r="R19" s="931"/>
      <c r="S19" s="931"/>
      <c r="T19" s="931"/>
      <c r="U19" s="931"/>
      <c r="V19" s="931"/>
      <c r="W19" s="931"/>
      <c r="X19" s="932"/>
      <c r="Y19" s="150" t="s">
        <v>48</v>
      </c>
      <c r="Z19" s="906"/>
      <c r="AA19" s="907"/>
      <c r="AB19" s="425"/>
      <c r="AC19" s="908"/>
      <c r="AD19" s="908"/>
      <c r="AE19" s="341"/>
      <c r="AF19" s="342"/>
      <c r="AG19" s="342"/>
      <c r="AH19" s="342"/>
      <c r="AI19" s="341"/>
      <c r="AJ19" s="342"/>
      <c r="AK19" s="342"/>
      <c r="AL19" s="342"/>
      <c r="AM19" s="341"/>
      <c r="AN19" s="342"/>
      <c r="AO19" s="342"/>
      <c r="AP19" s="342"/>
      <c r="AQ19" s="421"/>
      <c r="AR19" s="422"/>
      <c r="AS19" s="422"/>
      <c r="AT19" s="423"/>
      <c r="AU19" s="342"/>
      <c r="AV19" s="342"/>
      <c r="AW19" s="342"/>
      <c r="AX19" s="343"/>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0"/>
      <c r="Q20" s="320"/>
      <c r="R20" s="320"/>
      <c r="S20" s="320"/>
      <c r="T20" s="320"/>
      <c r="U20" s="320"/>
      <c r="V20" s="320"/>
      <c r="W20" s="320"/>
      <c r="X20" s="321"/>
      <c r="Y20" s="933" t="s">
        <v>13</v>
      </c>
      <c r="Z20" s="906"/>
      <c r="AA20" s="907"/>
      <c r="AB20" s="485" t="s">
        <v>167</v>
      </c>
      <c r="AC20" s="934"/>
      <c r="AD20" s="934"/>
      <c r="AE20" s="341"/>
      <c r="AF20" s="342"/>
      <c r="AG20" s="342"/>
      <c r="AH20" s="342"/>
      <c r="AI20" s="341"/>
      <c r="AJ20" s="342"/>
      <c r="AK20" s="342"/>
      <c r="AL20" s="342"/>
      <c r="AM20" s="341"/>
      <c r="AN20" s="342"/>
      <c r="AO20" s="342"/>
      <c r="AP20" s="342"/>
      <c r="AQ20" s="421"/>
      <c r="AR20" s="422"/>
      <c r="AS20" s="422"/>
      <c r="AT20" s="423"/>
      <c r="AU20" s="342"/>
      <c r="AV20" s="342"/>
      <c r="AW20" s="342"/>
      <c r="AX20" s="343"/>
      <c r="AY20" s="34">
        <f t="shared" si="2"/>
        <v>0</v>
      </c>
    </row>
    <row r="21" spans="1:51" customFormat="1" ht="23.25" customHeight="1" x14ac:dyDescent="0.15">
      <c r="A21" s="935" t="s">
        <v>315</v>
      </c>
      <c r="B21" s="936"/>
      <c r="C21" s="936"/>
      <c r="D21" s="936"/>
      <c r="E21" s="936"/>
      <c r="F21" s="937"/>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38"/>
      <c r="B22" s="939"/>
      <c r="C22" s="939"/>
      <c r="D22" s="939"/>
      <c r="E22" s="939"/>
      <c r="F22" s="940"/>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0" t="s">
        <v>290</v>
      </c>
      <c r="B23" s="381"/>
      <c r="C23" s="381"/>
      <c r="D23" s="381"/>
      <c r="E23" s="381"/>
      <c r="F23" s="382"/>
      <c r="G23" s="469" t="s">
        <v>136</v>
      </c>
      <c r="H23" s="433"/>
      <c r="I23" s="433"/>
      <c r="J23" s="433"/>
      <c r="K23" s="433"/>
      <c r="L23" s="433"/>
      <c r="M23" s="433"/>
      <c r="N23" s="433"/>
      <c r="O23" s="434"/>
      <c r="P23" s="432" t="s">
        <v>52</v>
      </c>
      <c r="Q23" s="433"/>
      <c r="R23" s="433"/>
      <c r="S23" s="433"/>
      <c r="T23" s="433"/>
      <c r="U23" s="433"/>
      <c r="V23" s="433"/>
      <c r="W23" s="433"/>
      <c r="X23" s="434"/>
      <c r="Y23" s="912"/>
      <c r="Z23" s="859"/>
      <c r="AA23" s="860"/>
      <c r="AB23" s="916" t="s">
        <v>11</v>
      </c>
      <c r="AC23" s="917"/>
      <c r="AD23" s="918"/>
      <c r="AE23" s="905" t="s">
        <v>343</v>
      </c>
      <c r="AF23" s="905"/>
      <c r="AG23" s="905"/>
      <c r="AH23" s="438"/>
      <c r="AI23" s="905" t="s">
        <v>439</v>
      </c>
      <c r="AJ23" s="905"/>
      <c r="AK23" s="905"/>
      <c r="AL23" s="438"/>
      <c r="AM23" s="905" t="s">
        <v>440</v>
      </c>
      <c r="AN23" s="905"/>
      <c r="AO23" s="905"/>
      <c r="AP23" s="438"/>
      <c r="AQ23" s="426" t="s">
        <v>214</v>
      </c>
      <c r="AR23" s="427"/>
      <c r="AS23" s="427"/>
      <c r="AT23" s="428"/>
      <c r="AU23" s="429" t="s">
        <v>125</v>
      </c>
      <c r="AV23" s="429"/>
      <c r="AW23" s="429"/>
      <c r="AX23" s="430"/>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3"/>
      <c r="Z24" s="914"/>
      <c r="AA24" s="915"/>
      <c r="AB24" s="919"/>
      <c r="AC24" s="306"/>
      <c r="AD24" s="307"/>
      <c r="AE24" s="364"/>
      <c r="AF24" s="364"/>
      <c r="AG24" s="364"/>
      <c r="AH24" s="305"/>
      <c r="AI24" s="364"/>
      <c r="AJ24" s="364"/>
      <c r="AK24" s="364"/>
      <c r="AL24" s="305"/>
      <c r="AM24" s="364"/>
      <c r="AN24" s="364"/>
      <c r="AO24" s="364"/>
      <c r="AP24" s="305"/>
      <c r="AQ24" s="431"/>
      <c r="AR24" s="374"/>
      <c r="AS24" s="372" t="s">
        <v>215</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3"/>
      <c r="I25" s="923"/>
      <c r="J25" s="923"/>
      <c r="K25" s="923"/>
      <c r="L25" s="923"/>
      <c r="M25" s="923"/>
      <c r="N25" s="923"/>
      <c r="O25" s="924"/>
      <c r="P25" s="412"/>
      <c r="Q25" s="317"/>
      <c r="R25" s="317"/>
      <c r="S25" s="317"/>
      <c r="T25" s="317"/>
      <c r="U25" s="317"/>
      <c r="V25" s="317"/>
      <c r="W25" s="317"/>
      <c r="X25" s="318"/>
      <c r="Y25" s="909" t="s">
        <v>12</v>
      </c>
      <c r="Z25" s="910"/>
      <c r="AA25" s="911"/>
      <c r="AB25" s="420"/>
      <c r="AC25" s="304"/>
      <c r="AD25" s="304"/>
      <c r="AE25" s="341"/>
      <c r="AF25" s="342"/>
      <c r="AG25" s="342"/>
      <c r="AH25" s="342"/>
      <c r="AI25" s="341"/>
      <c r="AJ25" s="342"/>
      <c r="AK25" s="342"/>
      <c r="AL25" s="342"/>
      <c r="AM25" s="341"/>
      <c r="AN25" s="342"/>
      <c r="AO25" s="342"/>
      <c r="AP25" s="342"/>
      <c r="AQ25" s="421"/>
      <c r="AR25" s="422"/>
      <c r="AS25" s="422"/>
      <c r="AT25" s="423"/>
      <c r="AU25" s="342"/>
      <c r="AV25" s="342"/>
      <c r="AW25" s="342"/>
      <c r="AX25" s="343"/>
      <c r="AY25" s="34">
        <f t="shared" si="3"/>
        <v>0</v>
      </c>
    </row>
    <row r="26" spans="1:51" ht="22.5" customHeight="1" x14ac:dyDescent="0.15">
      <c r="A26" s="384"/>
      <c r="B26" s="385"/>
      <c r="C26" s="385"/>
      <c r="D26" s="385"/>
      <c r="E26" s="385"/>
      <c r="F26" s="386"/>
      <c r="G26" s="925"/>
      <c r="H26" s="926"/>
      <c r="I26" s="926"/>
      <c r="J26" s="926"/>
      <c r="K26" s="926"/>
      <c r="L26" s="926"/>
      <c r="M26" s="926"/>
      <c r="N26" s="926"/>
      <c r="O26" s="927"/>
      <c r="P26" s="931"/>
      <c r="Q26" s="931"/>
      <c r="R26" s="931"/>
      <c r="S26" s="931"/>
      <c r="T26" s="931"/>
      <c r="U26" s="931"/>
      <c r="V26" s="931"/>
      <c r="W26" s="931"/>
      <c r="X26" s="932"/>
      <c r="Y26" s="150" t="s">
        <v>48</v>
      </c>
      <c r="Z26" s="906"/>
      <c r="AA26" s="907"/>
      <c r="AB26" s="425"/>
      <c r="AC26" s="908"/>
      <c r="AD26" s="908"/>
      <c r="AE26" s="341"/>
      <c r="AF26" s="342"/>
      <c r="AG26" s="342"/>
      <c r="AH26" s="342"/>
      <c r="AI26" s="341"/>
      <c r="AJ26" s="342"/>
      <c r="AK26" s="342"/>
      <c r="AL26" s="342"/>
      <c r="AM26" s="341"/>
      <c r="AN26" s="342"/>
      <c r="AO26" s="342"/>
      <c r="AP26" s="342"/>
      <c r="AQ26" s="421"/>
      <c r="AR26" s="422"/>
      <c r="AS26" s="422"/>
      <c r="AT26" s="423"/>
      <c r="AU26" s="342"/>
      <c r="AV26" s="342"/>
      <c r="AW26" s="342"/>
      <c r="AX26" s="343"/>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0"/>
      <c r="Q27" s="320"/>
      <c r="R27" s="320"/>
      <c r="S27" s="320"/>
      <c r="T27" s="320"/>
      <c r="U27" s="320"/>
      <c r="V27" s="320"/>
      <c r="W27" s="320"/>
      <c r="X27" s="321"/>
      <c r="Y27" s="933" t="s">
        <v>13</v>
      </c>
      <c r="Z27" s="906"/>
      <c r="AA27" s="907"/>
      <c r="AB27" s="485" t="s">
        <v>167</v>
      </c>
      <c r="AC27" s="934"/>
      <c r="AD27" s="934"/>
      <c r="AE27" s="341"/>
      <c r="AF27" s="342"/>
      <c r="AG27" s="342"/>
      <c r="AH27" s="342"/>
      <c r="AI27" s="341"/>
      <c r="AJ27" s="342"/>
      <c r="AK27" s="342"/>
      <c r="AL27" s="342"/>
      <c r="AM27" s="341"/>
      <c r="AN27" s="342"/>
      <c r="AO27" s="342"/>
      <c r="AP27" s="342"/>
      <c r="AQ27" s="421"/>
      <c r="AR27" s="422"/>
      <c r="AS27" s="422"/>
      <c r="AT27" s="423"/>
      <c r="AU27" s="342"/>
      <c r="AV27" s="342"/>
      <c r="AW27" s="342"/>
      <c r="AX27" s="343"/>
      <c r="AY27" s="34">
        <f t="shared" si="3"/>
        <v>0</v>
      </c>
    </row>
    <row r="28" spans="1:51" customFormat="1" ht="23.25" customHeight="1" x14ac:dyDescent="0.15">
      <c r="A28" s="935" t="s">
        <v>315</v>
      </c>
      <c r="B28" s="936"/>
      <c r="C28" s="936"/>
      <c r="D28" s="936"/>
      <c r="E28" s="936"/>
      <c r="F28" s="937"/>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38"/>
      <c r="B29" s="939"/>
      <c r="C29" s="939"/>
      <c r="D29" s="939"/>
      <c r="E29" s="939"/>
      <c r="F29" s="940"/>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0" t="s">
        <v>290</v>
      </c>
      <c r="B30" s="381"/>
      <c r="C30" s="381"/>
      <c r="D30" s="381"/>
      <c r="E30" s="381"/>
      <c r="F30" s="382"/>
      <c r="G30" s="469" t="s">
        <v>136</v>
      </c>
      <c r="H30" s="433"/>
      <c r="I30" s="433"/>
      <c r="J30" s="433"/>
      <c r="K30" s="433"/>
      <c r="L30" s="433"/>
      <c r="M30" s="433"/>
      <c r="N30" s="433"/>
      <c r="O30" s="434"/>
      <c r="P30" s="432" t="s">
        <v>52</v>
      </c>
      <c r="Q30" s="433"/>
      <c r="R30" s="433"/>
      <c r="S30" s="433"/>
      <c r="T30" s="433"/>
      <c r="U30" s="433"/>
      <c r="V30" s="433"/>
      <c r="W30" s="433"/>
      <c r="X30" s="434"/>
      <c r="Y30" s="912"/>
      <c r="Z30" s="859"/>
      <c r="AA30" s="860"/>
      <c r="AB30" s="916" t="s">
        <v>11</v>
      </c>
      <c r="AC30" s="917"/>
      <c r="AD30" s="918"/>
      <c r="AE30" s="905" t="s">
        <v>343</v>
      </c>
      <c r="AF30" s="905"/>
      <c r="AG30" s="905"/>
      <c r="AH30" s="438"/>
      <c r="AI30" s="905" t="s">
        <v>439</v>
      </c>
      <c r="AJ30" s="905"/>
      <c r="AK30" s="905"/>
      <c r="AL30" s="438"/>
      <c r="AM30" s="905" t="s">
        <v>440</v>
      </c>
      <c r="AN30" s="905"/>
      <c r="AO30" s="905"/>
      <c r="AP30" s="438"/>
      <c r="AQ30" s="426" t="s">
        <v>214</v>
      </c>
      <c r="AR30" s="427"/>
      <c r="AS30" s="427"/>
      <c r="AT30" s="428"/>
      <c r="AU30" s="429" t="s">
        <v>125</v>
      </c>
      <c r="AV30" s="429"/>
      <c r="AW30" s="429"/>
      <c r="AX30" s="430"/>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3"/>
      <c r="Z31" s="914"/>
      <c r="AA31" s="915"/>
      <c r="AB31" s="919"/>
      <c r="AC31" s="306"/>
      <c r="AD31" s="307"/>
      <c r="AE31" s="364"/>
      <c r="AF31" s="364"/>
      <c r="AG31" s="364"/>
      <c r="AH31" s="305"/>
      <c r="AI31" s="364"/>
      <c r="AJ31" s="364"/>
      <c r="AK31" s="364"/>
      <c r="AL31" s="305"/>
      <c r="AM31" s="364"/>
      <c r="AN31" s="364"/>
      <c r="AO31" s="364"/>
      <c r="AP31" s="305"/>
      <c r="AQ31" s="431"/>
      <c r="AR31" s="374"/>
      <c r="AS31" s="372" t="s">
        <v>215</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3"/>
      <c r="I32" s="923"/>
      <c r="J32" s="923"/>
      <c r="K32" s="923"/>
      <c r="L32" s="923"/>
      <c r="M32" s="923"/>
      <c r="N32" s="923"/>
      <c r="O32" s="924"/>
      <c r="P32" s="412"/>
      <c r="Q32" s="317"/>
      <c r="R32" s="317"/>
      <c r="S32" s="317"/>
      <c r="T32" s="317"/>
      <c r="U32" s="317"/>
      <c r="V32" s="317"/>
      <c r="W32" s="317"/>
      <c r="X32" s="318"/>
      <c r="Y32" s="909" t="s">
        <v>12</v>
      </c>
      <c r="Z32" s="910"/>
      <c r="AA32" s="911"/>
      <c r="AB32" s="420"/>
      <c r="AC32" s="304"/>
      <c r="AD32" s="304"/>
      <c r="AE32" s="341"/>
      <c r="AF32" s="342"/>
      <c r="AG32" s="342"/>
      <c r="AH32" s="342"/>
      <c r="AI32" s="341"/>
      <c r="AJ32" s="342"/>
      <c r="AK32" s="342"/>
      <c r="AL32" s="342"/>
      <c r="AM32" s="341"/>
      <c r="AN32" s="342"/>
      <c r="AO32" s="342"/>
      <c r="AP32" s="342"/>
      <c r="AQ32" s="421"/>
      <c r="AR32" s="422"/>
      <c r="AS32" s="422"/>
      <c r="AT32" s="423"/>
      <c r="AU32" s="342"/>
      <c r="AV32" s="342"/>
      <c r="AW32" s="342"/>
      <c r="AX32" s="343"/>
      <c r="AY32" s="34">
        <f t="shared" si="4"/>
        <v>0</v>
      </c>
    </row>
    <row r="33" spans="1:51" ht="22.5" customHeight="1" x14ac:dyDescent="0.15">
      <c r="A33" s="384"/>
      <c r="B33" s="385"/>
      <c r="C33" s="385"/>
      <c r="D33" s="385"/>
      <c r="E33" s="385"/>
      <c r="F33" s="386"/>
      <c r="G33" s="925"/>
      <c r="H33" s="926"/>
      <c r="I33" s="926"/>
      <c r="J33" s="926"/>
      <c r="K33" s="926"/>
      <c r="L33" s="926"/>
      <c r="M33" s="926"/>
      <c r="N33" s="926"/>
      <c r="O33" s="927"/>
      <c r="P33" s="931"/>
      <c r="Q33" s="931"/>
      <c r="R33" s="931"/>
      <c r="S33" s="931"/>
      <c r="T33" s="931"/>
      <c r="U33" s="931"/>
      <c r="V33" s="931"/>
      <c r="W33" s="931"/>
      <c r="X33" s="932"/>
      <c r="Y33" s="150" t="s">
        <v>48</v>
      </c>
      <c r="Z33" s="906"/>
      <c r="AA33" s="907"/>
      <c r="AB33" s="425"/>
      <c r="AC33" s="908"/>
      <c r="AD33" s="908"/>
      <c r="AE33" s="341"/>
      <c r="AF33" s="342"/>
      <c r="AG33" s="342"/>
      <c r="AH33" s="342"/>
      <c r="AI33" s="341"/>
      <c r="AJ33" s="342"/>
      <c r="AK33" s="342"/>
      <c r="AL33" s="342"/>
      <c r="AM33" s="341"/>
      <c r="AN33" s="342"/>
      <c r="AO33" s="342"/>
      <c r="AP33" s="342"/>
      <c r="AQ33" s="421"/>
      <c r="AR33" s="422"/>
      <c r="AS33" s="422"/>
      <c r="AT33" s="423"/>
      <c r="AU33" s="342"/>
      <c r="AV33" s="342"/>
      <c r="AW33" s="342"/>
      <c r="AX33" s="343"/>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0"/>
      <c r="Q34" s="320"/>
      <c r="R34" s="320"/>
      <c r="S34" s="320"/>
      <c r="T34" s="320"/>
      <c r="U34" s="320"/>
      <c r="V34" s="320"/>
      <c r="W34" s="320"/>
      <c r="X34" s="321"/>
      <c r="Y34" s="933" t="s">
        <v>13</v>
      </c>
      <c r="Z34" s="906"/>
      <c r="AA34" s="907"/>
      <c r="AB34" s="485" t="s">
        <v>167</v>
      </c>
      <c r="AC34" s="934"/>
      <c r="AD34" s="934"/>
      <c r="AE34" s="341"/>
      <c r="AF34" s="342"/>
      <c r="AG34" s="342"/>
      <c r="AH34" s="342"/>
      <c r="AI34" s="341"/>
      <c r="AJ34" s="342"/>
      <c r="AK34" s="342"/>
      <c r="AL34" s="342"/>
      <c r="AM34" s="341"/>
      <c r="AN34" s="342"/>
      <c r="AO34" s="342"/>
      <c r="AP34" s="342"/>
      <c r="AQ34" s="421"/>
      <c r="AR34" s="422"/>
      <c r="AS34" s="422"/>
      <c r="AT34" s="423"/>
      <c r="AU34" s="342"/>
      <c r="AV34" s="342"/>
      <c r="AW34" s="342"/>
      <c r="AX34" s="343"/>
      <c r="AY34" s="34">
        <f t="shared" si="4"/>
        <v>0</v>
      </c>
    </row>
    <row r="35" spans="1:51" customFormat="1" ht="23.25" customHeight="1" x14ac:dyDescent="0.15">
      <c r="A35" s="935" t="s">
        <v>315</v>
      </c>
      <c r="B35" s="936"/>
      <c r="C35" s="936"/>
      <c r="D35" s="936"/>
      <c r="E35" s="936"/>
      <c r="F35" s="937"/>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38"/>
      <c r="B36" s="939"/>
      <c r="C36" s="939"/>
      <c r="D36" s="939"/>
      <c r="E36" s="939"/>
      <c r="F36" s="940"/>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0" t="s">
        <v>290</v>
      </c>
      <c r="B37" s="381"/>
      <c r="C37" s="381"/>
      <c r="D37" s="381"/>
      <c r="E37" s="381"/>
      <c r="F37" s="382"/>
      <c r="G37" s="469" t="s">
        <v>136</v>
      </c>
      <c r="H37" s="433"/>
      <c r="I37" s="433"/>
      <c r="J37" s="433"/>
      <c r="K37" s="433"/>
      <c r="L37" s="433"/>
      <c r="M37" s="433"/>
      <c r="N37" s="433"/>
      <c r="O37" s="434"/>
      <c r="P37" s="432" t="s">
        <v>52</v>
      </c>
      <c r="Q37" s="433"/>
      <c r="R37" s="433"/>
      <c r="S37" s="433"/>
      <c r="T37" s="433"/>
      <c r="U37" s="433"/>
      <c r="V37" s="433"/>
      <c r="W37" s="433"/>
      <c r="X37" s="434"/>
      <c r="Y37" s="912"/>
      <c r="Z37" s="859"/>
      <c r="AA37" s="860"/>
      <c r="AB37" s="916" t="s">
        <v>11</v>
      </c>
      <c r="AC37" s="917"/>
      <c r="AD37" s="918"/>
      <c r="AE37" s="905" t="s">
        <v>343</v>
      </c>
      <c r="AF37" s="905"/>
      <c r="AG37" s="905"/>
      <c r="AH37" s="438"/>
      <c r="AI37" s="905" t="s">
        <v>439</v>
      </c>
      <c r="AJ37" s="905"/>
      <c r="AK37" s="905"/>
      <c r="AL37" s="438"/>
      <c r="AM37" s="905" t="s">
        <v>440</v>
      </c>
      <c r="AN37" s="905"/>
      <c r="AO37" s="905"/>
      <c r="AP37" s="438"/>
      <c r="AQ37" s="426" t="s">
        <v>214</v>
      </c>
      <c r="AR37" s="427"/>
      <c r="AS37" s="427"/>
      <c r="AT37" s="428"/>
      <c r="AU37" s="429" t="s">
        <v>125</v>
      </c>
      <c r="AV37" s="429"/>
      <c r="AW37" s="429"/>
      <c r="AX37" s="430"/>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3"/>
      <c r="Z38" s="914"/>
      <c r="AA38" s="915"/>
      <c r="AB38" s="919"/>
      <c r="AC38" s="306"/>
      <c r="AD38" s="307"/>
      <c r="AE38" s="364"/>
      <c r="AF38" s="364"/>
      <c r="AG38" s="364"/>
      <c r="AH38" s="305"/>
      <c r="AI38" s="364"/>
      <c r="AJ38" s="364"/>
      <c r="AK38" s="364"/>
      <c r="AL38" s="305"/>
      <c r="AM38" s="364"/>
      <c r="AN38" s="364"/>
      <c r="AO38" s="364"/>
      <c r="AP38" s="305"/>
      <c r="AQ38" s="431"/>
      <c r="AR38" s="374"/>
      <c r="AS38" s="372" t="s">
        <v>215</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3"/>
      <c r="I39" s="923"/>
      <c r="J39" s="923"/>
      <c r="K39" s="923"/>
      <c r="L39" s="923"/>
      <c r="M39" s="923"/>
      <c r="N39" s="923"/>
      <c r="O39" s="924"/>
      <c r="P39" s="412"/>
      <c r="Q39" s="317"/>
      <c r="R39" s="317"/>
      <c r="S39" s="317"/>
      <c r="T39" s="317"/>
      <c r="U39" s="317"/>
      <c r="V39" s="317"/>
      <c r="W39" s="317"/>
      <c r="X39" s="318"/>
      <c r="Y39" s="909" t="s">
        <v>12</v>
      </c>
      <c r="Z39" s="910"/>
      <c r="AA39" s="911"/>
      <c r="AB39" s="420"/>
      <c r="AC39" s="304"/>
      <c r="AD39" s="304"/>
      <c r="AE39" s="341"/>
      <c r="AF39" s="342"/>
      <c r="AG39" s="342"/>
      <c r="AH39" s="342"/>
      <c r="AI39" s="341"/>
      <c r="AJ39" s="342"/>
      <c r="AK39" s="342"/>
      <c r="AL39" s="342"/>
      <c r="AM39" s="341"/>
      <c r="AN39" s="342"/>
      <c r="AO39" s="342"/>
      <c r="AP39" s="342"/>
      <c r="AQ39" s="421"/>
      <c r="AR39" s="422"/>
      <c r="AS39" s="422"/>
      <c r="AT39" s="423"/>
      <c r="AU39" s="342"/>
      <c r="AV39" s="342"/>
      <c r="AW39" s="342"/>
      <c r="AX39" s="343"/>
      <c r="AY39" s="34">
        <f t="shared" si="5"/>
        <v>0</v>
      </c>
    </row>
    <row r="40" spans="1:51" ht="22.5" customHeight="1" x14ac:dyDescent="0.15">
      <c r="A40" s="384"/>
      <c r="B40" s="385"/>
      <c r="C40" s="385"/>
      <c r="D40" s="385"/>
      <c r="E40" s="385"/>
      <c r="F40" s="386"/>
      <c r="G40" s="925"/>
      <c r="H40" s="926"/>
      <c r="I40" s="926"/>
      <c r="J40" s="926"/>
      <c r="K40" s="926"/>
      <c r="L40" s="926"/>
      <c r="M40" s="926"/>
      <c r="N40" s="926"/>
      <c r="O40" s="927"/>
      <c r="P40" s="931"/>
      <c r="Q40" s="931"/>
      <c r="R40" s="931"/>
      <c r="S40" s="931"/>
      <c r="T40" s="931"/>
      <c r="U40" s="931"/>
      <c r="V40" s="931"/>
      <c r="W40" s="931"/>
      <c r="X40" s="932"/>
      <c r="Y40" s="150" t="s">
        <v>48</v>
      </c>
      <c r="Z40" s="906"/>
      <c r="AA40" s="907"/>
      <c r="AB40" s="425"/>
      <c r="AC40" s="908"/>
      <c r="AD40" s="908"/>
      <c r="AE40" s="341"/>
      <c r="AF40" s="342"/>
      <c r="AG40" s="342"/>
      <c r="AH40" s="342"/>
      <c r="AI40" s="341"/>
      <c r="AJ40" s="342"/>
      <c r="AK40" s="342"/>
      <c r="AL40" s="342"/>
      <c r="AM40" s="341"/>
      <c r="AN40" s="342"/>
      <c r="AO40" s="342"/>
      <c r="AP40" s="342"/>
      <c r="AQ40" s="421"/>
      <c r="AR40" s="422"/>
      <c r="AS40" s="422"/>
      <c r="AT40" s="423"/>
      <c r="AU40" s="342"/>
      <c r="AV40" s="342"/>
      <c r="AW40" s="342"/>
      <c r="AX40" s="343"/>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0"/>
      <c r="Q41" s="320"/>
      <c r="R41" s="320"/>
      <c r="S41" s="320"/>
      <c r="T41" s="320"/>
      <c r="U41" s="320"/>
      <c r="V41" s="320"/>
      <c r="W41" s="320"/>
      <c r="X41" s="321"/>
      <c r="Y41" s="933" t="s">
        <v>13</v>
      </c>
      <c r="Z41" s="906"/>
      <c r="AA41" s="907"/>
      <c r="AB41" s="485" t="s">
        <v>167</v>
      </c>
      <c r="AC41" s="934"/>
      <c r="AD41" s="934"/>
      <c r="AE41" s="341"/>
      <c r="AF41" s="342"/>
      <c r="AG41" s="342"/>
      <c r="AH41" s="342"/>
      <c r="AI41" s="341"/>
      <c r="AJ41" s="342"/>
      <c r="AK41" s="342"/>
      <c r="AL41" s="342"/>
      <c r="AM41" s="341"/>
      <c r="AN41" s="342"/>
      <c r="AO41" s="342"/>
      <c r="AP41" s="342"/>
      <c r="AQ41" s="421"/>
      <c r="AR41" s="422"/>
      <c r="AS41" s="422"/>
      <c r="AT41" s="423"/>
      <c r="AU41" s="342"/>
      <c r="AV41" s="342"/>
      <c r="AW41" s="342"/>
      <c r="AX41" s="343"/>
      <c r="AY41" s="34">
        <f t="shared" si="5"/>
        <v>0</v>
      </c>
    </row>
    <row r="42" spans="1:51" customFormat="1" ht="23.25" customHeight="1" x14ac:dyDescent="0.15">
      <c r="A42" s="935" t="s">
        <v>315</v>
      </c>
      <c r="B42" s="936"/>
      <c r="C42" s="936"/>
      <c r="D42" s="936"/>
      <c r="E42" s="936"/>
      <c r="F42" s="937"/>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38"/>
      <c r="B43" s="939"/>
      <c r="C43" s="939"/>
      <c r="D43" s="939"/>
      <c r="E43" s="939"/>
      <c r="F43" s="940"/>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0" t="s">
        <v>290</v>
      </c>
      <c r="B44" s="381"/>
      <c r="C44" s="381"/>
      <c r="D44" s="381"/>
      <c r="E44" s="381"/>
      <c r="F44" s="382"/>
      <c r="G44" s="469" t="s">
        <v>136</v>
      </c>
      <c r="H44" s="433"/>
      <c r="I44" s="433"/>
      <c r="J44" s="433"/>
      <c r="K44" s="433"/>
      <c r="L44" s="433"/>
      <c r="M44" s="433"/>
      <c r="N44" s="433"/>
      <c r="O44" s="434"/>
      <c r="P44" s="432" t="s">
        <v>52</v>
      </c>
      <c r="Q44" s="433"/>
      <c r="R44" s="433"/>
      <c r="S44" s="433"/>
      <c r="T44" s="433"/>
      <c r="U44" s="433"/>
      <c r="V44" s="433"/>
      <c r="W44" s="433"/>
      <c r="X44" s="434"/>
      <c r="Y44" s="912"/>
      <c r="Z44" s="859"/>
      <c r="AA44" s="860"/>
      <c r="AB44" s="916" t="s">
        <v>11</v>
      </c>
      <c r="AC44" s="917"/>
      <c r="AD44" s="918"/>
      <c r="AE44" s="905" t="s">
        <v>343</v>
      </c>
      <c r="AF44" s="905"/>
      <c r="AG44" s="905"/>
      <c r="AH44" s="438"/>
      <c r="AI44" s="905" t="s">
        <v>439</v>
      </c>
      <c r="AJ44" s="905"/>
      <c r="AK44" s="905"/>
      <c r="AL44" s="438"/>
      <c r="AM44" s="905" t="s">
        <v>440</v>
      </c>
      <c r="AN44" s="905"/>
      <c r="AO44" s="905"/>
      <c r="AP44" s="438"/>
      <c r="AQ44" s="426" t="s">
        <v>214</v>
      </c>
      <c r="AR44" s="427"/>
      <c r="AS44" s="427"/>
      <c r="AT44" s="428"/>
      <c r="AU44" s="429" t="s">
        <v>125</v>
      </c>
      <c r="AV44" s="429"/>
      <c r="AW44" s="429"/>
      <c r="AX44" s="430"/>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3"/>
      <c r="Z45" s="914"/>
      <c r="AA45" s="915"/>
      <c r="AB45" s="919"/>
      <c r="AC45" s="306"/>
      <c r="AD45" s="307"/>
      <c r="AE45" s="364"/>
      <c r="AF45" s="364"/>
      <c r="AG45" s="364"/>
      <c r="AH45" s="305"/>
      <c r="AI45" s="364"/>
      <c r="AJ45" s="364"/>
      <c r="AK45" s="364"/>
      <c r="AL45" s="305"/>
      <c r="AM45" s="364"/>
      <c r="AN45" s="364"/>
      <c r="AO45" s="364"/>
      <c r="AP45" s="305"/>
      <c r="AQ45" s="431"/>
      <c r="AR45" s="374"/>
      <c r="AS45" s="372" t="s">
        <v>215</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3"/>
      <c r="I46" s="923"/>
      <c r="J46" s="923"/>
      <c r="K46" s="923"/>
      <c r="L46" s="923"/>
      <c r="M46" s="923"/>
      <c r="N46" s="923"/>
      <c r="O46" s="924"/>
      <c r="P46" s="412"/>
      <c r="Q46" s="317"/>
      <c r="R46" s="317"/>
      <c r="S46" s="317"/>
      <c r="T46" s="317"/>
      <c r="U46" s="317"/>
      <c r="V46" s="317"/>
      <c r="W46" s="317"/>
      <c r="X46" s="318"/>
      <c r="Y46" s="909" t="s">
        <v>12</v>
      </c>
      <c r="Z46" s="910"/>
      <c r="AA46" s="911"/>
      <c r="AB46" s="420"/>
      <c r="AC46" s="304"/>
      <c r="AD46" s="304"/>
      <c r="AE46" s="341"/>
      <c r="AF46" s="342"/>
      <c r="AG46" s="342"/>
      <c r="AH46" s="342"/>
      <c r="AI46" s="341"/>
      <c r="AJ46" s="342"/>
      <c r="AK46" s="342"/>
      <c r="AL46" s="342"/>
      <c r="AM46" s="341"/>
      <c r="AN46" s="342"/>
      <c r="AO46" s="342"/>
      <c r="AP46" s="342"/>
      <c r="AQ46" s="421"/>
      <c r="AR46" s="422"/>
      <c r="AS46" s="422"/>
      <c r="AT46" s="423"/>
      <c r="AU46" s="342"/>
      <c r="AV46" s="342"/>
      <c r="AW46" s="342"/>
      <c r="AX46" s="343"/>
      <c r="AY46" s="34">
        <f t="shared" si="6"/>
        <v>0</v>
      </c>
    </row>
    <row r="47" spans="1:51" ht="22.5" customHeight="1" x14ac:dyDescent="0.15">
      <c r="A47" s="384"/>
      <c r="B47" s="385"/>
      <c r="C47" s="385"/>
      <c r="D47" s="385"/>
      <c r="E47" s="385"/>
      <c r="F47" s="386"/>
      <c r="G47" s="925"/>
      <c r="H47" s="926"/>
      <c r="I47" s="926"/>
      <c r="J47" s="926"/>
      <c r="K47" s="926"/>
      <c r="L47" s="926"/>
      <c r="M47" s="926"/>
      <c r="N47" s="926"/>
      <c r="O47" s="927"/>
      <c r="P47" s="931"/>
      <c r="Q47" s="931"/>
      <c r="R47" s="931"/>
      <c r="S47" s="931"/>
      <c r="T47" s="931"/>
      <c r="U47" s="931"/>
      <c r="V47" s="931"/>
      <c r="W47" s="931"/>
      <c r="X47" s="932"/>
      <c r="Y47" s="150" t="s">
        <v>48</v>
      </c>
      <c r="Z47" s="906"/>
      <c r="AA47" s="907"/>
      <c r="AB47" s="425"/>
      <c r="AC47" s="908"/>
      <c r="AD47" s="908"/>
      <c r="AE47" s="341"/>
      <c r="AF47" s="342"/>
      <c r="AG47" s="342"/>
      <c r="AH47" s="342"/>
      <c r="AI47" s="341"/>
      <c r="AJ47" s="342"/>
      <c r="AK47" s="342"/>
      <c r="AL47" s="342"/>
      <c r="AM47" s="341"/>
      <c r="AN47" s="342"/>
      <c r="AO47" s="342"/>
      <c r="AP47" s="342"/>
      <c r="AQ47" s="421"/>
      <c r="AR47" s="422"/>
      <c r="AS47" s="422"/>
      <c r="AT47" s="423"/>
      <c r="AU47" s="342"/>
      <c r="AV47" s="342"/>
      <c r="AW47" s="342"/>
      <c r="AX47" s="343"/>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0"/>
      <c r="Q48" s="320"/>
      <c r="R48" s="320"/>
      <c r="S48" s="320"/>
      <c r="T48" s="320"/>
      <c r="U48" s="320"/>
      <c r="V48" s="320"/>
      <c r="W48" s="320"/>
      <c r="X48" s="321"/>
      <c r="Y48" s="933" t="s">
        <v>13</v>
      </c>
      <c r="Z48" s="906"/>
      <c r="AA48" s="907"/>
      <c r="AB48" s="485" t="s">
        <v>167</v>
      </c>
      <c r="AC48" s="934"/>
      <c r="AD48" s="934"/>
      <c r="AE48" s="341"/>
      <c r="AF48" s="342"/>
      <c r="AG48" s="342"/>
      <c r="AH48" s="342"/>
      <c r="AI48" s="341"/>
      <c r="AJ48" s="342"/>
      <c r="AK48" s="342"/>
      <c r="AL48" s="342"/>
      <c r="AM48" s="341"/>
      <c r="AN48" s="342"/>
      <c r="AO48" s="342"/>
      <c r="AP48" s="342"/>
      <c r="AQ48" s="421"/>
      <c r="AR48" s="422"/>
      <c r="AS48" s="422"/>
      <c r="AT48" s="423"/>
      <c r="AU48" s="342"/>
      <c r="AV48" s="342"/>
      <c r="AW48" s="342"/>
      <c r="AX48" s="343"/>
      <c r="AY48" s="34">
        <f t="shared" si="6"/>
        <v>0</v>
      </c>
    </row>
    <row r="49" spans="1:51" customFormat="1" ht="23.25" customHeight="1" x14ac:dyDescent="0.15">
      <c r="A49" s="935" t="s">
        <v>315</v>
      </c>
      <c r="B49" s="936"/>
      <c r="C49" s="936"/>
      <c r="D49" s="936"/>
      <c r="E49" s="936"/>
      <c r="F49" s="937"/>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38"/>
      <c r="B50" s="939"/>
      <c r="C50" s="939"/>
      <c r="D50" s="939"/>
      <c r="E50" s="939"/>
      <c r="F50" s="940"/>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0" t="s">
        <v>290</v>
      </c>
      <c r="B51" s="381"/>
      <c r="C51" s="381"/>
      <c r="D51" s="381"/>
      <c r="E51" s="381"/>
      <c r="F51" s="382"/>
      <c r="G51" s="469" t="s">
        <v>136</v>
      </c>
      <c r="H51" s="433"/>
      <c r="I51" s="433"/>
      <c r="J51" s="433"/>
      <c r="K51" s="433"/>
      <c r="L51" s="433"/>
      <c r="M51" s="433"/>
      <c r="N51" s="433"/>
      <c r="O51" s="434"/>
      <c r="P51" s="432" t="s">
        <v>52</v>
      </c>
      <c r="Q51" s="433"/>
      <c r="R51" s="433"/>
      <c r="S51" s="433"/>
      <c r="T51" s="433"/>
      <c r="U51" s="433"/>
      <c r="V51" s="433"/>
      <c r="W51" s="433"/>
      <c r="X51" s="434"/>
      <c r="Y51" s="912"/>
      <c r="Z51" s="859"/>
      <c r="AA51" s="860"/>
      <c r="AB51" s="438" t="s">
        <v>11</v>
      </c>
      <c r="AC51" s="917"/>
      <c r="AD51" s="918"/>
      <c r="AE51" s="905" t="s">
        <v>343</v>
      </c>
      <c r="AF51" s="905"/>
      <c r="AG51" s="905"/>
      <c r="AH51" s="438"/>
      <c r="AI51" s="905" t="s">
        <v>439</v>
      </c>
      <c r="AJ51" s="905"/>
      <c r="AK51" s="905"/>
      <c r="AL51" s="438"/>
      <c r="AM51" s="905" t="s">
        <v>440</v>
      </c>
      <c r="AN51" s="905"/>
      <c r="AO51" s="905"/>
      <c r="AP51" s="438"/>
      <c r="AQ51" s="426" t="s">
        <v>214</v>
      </c>
      <c r="AR51" s="427"/>
      <c r="AS51" s="427"/>
      <c r="AT51" s="428"/>
      <c r="AU51" s="429" t="s">
        <v>125</v>
      </c>
      <c r="AV51" s="429"/>
      <c r="AW51" s="429"/>
      <c r="AX51" s="430"/>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3"/>
      <c r="Z52" s="914"/>
      <c r="AA52" s="915"/>
      <c r="AB52" s="919"/>
      <c r="AC52" s="306"/>
      <c r="AD52" s="307"/>
      <c r="AE52" s="364"/>
      <c r="AF52" s="364"/>
      <c r="AG52" s="364"/>
      <c r="AH52" s="305"/>
      <c r="AI52" s="364"/>
      <c r="AJ52" s="364"/>
      <c r="AK52" s="364"/>
      <c r="AL52" s="305"/>
      <c r="AM52" s="364"/>
      <c r="AN52" s="364"/>
      <c r="AO52" s="364"/>
      <c r="AP52" s="305"/>
      <c r="AQ52" s="431"/>
      <c r="AR52" s="374"/>
      <c r="AS52" s="372" t="s">
        <v>215</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3"/>
      <c r="I53" s="923"/>
      <c r="J53" s="923"/>
      <c r="K53" s="923"/>
      <c r="L53" s="923"/>
      <c r="M53" s="923"/>
      <c r="N53" s="923"/>
      <c r="O53" s="924"/>
      <c r="P53" s="412"/>
      <c r="Q53" s="317"/>
      <c r="R53" s="317"/>
      <c r="S53" s="317"/>
      <c r="T53" s="317"/>
      <c r="U53" s="317"/>
      <c r="V53" s="317"/>
      <c r="W53" s="317"/>
      <c r="X53" s="318"/>
      <c r="Y53" s="909" t="s">
        <v>12</v>
      </c>
      <c r="Z53" s="910"/>
      <c r="AA53" s="911"/>
      <c r="AB53" s="420"/>
      <c r="AC53" s="304"/>
      <c r="AD53" s="304"/>
      <c r="AE53" s="341"/>
      <c r="AF53" s="342"/>
      <c r="AG53" s="342"/>
      <c r="AH53" s="342"/>
      <c r="AI53" s="341"/>
      <c r="AJ53" s="342"/>
      <c r="AK53" s="342"/>
      <c r="AL53" s="342"/>
      <c r="AM53" s="341"/>
      <c r="AN53" s="342"/>
      <c r="AO53" s="342"/>
      <c r="AP53" s="342"/>
      <c r="AQ53" s="421"/>
      <c r="AR53" s="422"/>
      <c r="AS53" s="422"/>
      <c r="AT53" s="423"/>
      <c r="AU53" s="342"/>
      <c r="AV53" s="342"/>
      <c r="AW53" s="342"/>
      <c r="AX53" s="343"/>
      <c r="AY53" s="34">
        <f t="shared" si="7"/>
        <v>0</v>
      </c>
    </row>
    <row r="54" spans="1:51" ht="22.5" customHeight="1" x14ac:dyDescent="0.15">
      <c r="A54" s="384"/>
      <c r="B54" s="385"/>
      <c r="C54" s="385"/>
      <c r="D54" s="385"/>
      <c r="E54" s="385"/>
      <c r="F54" s="386"/>
      <c r="G54" s="925"/>
      <c r="H54" s="926"/>
      <c r="I54" s="926"/>
      <c r="J54" s="926"/>
      <c r="K54" s="926"/>
      <c r="L54" s="926"/>
      <c r="M54" s="926"/>
      <c r="N54" s="926"/>
      <c r="O54" s="927"/>
      <c r="P54" s="931"/>
      <c r="Q54" s="931"/>
      <c r="R54" s="931"/>
      <c r="S54" s="931"/>
      <c r="T54" s="931"/>
      <c r="U54" s="931"/>
      <c r="V54" s="931"/>
      <c r="W54" s="931"/>
      <c r="X54" s="932"/>
      <c r="Y54" s="150" t="s">
        <v>48</v>
      </c>
      <c r="Z54" s="906"/>
      <c r="AA54" s="907"/>
      <c r="AB54" s="425"/>
      <c r="AC54" s="908"/>
      <c r="AD54" s="908"/>
      <c r="AE54" s="341"/>
      <c r="AF54" s="342"/>
      <c r="AG54" s="342"/>
      <c r="AH54" s="342"/>
      <c r="AI54" s="341"/>
      <c r="AJ54" s="342"/>
      <c r="AK54" s="342"/>
      <c r="AL54" s="342"/>
      <c r="AM54" s="341"/>
      <c r="AN54" s="342"/>
      <c r="AO54" s="342"/>
      <c r="AP54" s="342"/>
      <c r="AQ54" s="421"/>
      <c r="AR54" s="422"/>
      <c r="AS54" s="422"/>
      <c r="AT54" s="423"/>
      <c r="AU54" s="342"/>
      <c r="AV54" s="342"/>
      <c r="AW54" s="342"/>
      <c r="AX54" s="343"/>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0"/>
      <c r="Q55" s="320"/>
      <c r="R55" s="320"/>
      <c r="S55" s="320"/>
      <c r="T55" s="320"/>
      <c r="U55" s="320"/>
      <c r="V55" s="320"/>
      <c r="W55" s="320"/>
      <c r="X55" s="321"/>
      <c r="Y55" s="933" t="s">
        <v>13</v>
      </c>
      <c r="Z55" s="906"/>
      <c r="AA55" s="907"/>
      <c r="AB55" s="485" t="s">
        <v>167</v>
      </c>
      <c r="AC55" s="934"/>
      <c r="AD55" s="934"/>
      <c r="AE55" s="341"/>
      <c r="AF55" s="342"/>
      <c r="AG55" s="342"/>
      <c r="AH55" s="342"/>
      <c r="AI55" s="341"/>
      <c r="AJ55" s="342"/>
      <c r="AK55" s="342"/>
      <c r="AL55" s="342"/>
      <c r="AM55" s="341"/>
      <c r="AN55" s="342"/>
      <c r="AO55" s="342"/>
      <c r="AP55" s="342"/>
      <c r="AQ55" s="421"/>
      <c r="AR55" s="422"/>
      <c r="AS55" s="422"/>
      <c r="AT55" s="423"/>
      <c r="AU55" s="342"/>
      <c r="AV55" s="342"/>
      <c r="AW55" s="342"/>
      <c r="AX55" s="343"/>
      <c r="AY55" s="34">
        <f t="shared" si="7"/>
        <v>0</v>
      </c>
    </row>
    <row r="56" spans="1:51" customFormat="1" ht="23.25" customHeight="1" x14ac:dyDescent="0.15">
      <c r="A56" s="935" t="s">
        <v>315</v>
      </c>
      <c r="B56" s="936"/>
      <c r="C56" s="936"/>
      <c r="D56" s="936"/>
      <c r="E56" s="936"/>
      <c r="F56" s="937"/>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38"/>
      <c r="B57" s="939"/>
      <c r="C57" s="939"/>
      <c r="D57" s="939"/>
      <c r="E57" s="939"/>
      <c r="F57" s="940"/>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0" t="s">
        <v>290</v>
      </c>
      <c r="B58" s="381"/>
      <c r="C58" s="381"/>
      <c r="D58" s="381"/>
      <c r="E58" s="381"/>
      <c r="F58" s="382"/>
      <c r="G58" s="469" t="s">
        <v>136</v>
      </c>
      <c r="H58" s="433"/>
      <c r="I58" s="433"/>
      <c r="J58" s="433"/>
      <c r="K58" s="433"/>
      <c r="L58" s="433"/>
      <c r="M58" s="433"/>
      <c r="N58" s="433"/>
      <c r="O58" s="434"/>
      <c r="P58" s="432" t="s">
        <v>52</v>
      </c>
      <c r="Q58" s="433"/>
      <c r="R58" s="433"/>
      <c r="S58" s="433"/>
      <c r="T58" s="433"/>
      <c r="U58" s="433"/>
      <c r="V58" s="433"/>
      <c r="W58" s="433"/>
      <c r="X58" s="434"/>
      <c r="Y58" s="912"/>
      <c r="Z58" s="859"/>
      <c r="AA58" s="860"/>
      <c r="AB58" s="916" t="s">
        <v>11</v>
      </c>
      <c r="AC58" s="917"/>
      <c r="AD58" s="918"/>
      <c r="AE58" s="905" t="s">
        <v>343</v>
      </c>
      <c r="AF58" s="905"/>
      <c r="AG58" s="905"/>
      <c r="AH58" s="438"/>
      <c r="AI58" s="905" t="s">
        <v>439</v>
      </c>
      <c r="AJ58" s="905"/>
      <c r="AK58" s="905"/>
      <c r="AL58" s="438"/>
      <c r="AM58" s="905" t="s">
        <v>440</v>
      </c>
      <c r="AN58" s="905"/>
      <c r="AO58" s="905"/>
      <c r="AP58" s="438"/>
      <c r="AQ58" s="426" t="s">
        <v>214</v>
      </c>
      <c r="AR58" s="427"/>
      <c r="AS58" s="427"/>
      <c r="AT58" s="428"/>
      <c r="AU58" s="429" t="s">
        <v>125</v>
      </c>
      <c r="AV58" s="429"/>
      <c r="AW58" s="429"/>
      <c r="AX58" s="430"/>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3"/>
      <c r="Z59" s="914"/>
      <c r="AA59" s="915"/>
      <c r="AB59" s="919"/>
      <c r="AC59" s="306"/>
      <c r="AD59" s="307"/>
      <c r="AE59" s="364"/>
      <c r="AF59" s="364"/>
      <c r="AG59" s="364"/>
      <c r="AH59" s="305"/>
      <c r="AI59" s="364"/>
      <c r="AJ59" s="364"/>
      <c r="AK59" s="364"/>
      <c r="AL59" s="305"/>
      <c r="AM59" s="364"/>
      <c r="AN59" s="364"/>
      <c r="AO59" s="364"/>
      <c r="AP59" s="305"/>
      <c r="AQ59" s="431"/>
      <c r="AR59" s="374"/>
      <c r="AS59" s="372" t="s">
        <v>215</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3"/>
      <c r="I60" s="923"/>
      <c r="J60" s="923"/>
      <c r="K60" s="923"/>
      <c r="L60" s="923"/>
      <c r="M60" s="923"/>
      <c r="N60" s="923"/>
      <c r="O60" s="924"/>
      <c r="P60" s="412"/>
      <c r="Q60" s="317"/>
      <c r="R60" s="317"/>
      <c r="S60" s="317"/>
      <c r="T60" s="317"/>
      <c r="U60" s="317"/>
      <c r="V60" s="317"/>
      <c r="W60" s="317"/>
      <c r="X60" s="318"/>
      <c r="Y60" s="909" t="s">
        <v>12</v>
      </c>
      <c r="Z60" s="910"/>
      <c r="AA60" s="911"/>
      <c r="AB60" s="420"/>
      <c r="AC60" s="304"/>
      <c r="AD60" s="304"/>
      <c r="AE60" s="341"/>
      <c r="AF60" s="342"/>
      <c r="AG60" s="342"/>
      <c r="AH60" s="342"/>
      <c r="AI60" s="341"/>
      <c r="AJ60" s="342"/>
      <c r="AK60" s="342"/>
      <c r="AL60" s="342"/>
      <c r="AM60" s="341"/>
      <c r="AN60" s="342"/>
      <c r="AO60" s="342"/>
      <c r="AP60" s="342"/>
      <c r="AQ60" s="421"/>
      <c r="AR60" s="422"/>
      <c r="AS60" s="422"/>
      <c r="AT60" s="423"/>
      <c r="AU60" s="342"/>
      <c r="AV60" s="342"/>
      <c r="AW60" s="342"/>
      <c r="AX60" s="343"/>
      <c r="AY60" s="34">
        <f t="shared" si="8"/>
        <v>0</v>
      </c>
    </row>
    <row r="61" spans="1:51" ht="22.5" customHeight="1" x14ac:dyDescent="0.15">
      <c r="A61" s="384"/>
      <c r="B61" s="385"/>
      <c r="C61" s="385"/>
      <c r="D61" s="385"/>
      <c r="E61" s="385"/>
      <c r="F61" s="386"/>
      <c r="G61" s="925"/>
      <c r="H61" s="926"/>
      <c r="I61" s="926"/>
      <c r="J61" s="926"/>
      <c r="K61" s="926"/>
      <c r="L61" s="926"/>
      <c r="M61" s="926"/>
      <c r="N61" s="926"/>
      <c r="O61" s="927"/>
      <c r="P61" s="931"/>
      <c r="Q61" s="931"/>
      <c r="R61" s="931"/>
      <c r="S61" s="931"/>
      <c r="T61" s="931"/>
      <c r="U61" s="931"/>
      <c r="V61" s="931"/>
      <c r="W61" s="931"/>
      <c r="X61" s="932"/>
      <c r="Y61" s="150" t="s">
        <v>48</v>
      </c>
      <c r="Z61" s="906"/>
      <c r="AA61" s="907"/>
      <c r="AB61" s="425"/>
      <c r="AC61" s="908"/>
      <c r="AD61" s="908"/>
      <c r="AE61" s="341"/>
      <c r="AF61" s="342"/>
      <c r="AG61" s="342"/>
      <c r="AH61" s="342"/>
      <c r="AI61" s="341"/>
      <c r="AJ61" s="342"/>
      <c r="AK61" s="342"/>
      <c r="AL61" s="342"/>
      <c r="AM61" s="341"/>
      <c r="AN61" s="342"/>
      <c r="AO61" s="342"/>
      <c r="AP61" s="342"/>
      <c r="AQ61" s="421"/>
      <c r="AR61" s="422"/>
      <c r="AS61" s="422"/>
      <c r="AT61" s="423"/>
      <c r="AU61" s="342"/>
      <c r="AV61" s="342"/>
      <c r="AW61" s="342"/>
      <c r="AX61" s="343"/>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0"/>
      <c r="Q62" s="320"/>
      <c r="R62" s="320"/>
      <c r="S62" s="320"/>
      <c r="T62" s="320"/>
      <c r="U62" s="320"/>
      <c r="V62" s="320"/>
      <c r="W62" s="320"/>
      <c r="X62" s="321"/>
      <c r="Y62" s="933" t="s">
        <v>13</v>
      </c>
      <c r="Z62" s="906"/>
      <c r="AA62" s="907"/>
      <c r="AB62" s="485" t="s">
        <v>167</v>
      </c>
      <c r="AC62" s="934"/>
      <c r="AD62" s="934"/>
      <c r="AE62" s="341"/>
      <c r="AF62" s="342"/>
      <c r="AG62" s="342"/>
      <c r="AH62" s="342"/>
      <c r="AI62" s="341"/>
      <c r="AJ62" s="342"/>
      <c r="AK62" s="342"/>
      <c r="AL62" s="342"/>
      <c r="AM62" s="341"/>
      <c r="AN62" s="342"/>
      <c r="AO62" s="342"/>
      <c r="AP62" s="342"/>
      <c r="AQ62" s="421"/>
      <c r="AR62" s="422"/>
      <c r="AS62" s="422"/>
      <c r="AT62" s="423"/>
      <c r="AU62" s="342"/>
      <c r="AV62" s="342"/>
      <c r="AW62" s="342"/>
      <c r="AX62" s="343"/>
      <c r="AY62" s="34">
        <f t="shared" si="8"/>
        <v>0</v>
      </c>
    </row>
    <row r="63" spans="1:51" customFormat="1" ht="23.25" customHeight="1" x14ac:dyDescent="0.15">
      <c r="A63" s="935" t="s">
        <v>315</v>
      </c>
      <c r="B63" s="936"/>
      <c r="C63" s="936"/>
      <c r="D63" s="936"/>
      <c r="E63" s="936"/>
      <c r="F63" s="937"/>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38"/>
      <c r="B64" s="939"/>
      <c r="C64" s="939"/>
      <c r="D64" s="939"/>
      <c r="E64" s="939"/>
      <c r="F64" s="940"/>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0" t="s">
        <v>290</v>
      </c>
      <c r="B65" s="381"/>
      <c r="C65" s="381"/>
      <c r="D65" s="381"/>
      <c r="E65" s="381"/>
      <c r="F65" s="382"/>
      <c r="G65" s="469" t="s">
        <v>136</v>
      </c>
      <c r="H65" s="433"/>
      <c r="I65" s="433"/>
      <c r="J65" s="433"/>
      <c r="K65" s="433"/>
      <c r="L65" s="433"/>
      <c r="M65" s="433"/>
      <c r="N65" s="433"/>
      <c r="O65" s="434"/>
      <c r="P65" s="432" t="s">
        <v>52</v>
      </c>
      <c r="Q65" s="433"/>
      <c r="R65" s="433"/>
      <c r="S65" s="433"/>
      <c r="T65" s="433"/>
      <c r="U65" s="433"/>
      <c r="V65" s="433"/>
      <c r="W65" s="433"/>
      <c r="X65" s="434"/>
      <c r="Y65" s="912"/>
      <c r="Z65" s="859"/>
      <c r="AA65" s="860"/>
      <c r="AB65" s="916" t="s">
        <v>11</v>
      </c>
      <c r="AC65" s="917"/>
      <c r="AD65" s="918"/>
      <c r="AE65" s="905" t="s">
        <v>343</v>
      </c>
      <c r="AF65" s="905"/>
      <c r="AG65" s="905"/>
      <c r="AH65" s="438"/>
      <c r="AI65" s="905" t="s">
        <v>439</v>
      </c>
      <c r="AJ65" s="905"/>
      <c r="AK65" s="905"/>
      <c r="AL65" s="438"/>
      <c r="AM65" s="905" t="s">
        <v>440</v>
      </c>
      <c r="AN65" s="905"/>
      <c r="AO65" s="905"/>
      <c r="AP65" s="438"/>
      <c r="AQ65" s="426" t="s">
        <v>214</v>
      </c>
      <c r="AR65" s="427"/>
      <c r="AS65" s="427"/>
      <c r="AT65" s="428"/>
      <c r="AU65" s="429" t="s">
        <v>125</v>
      </c>
      <c r="AV65" s="429"/>
      <c r="AW65" s="429"/>
      <c r="AX65" s="430"/>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3"/>
      <c r="Z66" s="914"/>
      <c r="AA66" s="915"/>
      <c r="AB66" s="919"/>
      <c r="AC66" s="306"/>
      <c r="AD66" s="307"/>
      <c r="AE66" s="364"/>
      <c r="AF66" s="364"/>
      <c r="AG66" s="364"/>
      <c r="AH66" s="305"/>
      <c r="AI66" s="364"/>
      <c r="AJ66" s="364"/>
      <c r="AK66" s="364"/>
      <c r="AL66" s="305"/>
      <c r="AM66" s="364"/>
      <c r="AN66" s="364"/>
      <c r="AO66" s="364"/>
      <c r="AP66" s="305"/>
      <c r="AQ66" s="431"/>
      <c r="AR66" s="374"/>
      <c r="AS66" s="372" t="s">
        <v>215</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3"/>
      <c r="I67" s="923"/>
      <c r="J67" s="923"/>
      <c r="K67" s="923"/>
      <c r="L67" s="923"/>
      <c r="M67" s="923"/>
      <c r="N67" s="923"/>
      <c r="O67" s="924"/>
      <c r="P67" s="412"/>
      <c r="Q67" s="317"/>
      <c r="R67" s="317"/>
      <c r="S67" s="317"/>
      <c r="T67" s="317"/>
      <c r="U67" s="317"/>
      <c r="V67" s="317"/>
      <c r="W67" s="317"/>
      <c r="X67" s="318"/>
      <c r="Y67" s="909" t="s">
        <v>12</v>
      </c>
      <c r="Z67" s="910"/>
      <c r="AA67" s="911"/>
      <c r="AB67" s="420"/>
      <c r="AC67" s="304"/>
      <c r="AD67" s="304"/>
      <c r="AE67" s="341"/>
      <c r="AF67" s="342"/>
      <c r="AG67" s="342"/>
      <c r="AH67" s="342"/>
      <c r="AI67" s="341"/>
      <c r="AJ67" s="342"/>
      <c r="AK67" s="342"/>
      <c r="AL67" s="342"/>
      <c r="AM67" s="341"/>
      <c r="AN67" s="342"/>
      <c r="AO67" s="342"/>
      <c r="AP67" s="342"/>
      <c r="AQ67" s="421"/>
      <c r="AR67" s="422"/>
      <c r="AS67" s="422"/>
      <c r="AT67" s="423"/>
      <c r="AU67" s="342"/>
      <c r="AV67" s="342"/>
      <c r="AW67" s="342"/>
      <c r="AX67" s="343"/>
      <c r="AY67" s="34">
        <f t="shared" si="9"/>
        <v>0</v>
      </c>
    </row>
    <row r="68" spans="1:51" ht="22.5" customHeight="1" x14ac:dyDescent="0.15">
      <c r="A68" s="384"/>
      <c r="B68" s="385"/>
      <c r="C68" s="385"/>
      <c r="D68" s="385"/>
      <c r="E68" s="385"/>
      <c r="F68" s="386"/>
      <c r="G68" s="925"/>
      <c r="H68" s="926"/>
      <c r="I68" s="926"/>
      <c r="J68" s="926"/>
      <c r="K68" s="926"/>
      <c r="L68" s="926"/>
      <c r="M68" s="926"/>
      <c r="N68" s="926"/>
      <c r="O68" s="927"/>
      <c r="P68" s="931"/>
      <c r="Q68" s="931"/>
      <c r="R68" s="931"/>
      <c r="S68" s="931"/>
      <c r="T68" s="931"/>
      <c r="U68" s="931"/>
      <c r="V68" s="931"/>
      <c r="W68" s="931"/>
      <c r="X68" s="932"/>
      <c r="Y68" s="150" t="s">
        <v>48</v>
      </c>
      <c r="Z68" s="906"/>
      <c r="AA68" s="907"/>
      <c r="AB68" s="425"/>
      <c r="AC68" s="908"/>
      <c r="AD68" s="908"/>
      <c r="AE68" s="341"/>
      <c r="AF68" s="342"/>
      <c r="AG68" s="342"/>
      <c r="AH68" s="342"/>
      <c r="AI68" s="341"/>
      <c r="AJ68" s="342"/>
      <c r="AK68" s="342"/>
      <c r="AL68" s="342"/>
      <c r="AM68" s="341"/>
      <c r="AN68" s="342"/>
      <c r="AO68" s="342"/>
      <c r="AP68" s="342"/>
      <c r="AQ68" s="421"/>
      <c r="AR68" s="422"/>
      <c r="AS68" s="422"/>
      <c r="AT68" s="423"/>
      <c r="AU68" s="342"/>
      <c r="AV68" s="342"/>
      <c r="AW68" s="342"/>
      <c r="AX68" s="343"/>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0"/>
      <c r="Q69" s="320"/>
      <c r="R69" s="320"/>
      <c r="S69" s="320"/>
      <c r="T69" s="320"/>
      <c r="U69" s="320"/>
      <c r="V69" s="320"/>
      <c r="W69" s="320"/>
      <c r="X69" s="321"/>
      <c r="Y69" s="150" t="s">
        <v>13</v>
      </c>
      <c r="Z69" s="906"/>
      <c r="AA69" s="907"/>
      <c r="AB69" s="424" t="s">
        <v>167</v>
      </c>
      <c r="AC69" s="891"/>
      <c r="AD69" s="891"/>
      <c r="AE69" s="341"/>
      <c r="AF69" s="342"/>
      <c r="AG69" s="342"/>
      <c r="AH69" s="342"/>
      <c r="AI69" s="341"/>
      <c r="AJ69" s="342"/>
      <c r="AK69" s="342"/>
      <c r="AL69" s="342"/>
      <c r="AM69" s="341"/>
      <c r="AN69" s="342"/>
      <c r="AO69" s="342"/>
      <c r="AP69" s="342"/>
      <c r="AQ69" s="421"/>
      <c r="AR69" s="422"/>
      <c r="AS69" s="422"/>
      <c r="AT69" s="423"/>
      <c r="AU69" s="342"/>
      <c r="AV69" s="342"/>
      <c r="AW69" s="342"/>
      <c r="AX69" s="343"/>
      <c r="AY69" s="34">
        <f t="shared" si="9"/>
        <v>0</v>
      </c>
    </row>
    <row r="70" spans="1:51" customFormat="1" ht="23.25" customHeight="1" x14ac:dyDescent="0.15">
      <c r="A70" s="935" t="s">
        <v>315</v>
      </c>
      <c r="B70" s="936"/>
      <c r="C70" s="936"/>
      <c r="D70" s="936"/>
      <c r="E70" s="936"/>
      <c r="F70" s="937"/>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X1" sqref="AX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896</v>
      </c>
      <c r="H2" s="835"/>
      <c r="I2" s="835"/>
      <c r="J2" s="835"/>
      <c r="K2" s="835"/>
      <c r="L2" s="835"/>
      <c r="M2" s="835"/>
      <c r="N2" s="835"/>
      <c r="O2" s="835"/>
      <c r="P2" s="835"/>
      <c r="Q2" s="835"/>
      <c r="R2" s="835"/>
      <c r="S2" s="835"/>
      <c r="T2" s="835"/>
      <c r="U2" s="835"/>
      <c r="V2" s="835"/>
      <c r="W2" s="835"/>
      <c r="X2" s="835"/>
      <c r="Y2" s="835"/>
      <c r="Z2" s="835"/>
      <c r="AA2" s="835"/>
      <c r="AB2" s="836"/>
      <c r="AC2" s="834" t="s">
        <v>897</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2</v>
      </c>
    </row>
    <row r="4" spans="1:51" ht="24.75" customHeight="1" x14ac:dyDescent="0.15">
      <c r="A4" s="947"/>
      <c r="B4" s="948"/>
      <c r="C4" s="948"/>
      <c r="D4" s="948"/>
      <c r="E4" s="948"/>
      <c r="F4" s="949"/>
      <c r="G4" s="846" t="s">
        <v>738</v>
      </c>
      <c r="H4" s="847"/>
      <c r="I4" s="847"/>
      <c r="J4" s="847"/>
      <c r="K4" s="848"/>
      <c r="L4" s="849" t="s">
        <v>898</v>
      </c>
      <c r="M4" s="850"/>
      <c r="N4" s="850"/>
      <c r="O4" s="850"/>
      <c r="P4" s="850"/>
      <c r="Q4" s="850"/>
      <c r="R4" s="850"/>
      <c r="S4" s="850"/>
      <c r="T4" s="850"/>
      <c r="U4" s="850"/>
      <c r="V4" s="850"/>
      <c r="W4" s="850"/>
      <c r="X4" s="851"/>
      <c r="Y4" s="852">
        <v>704</v>
      </c>
      <c r="Z4" s="853"/>
      <c r="AA4" s="853"/>
      <c r="AB4" s="854"/>
      <c r="AC4" s="846" t="s">
        <v>721</v>
      </c>
      <c r="AD4" s="847"/>
      <c r="AE4" s="847"/>
      <c r="AF4" s="847"/>
      <c r="AG4" s="848"/>
      <c r="AH4" s="849" t="s">
        <v>899</v>
      </c>
      <c r="AI4" s="850"/>
      <c r="AJ4" s="850"/>
      <c r="AK4" s="850"/>
      <c r="AL4" s="850"/>
      <c r="AM4" s="850"/>
      <c r="AN4" s="850"/>
      <c r="AO4" s="850"/>
      <c r="AP4" s="850"/>
      <c r="AQ4" s="850"/>
      <c r="AR4" s="850"/>
      <c r="AS4" s="850"/>
      <c r="AT4" s="851"/>
      <c r="AU4" s="852">
        <v>6191</v>
      </c>
      <c r="AV4" s="853"/>
      <c r="AW4" s="853"/>
      <c r="AX4" s="855"/>
      <c r="AY4" s="34">
        <f t="shared" ref="AY4:AY14" si="0">$AY$2</f>
        <v>2</v>
      </c>
    </row>
    <row r="5" spans="1:51" ht="24.75" customHeight="1" x14ac:dyDescent="0.15">
      <c r="A5" s="947"/>
      <c r="B5" s="948"/>
      <c r="C5" s="948"/>
      <c r="D5" s="948"/>
      <c r="E5" s="948"/>
      <c r="F5" s="949"/>
      <c r="G5" s="819" t="s">
        <v>741</v>
      </c>
      <c r="H5" s="820"/>
      <c r="I5" s="820"/>
      <c r="J5" s="820"/>
      <c r="K5" s="821"/>
      <c r="L5" s="813"/>
      <c r="M5" s="814"/>
      <c r="N5" s="814"/>
      <c r="O5" s="814"/>
      <c r="P5" s="814"/>
      <c r="Q5" s="814"/>
      <c r="R5" s="814"/>
      <c r="S5" s="814"/>
      <c r="T5" s="814"/>
      <c r="U5" s="814"/>
      <c r="V5" s="814"/>
      <c r="W5" s="814"/>
      <c r="X5" s="815"/>
      <c r="Y5" s="816">
        <v>70</v>
      </c>
      <c r="Z5" s="817"/>
      <c r="AA5" s="817"/>
      <c r="AB5" s="818"/>
      <c r="AC5" s="819" t="s">
        <v>753</v>
      </c>
      <c r="AD5" s="820"/>
      <c r="AE5" s="820"/>
      <c r="AF5" s="820"/>
      <c r="AG5" s="821"/>
      <c r="AH5" s="813" t="s">
        <v>900</v>
      </c>
      <c r="AI5" s="814"/>
      <c r="AJ5" s="814"/>
      <c r="AK5" s="814"/>
      <c r="AL5" s="814"/>
      <c r="AM5" s="814"/>
      <c r="AN5" s="814"/>
      <c r="AO5" s="814"/>
      <c r="AP5" s="814"/>
      <c r="AQ5" s="814"/>
      <c r="AR5" s="814"/>
      <c r="AS5" s="814"/>
      <c r="AT5" s="815"/>
      <c r="AU5" s="816">
        <v>86</v>
      </c>
      <c r="AV5" s="817"/>
      <c r="AW5" s="817"/>
      <c r="AX5" s="822"/>
      <c r="AY5" s="34">
        <f t="shared" si="0"/>
        <v>2</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t="s">
        <v>741</v>
      </c>
      <c r="AD6" s="820"/>
      <c r="AE6" s="820"/>
      <c r="AF6" s="820"/>
      <c r="AG6" s="821"/>
      <c r="AH6" s="813"/>
      <c r="AI6" s="814"/>
      <c r="AJ6" s="814"/>
      <c r="AK6" s="814"/>
      <c r="AL6" s="814"/>
      <c r="AM6" s="814"/>
      <c r="AN6" s="814"/>
      <c r="AO6" s="814"/>
      <c r="AP6" s="814"/>
      <c r="AQ6" s="814"/>
      <c r="AR6" s="814"/>
      <c r="AS6" s="814"/>
      <c r="AT6" s="815"/>
      <c r="AU6" s="816">
        <v>619</v>
      </c>
      <c r="AV6" s="817"/>
      <c r="AW6" s="817"/>
      <c r="AX6" s="822"/>
      <c r="AY6" s="34">
        <f t="shared" si="0"/>
        <v>2</v>
      </c>
    </row>
    <row r="7" spans="1:51" ht="24.75" hidden="1"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2</v>
      </c>
    </row>
    <row r="8" spans="1:51" ht="24.75" hidden="1"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2</v>
      </c>
    </row>
    <row r="9" spans="1:51" ht="24.75" hidden="1"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2</v>
      </c>
    </row>
    <row r="10" spans="1:51" ht="24.75" hidden="1"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2</v>
      </c>
    </row>
    <row r="11" spans="1:51" ht="24.75" hidden="1"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2</v>
      </c>
    </row>
    <row r="12" spans="1:51" ht="24.75" hidden="1"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2</v>
      </c>
    </row>
    <row r="13" spans="1:51" ht="24.75" hidden="1"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2</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774</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6896</v>
      </c>
      <c r="AV14" s="862"/>
      <c r="AW14" s="862"/>
      <c r="AX14" s="864"/>
      <c r="AY14" s="34">
        <f t="shared" si="0"/>
        <v>2</v>
      </c>
    </row>
    <row r="15" spans="1:51" ht="30" customHeight="1" x14ac:dyDescent="0.15">
      <c r="A15" s="947"/>
      <c r="B15" s="948"/>
      <c r="C15" s="948"/>
      <c r="D15" s="948"/>
      <c r="E15" s="948"/>
      <c r="F15" s="949"/>
      <c r="G15" s="834" t="s">
        <v>901</v>
      </c>
      <c r="H15" s="835"/>
      <c r="I15" s="835"/>
      <c r="J15" s="835"/>
      <c r="K15" s="835"/>
      <c r="L15" s="835"/>
      <c r="M15" s="835"/>
      <c r="N15" s="835"/>
      <c r="O15" s="835"/>
      <c r="P15" s="835"/>
      <c r="Q15" s="835"/>
      <c r="R15" s="835"/>
      <c r="S15" s="835"/>
      <c r="T15" s="835"/>
      <c r="U15" s="835"/>
      <c r="V15" s="835"/>
      <c r="W15" s="835"/>
      <c r="X15" s="835"/>
      <c r="Y15" s="835"/>
      <c r="Z15" s="835"/>
      <c r="AA15" s="835"/>
      <c r="AB15" s="836"/>
      <c r="AC15" s="834" t="s">
        <v>902</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2</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2</v>
      </c>
    </row>
    <row r="17" spans="1:51" ht="24.75" customHeight="1" x14ac:dyDescent="0.15">
      <c r="A17" s="947"/>
      <c r="B17" s="948"/>
      <c r="C17" s="948"/>
      <c r="D17" s="948"/>
      <c r="E17" s="948"/>
      <c r="F17" s="949"/>
      <c r="G17" s="846" t="s">
        <v>903</v>
      </c>
      <c r="H17" s="847"/>
      <c r="I17" s="847"/>
      <c r="J17" s="847"/>
      <c r="K17" s="848"/>
      <c r="L17" s="849" t="s">
        <v>904</v>
      </c>
      <c r="M17" s="850"/>
      <c r="N17" s="850"/>
      <c r="O17" s="850"/>
      <c r="P17" s="850"/>
      <c r="Q17" s="850"/>
      <c r="R17" s="850"/>
      <c r="S17" s="850"/>
      <c r="T17" s="850"/>
      <c r="U17" s="850"/>
      <c r="V17" s="850"/>
      <c r="W17" s="850"/>
      <c r="X17" s="851"/>
      <c r="Y17" s="852">
        <v>177</v>
      </c>
      <c r="Z17" s="853"/>
      <c r="AA17" s="853"/>
      <c r="AB17" s="854"/>
      <c r="AC17" s="846" t="s">
        <v>905</v>
      </c>
      <c r="AD17" s="847"/>
      <c r="AE17" s="847"/>
      <c r="AF17" s="847"/>
      <c r="AG17" s="848"/>
      <c r="AH17" s="849" t="s">
        <v>906</v>
      </c>
      <c r="AI17" s="850"/>
      <c r="AJ17" s="850"/>
      <c r="AK17" s="850"/>
      <c r="AL17" s="850"/>
      <c r="AM17" s="850"/>
      <c r="AN17" s="850"/>
      <c r="AO17" s="850"/>
      <c r="AP17" s="850"/>
      <c r="AQ17" s="850"/>
      <c r="AR17" s="850"/>
      <c r="AS17" s="850"/>
      <c r="AT17" s="851"/>
      <c r="AU17" s="852">
        <v>26</v>
      </c>
      <c r="AV17" s="853"/>
      <c r="AW17" s="853"/>
      <c r="AX17" s="855"/>
      <c r="AY17" s="34">
        <f t="shared" ref="AY17:AY27" si="1">$AY$15</f>
        <v>2</v>
      </c>
    </row>
    <row r="18" spans="1:51" ht="24.75" customHeight="1" x14ac:dyDescent="0.15">
      <c r="A18" s="947"/>
      <c r="B18" s="948"/>
      <c r="C18" s="948"/>
      <c r="D18" s="948"/>
      <c r="E18" s="948"/>
      <c r="F18" s="949"/>
      <c r="G18" s="819" t="s">
        <v>907</v>
      </c>
      <c r="H18" s="820"/>
      <c r="I18" s="820"/>
      <c r="J18" s="820"/>
      <c r="K18" s="821"/>
      <c r="L18" s="813" t="s">
        <v>908</v>
      </c>
      <c r="M18" s="814"/>
      <c r="N18" s="814"/>
      <c r="O18" s="814"/>
      <c r="P18" s="814"/>
      <c r="Q18" s="814"/>
      <c r="R18" s="814"/>
      <c r="S18" s="814"/>
      <c r="T18" s="814"/>
      <c r="U18" s="814"/>
      <c r="V18" s="814"/>
      <c r="W18" s="814"/>
      <c r="X18" s="815"/>
      <c r="Y18" s="816">
        <v>98</v>
      </c>
      <c r="Z18" s="817"/>
      <c r="AA18" s="817"/>
      <c r="AB18" s="818"/>
      <c r="AC18" s="819" t="s">
        <v>909</v>
      </c>
      <c r="AD18" s="820"/>
      <c r="AE18" s="820"/>
      <c r="AF18" s="820"/>
      <c r="AG18" s="821"/>
      <c r="AH18" s="813"/>
      <c r="AI18" s="814"/>
      <c r="AJ18" s="814"/>
      <c r="AK18" s="814"/>
      <c r="AL18" s="814"/>
      <c r="AM18" s="814"/>
      <c r="AN18" s="814"/>
      <c r="AO18" s="814"/>
      <c r="AP18" s="814"/>
      <c r="AQ18" s="814"/>
      <c r="AR18" s="814"/>
      <c r="AS18" s="814"/>
      <c r="AT18" s="815"/>
      <c r="AU18" s="816">
        <v>5</v>
      </c>
      <c r="AV18" s="817"/>
      <c r="AW18" s="817"/>
      <c r="AX18" s="822"/>
      <c r="AY18" s="34">
        <f t="shared" si="1"/>
        <v>2</v>
      </c>
    </row>
    <row r="19" spans="1:51" ht="24.75" customHeight="1" x14ac:dyDescent="0.15">
      <c r="A19" s="947"/>
      <c r="B19" s="948"/>
      <c r="C19" s="948"/>
      <c r="D19" s="948"/>
      <c r="E19" s="948"/>
      <c r="F19" s="949"/>
      <c r="G19" s="819" t="s">
        <v>910</v>
      </c>
      <c r="H19" s="820"/>
      <c r="I19" s="820"/>
      <c r="J19" s="820"/>
      <c r="K19" s="821"/>
      <c r="L19" s="813"/>
      <c r="M19" s="814"/>
      <c r="N19" s="814"/>
      <c r="O19" s="814"/>
      <c r="P19" s="814"/>
      <c r="Q19" s="814"/>
      <c r="R19" s="814"/>
      <c r="S19" s="814"/>
      <c r="T19" s="814"/>
      <c r="U19" s="814"/>
      <c r="V19" s="814"/>
      <c r="W19" s="814"/>
      <c r="X19" s="815"/>
      <c r="Y19" s="816">
        <v>28</v>
      </c>
      <c r="Z19" s="817"/>
      <c r="AA19" s="817"/>
      <c r="AB19" s="818"/>
      <c r="AC19" s="819" t="s">
        <v>903</v>
      </c>
      <c r="AD19" s="820"/>
      <c r="AE19" s="820"/>
      <c r="AF19" s="820"/>
      <c r="AG19" s="821"/>
      <c r="AH19" s="813" t="s">
        <v>911</v>
      </c>
      <c r="AI19" s="814"/>
      <c r="AJ19" s="814"/>
      <c r="AK19" s="814"/>
      <c r="AL19" s="814"/>
      <c r="AM19" s="814"/>
      <c r="AN19" s="814"/>
      <c r="AO19" s="814"/>
      <c r="AP19" s="814"/>
      <c r="AQ19" s="814"/>
      <c r="AR19" s="814"/>
      <c r="AS19" s="814"/>
      <c r="AT19" s="815"/>
      <c r="AU19" s="816">
        <v>4</v>
      </c>
      <c r="AV19" s="817"/>
      <c r="AW19" s="817"/>
      <c r="AX19" s="822"/>
      <c r="AY19" s="34">
        <f t="shared" si="1"/>
        <v>2</v>
      </c>
    </row>
    <row r="20" spans="1:51" ht="24.75" customHeight="1" x14ac:dyDescent="0.15">
      <c r="A20" s="947"/>
      <c r="B20" s="948"/>
      <c r="C20" s="948"/>
      <c r="D20" s="948"/>
      <c r="E20" s="948"/>
      <c r="F20" s="949"/>
      <c r="G20" s="819" t="s">
        <v>912</v>
      </c>
      <c r="H20" s="820"/>
      <c r="I20" s="820"/>
      <c r="J20" s="820"/>
      <c r="K20" s="821"/>
      <c r="L20" s="813" t="s">
        <v>913</v>
      </c>
      <c r="M20" s="814"/>
      <c r="N20" s="814"/>
      <c r="O20" s="814"/>
      <c r="P20" s="814"/>
      <c r="Q20" s="814"/>
      <c r="R20" s="814"/>
      <c r="S20" s="814"/>
      <c r="T20" s="814"/>
      <c r="U20" s="814"/>
      <c r="V20" s="814"/>
      <c r="W20" s="814"/>
      <c r="X20" s="815"/>
      <c r="Y20" s="816">
        <v>6</v>
      </c>
      <c r="Z20" s="817"/>
      <c r="AA20" s="817"/>
      <c r="AB20" s="818"/>
      <c r="AC20" s="819" t="s">
        <v>910</v>
      </c>
      <c r="AD20" s="820"/>
      <c r="AE20" s="820"/>
      <c r="AF20" s="820"/>
      <c r="AG20" s="821"/>
      <c r="AH20" s="813"/>
      <c r="AI20" s="814"/>
      <c r="AJ20" s="814"/>
      <c r="AK20" s="814"/>
      <c r="AL20" s="814"/>
      <c r="AM20" s="814"/>
      <c r="AN20" s="814"/>
      <c r="AO20" s="814"/>
      <c r="AP20" s="814"/>
      <c r="AQ20" s="814"/>
      <c r="AR20" s="814"/>
      <c r="AS20" s="814"/>
      <c r="AT20" s="815"/>
      <c r="AU20" s="816">
        <v>4</v>
      </c>
      <c r="AV20" s="817"/>
      <c r="AW20" s="817"/>
      <c r="AX20" s="822"/>
      <c r="AY20" s="34">
        <f t="shared" si="1"/>
        <v>2</v>
      </c>
    </row>
    <row r="21" spans="1:51" ht="24.75" customHeight="1" x14ac:dyDescent="0.15">
      <c r="A21" s="947"/>
      <c r="B21" s="948"/>
      <c r="C21" s="948"/>
      <c r="D21" s="948"/>
      <c r="E21" s="948"/>
      <c r="F21" s="949"/>
      <c r="G21" s="819" t="s">
        <v>914</v>
      </c>
      <c r="H21" s="820"/>
      <c r="I21" s="820"/>
      <c r="J21" s="820"/>
      <c r="K21" s="821"/>
      <c r="L21" s="813" t="s">
        <v>915</v>
      </c>
      <c r="M21" s="814"/>
      <c r="N21" s="814"/>
      <c r="O21" s="814"/>
      <c r="P21" s="814"/>
      <c r="Q21" s="814"/>
      <c r="R21" s="814"/>
      <c r="S21" s="814"/>
      <c r="T21" s="814"/>
      <c r="U21" s="814"/>
      <c r="V21" s="814"/>
      <c r="W21" s="814"/>
      <c r="X21" s="815"/>
      <c r="Y21" s="816">
        <v>3</v>
      </c>
      <c r="Z21" s="817"/>
      <c r="AA21" s="817"/>
      <c r="AB21" s="818"/>
      <c r="AC21" s="819" t="s">
        <v>916</v>
      </c>
      <c r="AD21" s="820"/>
      <c r="AE21" s="820"/>
      <c r="AF21" s="820"/>
      <c r="AG21" s="821"/>
      <c r="AH21" s="813" t="s">
        <v>917</v>
      </c>
      <c r="AI21" s="814"/>
      <c r="AJ21" s="814"/>
      <c r="AK21" s="814"/>
      <c r="AL21" s="814"/>
      <c r="AM21" s="814"/>
      <c r="AN21" s="814"/>
      <c r="AO21" s="814"/>
      <c r="AP21" s="814"/>
      <c r="AQ21" s="814"/>
      <c r="AR21" s="814"/>
      <c r="AS21" s="814"/>
      <c r="AT21" s="815"/>
      <c r="AU21" s="816">
        <v>2</v>
      </c>
      <c r="AV21" s="817"/>
      <c r="AW21" s="817"/>
      <c r="AX21" s="822"/>
      <c r="AY21" s="34">
        <f t="shared" si="1"/>
        <v>2</v>
      </c>
    </row>
    <row r="22" spans="1:51" ht="24.75" hidden="1"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2</v>
      </c>
    </row>
    <row r="23" spans="1:51" ht="24.75" hidden="1"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2</v>
      </c>
    </row>
    <row r="24" spans="1:51" ht="24.75" hidden="1"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2</v>
      </c>
    </row>
    <row r="25" spans="1:51" ht="24.75" hidden="1"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2</v>
      </c>
    </row>
    <row r="26" spans="1:51" ht="24.75" hidden="1"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2</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312</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41</v>
      </c>
      <c r="AV27" s="862"/>
      <c r="AW27" s="862"/>
      <c r="AX27" s="864"/>
      <c r="AY27" s="34">
        <f t="shared" si="1"/>
        <v>2</v>
      </c>
    </row>
    <row r="28" spans="1:51" ht="30" customHeight="1" x14ac:dyDescent="0.15">
      <c r="A28" s="947"/>
      <c r="B28" s="948"/>
      <c r="C28" s="948"/>
      <c r="D28" s="948"/>
      <c r="E28" s="948"/>
      <c r="F28" s="949"/>
      <c r="G28" s="834" t="s">
        <v>918</v>
      </c>
      <c r="H28" s="835"/>
      <c r="I28" s="835"/>
      <c r="J28" s="835"/>
      <c r="K28" s="835"/>
      <c r="L28" s="835"/>
      <c r="M28" s="835"/>
      <c r="N28" s="835"/>
      <c r="O28" s="835"/>
      <c r="P28" s="835"/>
      <c r="Q28" s="835"/>
      <c r="R28" s="835"/>
      <c r="S28" s="835"/>
      <c r="T28" s="835"/>
      <c r="U28" s="835"/>
      <c r="V28" s="835"/>
      <c r="W28" s="835"/>
      <c r="X28" s="835"/>
      <c r="Y28" s="835"/>
      <c r="Z28" s="835"/>
      <c r="AA28" s="835"/>
      <c r="AB28" s="836"/>
      <c r="AC28" s="834" t="s">
        <v>919</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2</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2</v>
      </c>
    </row>
    <row r="30" spans="1:51" ht="24.75" customHeight="1" x14ac:dyDescent="0.15">
      <c r="A30" s="947"/>
      <c r="B30" s="948"/>
      <c r="C30" s="948"/>
      <c r="D30" s="948"/>
      <c r="E30" s="948"/>
      <c r="F30" s="949"/>
      <c r="G30" s="846" t="s">
        <v>738</v>
      </c>
      <c r="H30" s="847"/>
      <c r="I30" s="847"/>
      <c r="J30" s="847"/>
      <c r="K30" s="848"/>
      <c r="L30" s="849" t="s">
        <v>920</v>
      </c>
      <c r="M30" s="850"/>
      <c r="N30" s="850"/>
      <c r="O30" s="850"/>
      <c r="P30" s="850"/>
      <c r="Q30" s="850"/>
      <c r="R30" s="850"/>
      <c r="S30" s="850"/>
      <c r="T30" s="850"/>
      <c r="U30" s="850"/>
      <c r="V30" s="850"/>
      <c r="W30" s="850"/>
      <c r="X30" s="851"/>
      <c r="Y30" s="852">
        <v>381</v>
      </c>
      <c r="Z30" s="853"/>
      <c r="AA30" s="853"/>
      <c r="AB30" s="854"/>
      <c r="AC30" s="846" t="s">
        <v>738</v>
      </c>
      <c r="AD30" s="847"/>
      <c r="AE30" s="847"/>
      <c r="AF30" s="847"/>
      <c r="AG30" s="848"/>
      <c r="AH30" s="849" t="s">
        <v>921</v>
      </c>
      <c r="AI30" s="850"/>
      <c r="AJ30" s="850"/>
      <c r="AK30" s="850"/>
      <c r="AL30" s="850"/>
      <c r="AM30" s="850"/>
      <c r="AN30" s="850"/>
      <c r="AO30" s="850"/>
      <c r="AP30" s="850"/>
      <c r="AQ30" s="850"/>
      <c r="AR30" s="850"/>
      <c r="AS30" s="850"/>
      <c r="AT30" s="851"/>
      <c r="AU30" s="852">
        <v>25</v>
      </c>
      <c r="AV30" s="853"/>
      <c r="AW30" s="853"/>
      <c r="AX30" s="855"/>
      <c r="AY30" s="34">
        <f t="shared" ref="AY30:AY40" si="2">$AY$28</f>
        <v>2</v>
      </c>
    </row>
    <row r="31" spans="1:51" ht="24.75" customHeight="1" x14ac:dyDescent="0.15">
      <c r="A31" s="947"/>
      <c r="B31" s="948"/>
      <c r="C31" s="948"/>
      <c r="D31" s="948"/>
      <c r="E31" s="948"/>
      <c r="F31" s="949"/>
      <c r="G31" s="819" t="s">
        <v>741</v>
      </c>
      <c r="H31" s="820"/>
      <c r="I31" s="820"/>
      <c r="J31" s="820"/>
      <c r="K31" s="821"/>
      <c r="L31" s="813"/>
      <c r="M31" s="814"/>
      <c r="N31" s="814"/>
      <c r="O31" s="814"/>
      <c r="P31" s="814"/>
      <c r="Q31" s="814"/>
      <c r="R31" s="814"/>
      <c r="S31" s="814"/>
      <c r="T31" s="814"/>
      <c r="U31" s="814"/>
      <c r="V31" s="814"/>
      <c r="W31" s="814"/>
      <c r="X31" s="815"/>
      <c r="Y31" s="816">
        <v>38</v>
      </c>
      <c r="Z31" s="817"/>
      <c r="AA31" s="817"/>
      <c r="AB31" s="818"/>
      <c r="AC31" s="819" t="s">
        <v>741</v>
      </c>
      <c r="AD31" s="820"/>
      <c r="AE31" s="820"/>
      <c r="AF31" s="820"/>
      <c r="AG31" s="821"/>
      <c r="AH31" s="813"/>
      <c r="AI31" s="814"/>
      <c r="AJ31" s="814"/>
      <c r="AK31" s="814"/>
      <c r="AL31" s="814"/>
      <c r="AM31" s="814"/>
      <c r="AN31" s="814"/>
      <c r="AO31" s="814"/>
      <c r="AP31" s="814"/>
      <c r="AQ31" s="814"/>
      <c r="AR31" s="814"/>
      <c r="AS31" s="814"/>
      <c r="AT31" s="815"/>
      <c r="AU31" s="816">
        <v>3</v>
      </c>
      <c r="AV31" s="817"/>
      <c r="AW31" s="817"/>
      <c r="AX31" s="822"/>
      <c r="AY31" s="34">
        <f t="shared" si="2"/>
        <v>2</v>
      </c>
    </row>
    <row r="32" spans="1:51" ht="24.75" hidden="1"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2</v>
      </c>
    </row>
    <row r="33" spans="1:51" ht="24.75" hidden="1"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2</v>
      </c>
    </row>
    <row r="34" spans="1:51" ht="24.75" hidden="1"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2</v>
      </c>
    </row>
    <row r="35" spans="1:51" ht="24.75" hidden="1"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2</v>
      </c>
    </row>
    <row r="36" spans="1:51" ht="24.75" hidden="1"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2</v>
      </c>
    </row>
    <row r="37" spans="1:51" ht="24.75" hidden="1"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2</v>
      </c>
    </row>
    <row r="38" spans="1:51" ht="24.75" hidden="1"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2</v>
      </c>
    </row>
    <row r="39" spans="1:51" ht="24.75" hidden="1"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2</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419</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28</v>
      </c>
      <c r="AV40" s="862"/>
      <c r="AW40" s="862"/>
      <c r="AX40" s="864"/>
      <c r="AY40" s="34">
        <f t="shared" si="2"/>
        <v>2</v>
      </c>
    </row>
    <row r="41" spans="1:51" ht="30" customHeight="1" x14ac:dyDescent="0.15">
      <c r="A41" s="947"/>
      <c r="B41" s="948"/>
      <c r="C41" s="948"/>
      <c r="D41" s="948"/>
      <c r="E41" s="948"/>
      <c r="F41" s="949"/>
      <c r="G41" s="834" t="s">
        <v>922</v>
      </c>
      <c r="H41" s="835"/>
      <c r="I41" s="835"/>
      <c r="J41" s="835"/>
      <c r="K41" s="835"/>
      <c r="L41" s="835"/>
      <c r="M41" s="835"/>
      <c r="N41" s="835"/>
      <c r="O41" s="835"/>
      <c r="P41" s="835"/>
      <c r="Q41" s="835"/>
      <c r="R41" s="835"/>
      <c r="S41" s="835"/>
      <c r="T41" s="835"/>
      <c r="U41" s="835"/>
      <c r="V41" s="835"/>
      <c r="W41" s="835"/>
      <c r="X41" s="835"/>
      <c r="Y41" s="835"/>
      <c r="Z41" s="835"/>
      <c r="AA41" s="835"/>
      <c r="AB41" s="836"/>
      <c r="AC41" s="834" t="s">
        <v>923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2</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2</v>
      </c>
    </row>
    <row r="43" spans="1:51" ht="24.75" customHeight="1" x14ac:dyDescent="0.15">
      <c r="A43" s="947"/>
      <c r="B43" s="948"/>
      <c r="C43" s="948"/>
      <c r="D43" s="948"/>
      <c r="E43" s="948"/>
      <c r="F43" s="949"/>
      <c r="G43" s="846" t="s">
        <v>723</v>
      </c>
      <c r="H43" s="847"/>
      <c r="I43" s="847"/>
      <c r="J43" s="847"/>
      <c r="K43" s="848"/>
      <c r="L43" s="849" t="s">
        <v>924</v>
      </c>
      <c r="M43" s="850"/>
      <c r="N43" s="850"/>
      <c r="O43" s="850"/>
      <c r="P43" s="850"/>
      <c r="Q43" s="850"/>
      <c r="R43" s="850"/>
      <c r="S43" s="850"/>
      <c r="T43" s="850"/>
      <c r="U43" s="850"/>
      <c r="V43" s="850"/>
      <c r="W43" s="850"/>
      <c r="X43" s="851"/>
      <c r="Y43" s="852">
        <v>776</v>
      </c>
      <c r="Z43" s="853"/>
      <c r="AA43" s="853"/>
      <c r="AB43" s="854"/>
      <c r="AC43" s="846" t="s">
        <v>738</v>
      </c>
      <c r="AD43" s="847"/>
      <c r="AE43" s="847"/>
      <c r="AF43" s="847"/>
      <c r="AG43" s="848"/>
      <c r="AH43" s="849" t="s">
        <v>739</v>
      </c>
      <c r="AI43" s="850"/>
      <c r="AJ43" s="850"/>
      <c r="AK43" s="850"/>
      <c r="AL43" s="850"/>
      <c r="AM43" s="850"/>
      <c r="AN43" s="850"/>
      <c r="AO43" s="850"/>
      <c r="AP43" s="850"/>
      <c r="AQ43" s="850"/>
      <c r="AR43" s="850"/>
      <c r="AS43" s="850"/>
      <c r="AT43" s="851"/>
      <c r="AU43" s="852">
        <v>1481</v>
      </c>
      <c r="AV43" s="853"/>
      <c r="AW43" s="853"/>
      <c r="AX43" s="855"/>
      <c r="AY43" s="34">
        <f t="shared" ref="AY43:AY53" si="3">$AY$41</f>
        <v>2</v>
      </c>
    </row>
    <row r="44" spans="1:51" ht="24.75" customHeight="1" x14ac:dyDescent="0.15">
      <c r="A44" s="947"/>
      <c r="B44" s="948"/>
      <c r="C44" s="948"/>
      <c r="D44" s="948"/>
      <c r="E44" s="948"/>
      <c r="F44" s="949"/>
      <c r="G44" s="819" t="s">
        <v>727</v>
      </c>
      <c r="H44" s="820"/>
      <c r="I44" s="820"/>
      <c r="J44" s="820"/>
      <c r="K44" s="821"/>
      <c r="L44" s="813"/>
      <c r="M44" s="814"/>
      <c r="N44" s="814"/>
      <c r="O44" s="814"/>
      <c r="P44" s="814"/>
      <c r="Q44" s="814"/>
      <c r="R44" s="814"/>
      <c r="S44" s="814"/>
      <c r="T44" s="814"/>
      <c r="U44" s="814"/>
      <c r="V44" s="814"/>
      <c r="W44" s="814"/>
      <c r="X44" s="815"/>
      <c r="Y44" s="816">
        <v>260</v>
      </c>
      <c r="Z44" s="817"/>
      <c r="AA44" s="817"/>
      <c r="AB44" s="818"/>
      <c r="AC44" s="819" t="s">
        <v>741</v>
      </c>
      <c r="AD44" s="820"/>
      <c r="AE44" s="820"/>
      <c r="AF44" s="820"/>
      <c r="AG44" s="821"/>
      <c r="AH44" s="813"/>
      <c r="AI44" s="814"/>
      <c r="AJ44" s="814"/>
      <c r="AK44" s="814"/>
      <c r="AL44" s="814"/>
      <c r="AM44" s="814"/>
      <c r="AN44" s="814"/>
      <c r="AO44" s="814"/>
      <c r="AP44" s="814"/>
      <c r="AQ44" s="814"/>
      <c r="AR44" s="814"/>
      <c r="AS44" s="814"/>
      <c r="AT44" s="815"/>
      <c r="AU44" s="816">
        <v>148</v>
      </c>
      <c r="AV44" s="817"/>
      <c r="AW44" s="817"/>
      <c r="AX44" s="822"/>
      <c r="AY44" s="34">
        <f t="shared" si="3"/>
        <v>2</v>
      </c>
    </row>
    <row r="45" spans="1:51" ht="24.75" customHeight="1" x14ac:dyDescent="0.15">
      <c r="A45" s="947"/>
      <c r="B45" s="948"/>
      <c r="C45" s="948"/>
      <c r="D45" s="948"/>
      <c r="E45" s="948"/>
      <c r="F45" s="949"/>
      <c r="G45" s="819" t="s">
        <v>734</v>
      </c>
      <c r="H45" s="820"/>
      <c r="I45" s="820"/>
      <c r="J45" s="820"/>
      <c r="K45" s="821"/>
      <c r="L45" s="813"/>
      <c r="M45" s="814"/>
      <c r="N45" s="814"/>
      <c r="O45" s="814"/>
      <c r="P45" s="814"/>
      <c r="Q45" s="814"/>
      <c r="R45" s="814"/>
      <c r="S45" s="814"/>
      <c r="T45" s="814"/>
      <c r="U45" s="814"/>
      <c r="V45" s="814"/>
      <c r="W45" s="814"/>
      <c r="X45" s="815"/>
      <c r="Y45" s="816">
        <v>90</v>
      </c>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2</v>
      </c>
    </row>
    <row r="46" spans="1:51" ht="24.75" customHeight="1" x14ac:dyDescent="0.15">
      <c r="A46" s="947"/>
      <c r="B46" s="948"/>
      <c r="C46" s="948"/>
      <c r="D46" s="948"/>
      <c r="E46" s="948"/>
      <c r="F46" s="949"/>
      <c r="G46" s="819" t="s">
        <v>731</v>
      </c>
      <c r="H46" s="820"/>
      <c r="I46" s="820"/>
      <c r="J46" s="820"/>
      <c r="K46" s="821"/>
      <c r="L46" s="813"/>
      <c r="M46" s="814"/>
      <c r="N46" s="814"/>
      <c r="O46" s="814"/>
      <c r="P46" s="814"/>
      <c r="Q46" s="814"/>
      <c r="R46" s="814"/>
      <c r="S46" s="814"/>
      <c r="T46" s="814"/>
      <c r="U46" s="814"/>
      <c r="V46" s="814"/>
      <c r="W46" s="814"/>
      <c r="X46" s="815"/>
      <c r="Y46" s="816">
        <v>49</v>
      </c>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2</v>
      </c>
    </row>
    <row r="47" spans="1:51" ht="24.75" customHeight="1" x14ac:dyDescent="0.15">
      <c r="A47" s="947"/>
      <c r="B47" s="948"/>
      <c r="C47" s="948"/>
      <c r="D47" s="948"/>
      <c r="E47" s="948"/>
      <c r="F47" s="949"/>
      <c r="G47" s="819" t="s">
        <v>733</v>
      </c>
      <c r="H47" s="820"/>
      <c r="I47" s="820"/>
      <c r="J47" s="820"/>
      <c r="K47" s="821"/>
      <c r="L47" s="813"/>
      <c r="M47" s="814"/>
      <c r="N47" s="814"/>
      <c r="O47" s="814"/>
      <c r="P47" s="814"/>
      <c r="Q47" s="814"/>
      <c r="R47" s="814"/>
      <c r="S47" s="814"/>
      <c r="T47" s="814"/>
      <c r="U47" s="814"/>
      <c r="V47" s="814"/>
      <c r="W47" s="814"/>
      <c r="X47" s="815"/>
      <c r="Y47" s="816">
        <v>118</v>
      </c>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2</v>
      </c>
    </row>
    <row r="48" spans="1:51" ht="24.75" hidden="1"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2</v>
      </c>
    </row>
    <row r="49" spans="1:51" ht="24.75" hidden="1"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2</v>
      </c>
    </row>
    <row r="50" spans="1:51" ht="24.75" hidden="1"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2</v>
      </c>
    </row>
    <row r="51" spans="1:51" ht="24.75" hidden="1"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2</v>
      </c>
    </row>
    <row r="52" spans="1:51" ht="24.75" hidden="1"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2</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1293</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1629</v>
      </c>
      <c r="AV53" s="961"/>
      <c r="AW53" s="961"/>
      <c r="AX53" s="963"/>
      <c r="AY53" s="34">
        <f t="shared" si="3"/>
        <v>2</v>
      </c>
    </row>
    <row r="54" spans="1:51" s="37" customFormat="1" ht="24.75" customHeight="1" thickBot="1" x14ac:dyDescent="0.2"/>
    <row r="55" spans="1:51" ht="30" customHeight="1" x14ac:dyDescent="0.15">
      <c r="A55" s="944" t="s">
        <v>26</v>
      </c>
      <c r="B55" s="945"/>
      <c r="C55" s="945"/>
      <c r="D55" s="945"/>
      <c r="E55" s="945"/>
      <c r="F55" s="946"/>
      <c r="G55" s="834" t="s">
        <v>925</v>
      </c>
      <c r="H55" s="835"/>
      <c r="I55" s="835"/>
      <c r="J55" s="835"/>
      <c r="K55" s="835"/>
      <c r="L55" s="835"/>
      <c r="M55" s="835"/>
      <c r="N55" s="835"/>
      <c r="O55" s="835"/>
      <c r="P55" s="835"/>
      <c r="Q55" s="835"/>
      <c r="R55" s="835"/>
      <c r="S55" s="835"/>
      <c r="T55" s="835"/>
      <c r="U55" s="835"/>
      <c r="V55" s="835"/>
      <c r="W55" s="835"/>
      <c r="X55" s="835"/>
      <c r="Y55" s="835"/>
      <c r="Z55" s="835"/>
      <c r="AA55" s="835"/>
      <c r="AB55" s="836"/>
      <c r="AC55" s="834" t="s">
        <v>926</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2</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2</v>
      </c>
    </row>
    <row r="57" spans="1:51" ht="36" customHeight="1" x14ac:dyDescent="0.15">
      <c r="A57" s="947"/>
      <c r="B57" s="948"/>
      <c r="C57" s="948"/>
      <c r="D57" s="948"/>
      <c r="E57" s="948"/>
      <c r="F57" s="949"/>
      <c r="G57" s="846" t="s">
        <v>927</v>
      </c>
      <c r="H57" s="847"/>
      <c r="I57" s="847"/>
      <c r="J57" s="847"/>
      <c r="K57" s="848"/>
      <c r="L57" s="849" t="s">
        <v>928</v>
      </c>
      <c r="M57" s="850"/>
      <c r="N57" s="850"/>
      <c r="O57" s="850"/>
      <c r="P57" s="850"/>
      <c r="Q57" s="850"/>
      <c r="R57" s="850"/>
      <c r="S57" s="850"/>
      <c r="T57" s="850"/>
      <c r="U57" s="850"/>
      <c r="V57" s="850"/>
      <c r="W57" s="850"/>
      <c r="X57" s="851"/>
      <c r="Y57" s="852">
        <v>1</v>
      </c>
      <c r="Z57" s="853"/>
      <c r="AA57" s="853"/>
      <c r="AB57" s="854"/>
      <c r="AC57" s="846" t="s">
        <v>929</v>
      </c>
      <c r="AD57" s="847"/>
      <c r="AE57" s="847"/>
      <c r="AF57" s="847"/>
      <c r="AG57" s="848"/>
      <c r="AH57" s="849" t="s">
        <v>930</v>
      </c>
      <c r="AI57" s="850"/>
      <c r="AJ57" s="850"/>
      <c r="AK57" s="850"/>
      <c r="AL57" s="850"/>
      <c r="AM57" s="850"/>
      <c r="AN57" s="850"/>
      <c r="AO57" s="850"/>
      <c r="AP57" s="850"/>
      <c r="AQ57" s="850"/>
      <c r="AR57" s="850"/>
      <c r="AS57" s="850"/>
      <c r="AT57" s="851"/>
      <c r="AU57" s="852">
        <v>7</v>
      </c>
      <c r="AV57" s="853"/>
      <c r="AW57" s="853"/>
      <c r="AX57" s="855"/>
      <c r="AY57" s="34">
        <f t="shared" ref="AY57:AY67" si="4">$AY$55</f>
        <v>2</v>
      </c>
    </row>
    <row r="58" spans="1:51" ht="36"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t="s">
        <v>931</v>
      </c>
      <c r="AD58" s="820"/>
      <c r="AE58" s="820"/>
      <c r="AF58" s="820"/>
      <c r="AG58" s="821"/>
      <c r="AH58" s="813" t="s">
        <v>932</v>
      </c>
      <c r="AI58" s="814"/>
      <c r="AJ58" s="814"/>
      <c r="AK58" s="814"/>
      <c r="AL58" s="814"/>
      <c r="AM58" s="814"/>
      <c r="AN58" s="814"/>
      <c r="AO58" s="814"/>
      <c r="AP58" s="814"/>
      <c r="AQ58" s="814"/>
      <c r="AR58" s="814"/>
      <c r="AS58" s="814"/>
      <c r="AT58" s="815"/>
      <c r="AU58" s="816">
        <v>4.2006519999999998</v>
      </c>
      <c r="AV58" s="817"/>
      <c r="AW58" s="817"/>
      <c r="AX58" s="822"/>
      <c r="AY58" s="34">
        <f t="shared" si="4"/>
        <v>2</v>
      </c>
    </row>
    <row r="59" spans="1:51" ht="36"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t="s">
        <v>933</v>
      </c>
      <c r="AD59" s="820"/>
      <c r="AE59" s="820"/>
      <c r="AF59" s="820"/>
      <c r="AG59" s="821"/>
      <c r="AH59" s="813" t="s">
        <v>934</v>
      </c>
      <c r="AI59" s="814"/>
      <c r="AJ59" s="814"/>
      <c r="AK59" s="814"/>
      <c r="AL59" s="814"/>
      <c r="AM59" s="814"/>
      <c r="AN59" s="814"/>
      <c r="AO59" s="814"/>
      <c r="AP59" s="814"/>
      <c r="AQ59" s="814"/>
      <c r="AR59" s="814"/>
      <c r="AS59" s="814"/>
      <c r="AT59" s="815"/>
      <c r="AU59" s="816">
        <v>3.3</v>
      </c>
      <c r="AV59" s="817"/>
      <c r="AW59" s="817"/>
      <c r="AX59" s="822"/>
      <c r="AY59" s="34">
        <f t="shared" si="4"/>
        <v>2</v>
      </c>
    </row>
    <row r="60" spans="1:51" ht="36"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t="s">
        <v>935</v>
      </c>
      <c r="AD60" s="820"/>
      <c r="AE60" s="820"/>
      <c r="AF60" s="820"/>
      <c r="AG60" s="821"/>
      <c r="AH60" s="813" t="s">
        <v>936</v>
      </c>
      <c r="AI60" s="814"/>
      <c r="AJ60" s="814"/>
      <c r="AK60" s="814"/>
      <c r="AL60" s="814"/>
      <c r="AM60" s="814"/>
      <c r="AN60" s="814"/>
      <c r="AO60" s="814"/>
      <c r="AP60" s="814"/>
      <c r="AQ60" s="814"/>
      <c r="AR60" s="814"/>
      <c r="AS60" s="814"/>
      <c r="AT60" s="815"/>
      <c r="AU60" s="816">
        <v>0.33907599999999999</v>
      </c>
      <c r="AV60" s="817"/>
      <c r="AW60" s="817"/>
      <c r="AX60" s="822"/>
      <c r="AY60" s="34">
        <f t="shared" si="4"/>
        <v>2</v>
      </c>
    </row>
    <row r="61" spans="1:51" ht="24.75" hidden="1"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2</v>
      </c>
    </row>
    <row r="62" spans="1:51" ht="24.75" hidden="1"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2</v>
      </c>
    </row>
    <row r="63" spans="1:51" ht="24.75" hidden="1"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2</v>
      </c>
    </row>
    <row r="64" spans="1:51" ht="24.75" hidden="1"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2</v>
      </c>
    </row>
    <row r="65" spans="1:51" ht="24.75" hidden="1"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2</v>
      </c>
    </row>
    <row r="66" spans="1:51" ht="24.75" hidden="1"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2</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1</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14.839727999999999</v>
      </c>
      <c r="AV67" s="862"/>
      <c r="AW67" s="862"/>
      <c r="AX67" s="864"/>
      <c r="AY67" s="34">
        <f t="shared" si="4"/>
        <v>2</v>
      </c>
    </row>
    <row r="68" spans="1:51" ht="30" customHeight="1" x14ac:dyDescent="0.15">
      <c r="A68" s="947"/>
      <c r="B68" s="948"/>
      <c r="C68" s="948"/>
      <c r="D68" s="948"/>
      <c r="E68" s="948"/>
      <c r="F68" s="949"/>
      <c r="G68" s="834" t="s">
        <v>937</v>
      </c>
      <c r="H68" s="835"/>
      <c r="I68" s="835"/>
      <c r="J68" s="835"/>
      <c r="K68" s="835"/>
      <c r="L68" s="835"/>
      <c r="M68" s="835"/>
      <c r="N68" s="835"/>
      <c r="O68" s="835"/>
      <c r="P68" s="835"/>
      <c r="Q68" s="835"/>
      <c r="R68" s="835"/>
      <c r="S68" s="835"/>
      <c r="T68" s="835"/>
      <c r="U68" s="835"/>
      <c r="V68" s="835"/>
      <c r="W68" s="835"/>
      <c r="X68" s="835"/>
      <c r="Y68" s="835"/>
      <c r="Z68" s="835"/>
      <c r="AA68" s="835"/>
      <c r="AB68" s="836"/>
      <c r="AC68" s="834" t="s">
        <v>938</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2</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2</v>
      </c>
    </row>
    <row r="70" spans="1:51" ht="36" customHeight="1" x14ac:dyDescent="0.15">
      <c r="A70" s="947"/>
      <c r="B70" s="948"/>
      <c r="C70" s="948"/>
      <c r="D70" s="948"/>
      <c r="E70" s="948"/>
      <c r="F70" s="949"/>
      <c r="G70" s="846" t="s">
        <v>939</v>
      </c>
      <c r="H70" s="847"/>
      <c r="I70" s="847"/>
      <c r="J70" s="847"/>
      <c r="K70" s="848"/>
      <c r="L70" s="849" t="s">
        <v>940</v>
      </c>
      <c r="M70" s="850"/>
      <c r="N70" s="850"/>
      <c r="O70" s="850"/>
      <c r="P70" s="850"/>
      <c r="Q70" s="850"/>
      <c r="R70" s="850"/>
      <c r="S70" s="850"/>
      <c r="T70" s="850"/>
      <c r="U70" s="850"/>
      <c r="V70" s="850"/>
      <c r="W70" s="850"/>
      <c r="X70" s="851"/>
      <c r="Y70" s="852">
        <v>13</v>
      </c>
      <c r="Z70" s="853"/>
      <c r="AA70" s="853"/>
      <c r="AB70" s="854"/>
      <c r="AC70" s="846" t="s">
        <v>941</v>
      </c>
      <c r="AD70" s="847"/>
      <c r="AE70" s="847"/>
      <c r="AF70" s="847"/>
      <c r="AG70" s="848"/>
      <c r="AH70" s="849" t="s">
        <v>942</v>
      </c>
      <c r="AI70" s="850"/>
      <c r="AJ70" s="850"/>
      <c r="AK70" s="850"/>
      <c r="AL70" s="850"/>
      <c r="AM70" s="850"/>
      <c r="AN70" s="850"/>
      <c r="AO70" s="850"/>
      <c r="AP70" s="850"/>
      <c r="AQ70" s="850"/>
      <c r="AR70" s="850"/>
      <c r="AS70" s="850"/>
      <c r="AT70" s="851"/>
      <c r="AU70" s="852">
        <v>130</v>
      </c>
      <c r="AV70" s="853"/>
      <c r="AW70" s="853"/>
      <c r="AX70" s="855"/>
      <c r="AY70" s="34">
        <f t="shared" ref="AY70:AY80" si="5">$AY$68</f>
        <v>2</v>
      </c>
    </row>
    <row r="71" spans="1:51" ht="24.75" hidden="1"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2</v>
      </c>
    </row>
    <row r="72" spans="1:51" ht="24.75" hidden="1"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2</v>
      </c>
    </row>
    <row r="73" spans="1:51" ht="24.75" hidden="1"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2</v>
      </c>
    </row>
    <row r="74" spans="1:51" ht="24.75" hidden="1"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2</v>
      </c>
    </row>
    <row r="75" spans="1:51" ht="24.75" hidden="1"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2</v>
      </c>
    </row>
    <row r="76" spans="1:51" ht="24.75" hidden="1"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2</v>
      </c>
    </row>
    <row r="77" spans="1:51" ht="24.75" hidden="1"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2</v>
      </c>
    </row>
    <row r="78" spans="1:51" ht="24.75" hidden="1"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2</v>
      </c>
    </row>
    <row r="79" spans="1:51" ht="24.75" hidden="1"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2</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13</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130</v>
      </c>
      <c r="AV80" s="862"/>
      <c r="AW80" s="862"/>
      <c r="AX80" s="864"/>
      <c r="AY80" s="34">
        <f t="shared" si="5"/>
        <v>2</v>
      </c>
    </row>
    <row r="81" spans="1:51" ht="30" customHeight="1" x14ac:dyDescent="0.15">
      <c r="A81" s="947"/>
      <c r="B81" s="948"/>
      <c r="C81" s="948"/>
      <c r="D81" s="948"/>
      <c r="E81" s="948"/>
      <c r="F81" s="949"/>
      <c r="G81" s="834" t="s">
        <v>943</v>
      </c>
      <c r="H81" s="835"/>
      <c r="I81" s="835"/>
      <c r="J81" s="835"/>
      <c r="K81" s="835"/>
      <c r="L81" s="835"/>
      <c r="M81" s="835"/>
      <c r="N81" s="835"/>
      <c r="O81" s="835"/>
      <c r="P81" s="835"/>
      <c r="Q81" s="835"/>
      <c r="R81" s="835"/>
      <c r="S81" s="835"/>
      <c r="T81" s="835"/>
      <c r="U81" s="835"/>
      <c r="V81" s="835"/>
      <c r="W81" s="835"/>
      <c r="X81" s="835"/>
      <c r="Y81" s="835"/>
      <c r="Z81" s="835"/>
      <c r="AA81" s="835"/>
      <c r="AB81" s="836"/>
      <c r="AC81" s="834" t="s">
        <v>944</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2</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2</v>
      </c>
    </row>
    <row r="83" spans="1:51" ht="36.6" customHeight="1" x14ac:dyDescent="0.15">
      <c r="A83" s="947"/>
      <c r="B83" s="948"/>
      <c r="C83" s="948"/>
      <c r="D83" s="948"/>
      <c r="E83" s="948"/>
      <c r="F83" s="949"/>
      <c r="G83" s="846" t="s">
        <v>945</v>
      </c>
      <c r="H83" s="847"/>
      <c r="I83" s="847"/>
      <c r="J83" s="847"/>
      <c r="K83" s="848"/>
      <c r="L83" s="849"/>
      <c r="M83" s="850"/>
      <c r="N83" s="850"/>
      <c r="O83" s="850"/>
      <c r="P83" s="850"/>
      <c r="Q83" s="850"/>
      <c r="R83" s="850"/>
      <c r="S83" s="850"/>
      <c r="T83" s="850"/>
      <c r="U83" s="850"/>
      <c r="V83" s="850"/>
      <c r="W83" s="850"/>
      <c r="X83" s="851"/>
      <c r="Y83" s="852">
        <v>50</v>
      </c>
      <c r="Z83" s="853"/>
      <c r="AA83" s="853"/>
      <c r="AB83" s="854"/>
      <c r="AC83" s="846" t="s">
        <v>721</v>
      </c>
      <c r="AD83" s="847"/>
      <c r="AE83" s="847"/>
      <c r="AF83" s="847"/>
      <c r="AG83" s="848"/>
      <c r="AH83" s="849" t="s">
        <v>899</v>
      </c>
      <c r="AI83" s="850"/>
      <c r="AJ83" s="850"/>
      <c r="AK83" s="850"/>
      <c r="AL83" s="850"/>
      <c r="AM83" s="850"/>
      <c r="AN83" s="850"/>
      <c r="AO83" s="850"/>
      <c r="AP83" s="850"/>
      <c r="AQ83" s="850"/>
      <c r="AR83" s="850"/>
      <c r="AS83" s="850"/>
      <c r="AT83" s="851"/>
      <c r="AU83" s="852">
        <v>1975</v>
      </c>
      <c r="AV83" s="853"/>
      <c r="AW83" s="853"/>
      <c r="AX83" s="855"/>
      <c r="AY83" s="34">
        <f t="shared" ref="AY83:AY93" si="6">$AY$81</f>
        <v>2</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t="s">
        <v>753</v>
      </c>
      <c r="AD84" s="820"/>
      <c r="AE84" s="820"/>
      <c r="AF84" s="820"/>
      <c r="AG84" s="821"/>
      <c r="AH84" s="813" t="s">
        <v>946</v>
      </c>
      <c r="AI84" s="814"/>
      <c r="AJ84" s="814"/>
      <c r="AK84" s="814"/>
      <c r="AL84" s="814"/>
      <c r="AM84" s="814"/>
      <c r="AN84" s="814"/>
      <c r="AO84" s="814"/>
      <c r="AP84" s="814"/>
      <c r="AQ84" s="814"/>
      <c r="AR84" s="814"/>
      <c r="AS84" s="814"/>
      <c r="AT84" s="815"/>
      <c r="AU84" s="816">
        <v>28</v>
      </c>
      <c r="AV84" s="817"/>
      <c r="AW84" s="817"/>
      <c r="AX84" s="822"/>
      <c r="AY84" s="34">
        <f t="shared" si="6"/>
        <v>2</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t="s">
        <v>741</v>
      </c>
      <c r="AD85" s="820"/>
      <c r="AE85" s="820"/>
      <c r="AF85" s="820"/>
      <c r="AG85" s="821"/>
      <c r="AH85" s="813"/>
      <c r="AI85" s="814"/>
      <c r="AJ85" s="814"/>
      <c r="AK85" s="814"/>
      <c r="AL85" s="814"/>
      <c r="AM85" s="814"/>
      <c r="AN85" s="814"/>
      <c r="AO85" s="814"/>
      <c r="AP85" s="814"/>
      <c r="AQ85" s="814"/>
      <c r="AR85" s="814"/>
      <c r="AS85" s="814"/>
      <c r="AT85" s="815"/>
      <c r="AU85" s="816">
        <v>198</v>
      </c>
      <c r="AV85" s="817"/>
      <c r="AW85" s="817"/>
      <c r="AX85" s="822"/>
      <c r="AY85" s="34">
        <f t="shared" si="6"/>
        <v>2</v>
      </c>
    </row>
    <row r="86" spans="1:51" ht="24.75" hidden="1"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2</v>
      </c>
    </row>
    <row r="87" spans="1:51" ht="24.75" hidden="1"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2</v>
      </c>
    </row>
    <row r="88" spans="1:51" ht="24.75" hidden="1"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2</v>
      </c>
    </row>
    <row r="89" spans="1:51" ht="24.75" hidden="1"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2</v>
      </c>
    </row>
    <row r="90" spans="1:51" ht="24.75" hidden="1"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2</v>
      </c>
    </row>
    <row r="91" spans="1:51" ht="24.75" hidden="1"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2</v>
      </c>
    </row>
    <row r="92" spans="1:51" ht="24.75" hidden="1"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2</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50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2201</v>
      </c>
      <c r="AV93" s="862"/>
      <c r="AW93" s="862"/>
      <c r="AX93" s="864"/>
      <c r="AY93" s="34">
        <f t="shared" si="6"/>
        <v>2</v>
      </c>
    </row>
    <row r="94" spans="1:51" ht="30" customHeight="1" x14ac:dyDescent="0.15">
      <c r="A94" s="947"/>
      <c r="B94" s="948"/>
      <c r="C94" s="948"/>
      <c r="D94" s="948"/>
      <c r="E94" s="948"/>
      <c r="F94" s="949"/>
      <c r="G94" s="834" t="s">
        <v>947</v>
      </c>
      <c r="H94" s="835"/>
      <c r="I94" s="835"/>
      <c r="J94" s="835"/>
      <c r="K94" s="835"/>
      <c r="L94" s="835"/>
      <c r="M94" s="835"/>
      <c r="N94" s="835"/>
      <c r="O94" s="835"/>
      <c r="P94" s="835"/>
      <c r="Q94" s="835"/>
      <c r="R94" s="835"/>
      <c r="S94" s="835"/>
      <c r="T94" s="835"/>
      <c r="U94" s="835"/>
      <c r="V94" s="835"/>
      <c r="W94" s="835"/>
      <c r="X94" s="835"/>
      <c r="Y94" s="835"/>
      <c r="Z94" s="835"/>
      <c r="AA94" s="835"/>
      <c r="AB94" s="836"/>
      <c r="AC94" s="834" t="s">
        <v>948</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2</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2</v>
      </c>
    </row>
    <row r="96" spans="1:51" ht="24.75" customHeight="1" x14ac:dyDescent="0.15">
      <c r="A96" s="947"/>
      <c r="B96" s="948"/>
      <c r="C96" s="948"/>
      <c r="D96" s="948"/>
      <c r="E96" s="948"/>
      <c r="F96" s="949"/>
      <c r="G96" s="846" t="s">
        <v>949</v>
      </c>
      <c r="H96" s="847"/>
      <c r="I96" s="847"/>
      <c r="J96" s="847"/>
      <c r="K96" s="848"/>
      <c r="L96" s="849" t="s">
        <v>950</v>
      </c>
      <c r="M96" s="850"/>
      <c r="N96" s="850"/>
      <c r="O96" s="850"/>
      <c r="P96" s="850"/>
      <c r="Q96" s="850"/>
      <c r="R96" s="850"/>
      <c r="S96" s="850"/>
      <c r="T96" s="850"/>
      <c r="U96" s="850"/>
      <c r="V96" s="850"/>
      <c r="W96" s="850"/>
      <c r="X96" s="851"/>
      <c r="Y96" s="852">
        <v>87</v>
      </c>
      <c r="Z96" s="853"/>
      <c r="AA96" s="853"/>
      <c r="AB96" s="854"/>
      <c r="AC96" s="846" t="s">
        <v>951</v>
      </c>
      <c r="AD96" s="847"/>
      <c r="AE96" s="847"/>
      <c r="AF96" s="847"/>
      <c r="AG96" s="848"/>
      <c r="AH96" s="849" t="s">
        <v>952</v>
      </c>
      <c r="AI96" s="850"/>
      <c r="AJ96" s="850"/>
      <c r="AK96" s="850"/>
      <c r="AL96" s="850"/>
      <c r="AM96" s="850"/>
      <c r="AN96" s="850"/>
      <c r="AO96" s="850"/>
      <c r="AP96" s="850"/>
      <c r="AQ96" s="850"/>
      <c r="AR96" s="850"/>
      <c r="AS96" s="850"/>
      <c r="AT96" s="851"/>
      <c r="AU96" s="852">
        <v>222</v>
      </c>
      <c r="AV96" s="853"/>
      <c r="AW96" s="853"/>
      <c r="AX96" s="855"/>
      <c r="AY96" s="34">
        <f t="shared" ref="AY96:AY106" si="7">$AY$94</f>
        <v>2</v>
      </c>
    </row>
    <row r="97" spans="1:51" ht="24.75" hidden="1"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2</v>
      </c>
    </row>
    <row r="98" spans="1:51" ht="24.75" hidden="1"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2</v>
      </c>
    </row>
    <row r="99" spans="1:51" ht="24.75" hidden="1"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2</v>
      </c>
    </row>
    <row r="100" spans="1:51" ht="24.75" hidden="1"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2</v>
      </c>
    </row>
    <row r="101" spans="1:51" ht="24.75" hidden="1"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2</v>
      </c>
    </row>
    <row r="102" spans="1:51" ht="24.75" hidden="1"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2</v>
      </c>
    </row>
    <row r="103" spans="1:51" ht="24.75" hidden="1"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2</v>
      </c>
    </row>
    <row r="104" spans="1:51" ht="24.75" hidden="1"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2</v>
      </c>
    </row>
    <row r="105" spans="1:51" ht="24.75" hidden="1"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2</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87</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222</v>
      </c>
      <c r="AV106" s="961"/>
      <c r="AW106" s="961"/>
      <c r="AX106" s="963"/>
      <c r="AY106" s="34">
        <f t="shared" si="7"/>
        <v>2</v>
      </c>
    </row>
    <row r="107" spans="1:51" s="37" customFormat="1" ht="24.75" customHeight="1" thickBot="1" x14ac:dyDescent="0.2"/>
    <row r="108" spans="1:51" ht="30" customHeight="1" x14ac:dyDescent="0.15">
      <c r="A108" s="944" t="s">
        <v>26</v>
      </c>
      <c r="B108" s="945"/>
      <c r="C108" s="945"/>
      <c r="D108" s="945"/>
      <c r="E108" s="945"/>
      <c r="F108" s="946"/>
      <c r="G108" s="834" t="s">
        <v>953</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235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1</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1</v>
      </c>
    </row>
    <row r="110" spans="1:51" ht="46.15" customHeight="1" x14ac:dyDescent="0.15">
      <c r="A110" s="947"/>
      <c r="B110" s="948"/>
      <c r="C110" s="948"/>
      <c r="D110" s="948"/>
      <c r="E110" s="948"/>
      <c r="F110" s="949"/>
      <c r="G110" s="846" t="s">
        <v>954</v>
      </c>
      <c r="H110" s="847"/>
      <c r="I110" s="847"/>
      <c r="J110" s="847"/>
      <c r="K110" s="848"/>
      <c r="L110" s="849" t="s">
        <v>955</v>
      </c>
      <c r="M110" s="850"/>
      <c r="N110" s="850"/>
      <c r="O110" s="850"/>
      <c r="P110" s="850"/>
      <c r="Q110" s="850"/>
      <c r="R110" s="850"/>
      <c r="S110" s="850"/>
      <c r="T110" s="850"/>
      <c r="U110" s="850"/>
      <c r="V110" s="850"/>
      <c r="W110" s="850"/>
      <c r="X110" s="851"/>
      <c r="Y110" s="852">
        <v>33</v>
      </c>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1</v>
      </c>
    </row>
    <row r="111" spans="1:51" ht="24.75" hidden="1"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1</v>
      </c>
    </row>
    <row r="112" spans="1:51" ht="24.75" hidden="1"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1</v>
      </c>
    </row>
    <row r="113" spans="1:51" ht="24.75" hidden="1"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1</v>
      </c>
    </row>
    <row r="114" spans="1:51" ht="24.75" hidden="1"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1</v>
      </c>
    </row>
    <row r="115" spans="1:51" ht="24.75" hidden="1"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1</v>
      </c>
    </row>
    <row r="116" spans="1:51" ht="24.75" hidden="1"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1</v>
      </c>
    </row>
    <row r="117" spans="1:51" ht="24.75" hidden="1"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1</v>
      </c>
    </row>
    <row r="118" spans="1:51" ht="24.75" hidden="1"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1</v>
      </c>
    </row>
    <row r="119" spans="1:51" ht="24.75" hidden="1"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1</v>
      </c>
    </row>
    <row r="120" spans="1:51" ht="24.75" customHeight="1" x14ac:dyDescent="0.15">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33</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1</v>
      </c>
    </row>
    <row r="121" spans="1:51" ht="30" hidden="1" customHeight="1" x14ac:dyDescent="0.15">
      <c r="A121" s="947"/>
      <c r="B121" s="948"/>
      <c r="C121" s="948"/>
      <c r="D121" s="948"/>
      <c r="E121" s="948"/>
      <c r="F121" s="949"/>
      <c r="G121" s="834" t="s">
        <v>236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237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hidden="1"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hidden="1"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hidden="1"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hidden="1"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hidden="1"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hidden="1"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hidden="1"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hidden="1"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hidden="1"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hidden="1"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hidden="1"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hidden="1" customHeight="1" x14ac:dyDescent="0.15">
      <c r="A134" s="947"/>
      <c r="B134" s="948"/>
      <c r="C134" s="948"/>
      <c r="D134" s="948"/>
      <c r="E134" s="948"/>
      <c r="F134" s="949"/>
      <c r="G134" s="834" t="s">
        <v>238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239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hidden="1"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hidden="1"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hidden="1"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hidden="1"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hidden="1"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hidden="1"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hidden="1"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hidden="1"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hidden="1"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hidden="1"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hidden="1"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hidden="1" customHeight="1" x14ac:dyDescent="0.15">
      <c r="A147" s="947"/>
      <c r="B147" s="948"/>
      <c r="C147" s="948"/>
      <c r="D147" s="948"/>
      <c r="E147" s="948"/>
      <c r="F147" s="949"/>
      <c r="G147" s="834" t="s">
        <v>240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168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hidden="1"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hidden="1"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hidden="1"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hidden="1"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hidden="1"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hidden="1"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hidden="1"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hidden="1"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hidden="1"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hidden="1"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hidden="1"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hidden="1" customHeight="1" thickBot="1" x14ac:dyDescent="0.2"/>
    <row r="161" spans="1:51" ht="30" hidden="1" customHeight="1" x14ac:dyDescent="0.15">
      <c r="A161" s="944" t="s">
        <v>26</v>
      </c>
      <c r="B161" s="945"/>
      <c r="C161" s="945"/>
      <c r="D161" s="945"/>
      <c r="E161" s="945"/>
      <c r="F161" s="946"/>
      <c r="G161" s="834" t="s">
        <v>169</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241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hidden="1"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hidden="1"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hidden="1"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hidden="1"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hidden="1"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hidden="1"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hidden="1"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hidden="1"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hidden="1"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hidden="1"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hidden="1"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hidden="1" customHeight="1" x14ac:dyDescent="0.15">
      <c r="A174" s="947"/>
      <c r="B174" s="948"/>
      <c r="C174" s="948"/>
      <c r="D174" s="948"/>
      <c r="E174" s="948"/>
      <c r="F174" s="949"/>
      <c r="G174" s="834" t="s">
        <v>242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243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hidden="1"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hidden="1"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hidden="1"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hidden="1"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hidden="1"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hidden="1"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hidden="1"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hidden="1"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hidden="1"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hidden="1"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hidden="1"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hidden="1" customHeight="1" x14ac:dyDescent="0.15">
      <c r="A187" s="947"/>
      <c r="B187" s="948"/>
      <c r="C187" s="948"/>
      <c r="D187" s="948"/>
      <c r="E187" s="948"/>
      <c r="F187" s="949"/>
      <c r="G187" s="834" t="s">
        <v>245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244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hidden="1"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hidden="1"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hidden="1"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hidden="1"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hidden="1"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hidden="1"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hidden="1"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hidden="1"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hidden="1"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hidden="1"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hidden="1"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hidden="1" customHeight="1" x14ac:dyDescent="0.15">
      <c r="A200" s="947"/>
      <c r="B200" s="948"/>
      <c r="C200" s="948"/>
      <c r="D200" s="948"/>
      <c r="E200" s="948"/>
      <c r="F200" s="949"/>
      <c r="G200" s="834" t="s">
        <v>246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170</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hidden="1"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hidden="1"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hidden="1"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hidden="1"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hidden="1"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hidden="1"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hidden="1"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hidden="1"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hidden="1"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hidden="1"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hidden="1"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hidden="1" customHeight="1" thickBot="1" x14ac:dyDescent="0.2"/>
    <row r="214" spans="1:51" ht="30" hidden="1" customHeight="1" x14ac:dyDescent="0.15">
      <c r="A214" s="964" t="s">
        <v>26</v>
      </c>
      <c r="B214" s="965"/>
      <c r="C214" s="965"/>
      <c r="D214" s="965"/>
      <c r="E214" s="965"/>
      <c r="F214" s="966"/>
      <c r="G214" s="834" t="s">
        <v>171</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247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hidden="1"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hidden="1"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hidden="1"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hidden="1"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hidden="1"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hidden="1"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hidden="1"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hidden="1"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hidden="1"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hidden="1"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hidden="1"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hidden="1" customHeight="1" x14ac:dyDescent="0.15">
      <c r="A227" s="947"/>
      <c r="B227" s="948"/>
      <c r="C227" s="948"/>
      <c r="D227" s="948"/>
      <c r="E227" s="948"/>
      <c r="F227" s="949"/>
      <c r="G227" s="834" t="s">
        <v>248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249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hidden="1"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hidden="1"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hidden="1"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hidden="1"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hidden="1"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hidden="1"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hidden="1"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hidden="1"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hidden="1"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hidden="1"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hidden="1"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hidden="1" customHeight="1" x14ac:dyDescent="0.15">
      <c r="A240" s="947"/>
      <c r="B240" s="948"/>
      <c r="C240" s="948"/>
      <c r="D240" s="948"/>
      <c r="E240" s="948"/>
      <c r="F240" s="949"/>
      <c r="G240" s="834" t="s">
        <v>250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251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hidden="1"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hidden="1"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hidden="1"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hidden="1"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hidden="1"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hidden="1"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hidden="1"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hidden="1"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hidden="1"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hidden="1"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hidden="1"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hidden="1" customHeight="1" x14ac:dyDescent="0.15">
      <c r="A253" s="947"/>
      <c r="B253" s="948"/>
      <c r="C253" s="948"/>
      <c r="D253" s="948"/>
      <c r="E253" s="948"/>
      <c r="F253" s="949"/>
      <c r="G253" s="834" t="s">
        <v>252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172</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hidden="1"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hidden="1"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hidden="1"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hidden="1"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hidden="1"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hidden="1"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hidden="1"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hidden="1"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hidden="1"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hidden="1"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hidden="1"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8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X1" sqref="AX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275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7"/>
      <c r="B3" s="887"/>
      <c r="C3" s="887" t="s">
        <v>24</v>
      </c>
      <c r="D3" s="887"/>
      <c r="E3" s="887"/>
      <c r="F3" s="887"/>
      <c r="G3" s="887"/>
      <c r="H3" s="887"/>
      <c r="I3" s="887"/>
      <c r="J3" s="969" t="s">
        <v>254</v>
      </c>
      <c r="K3" s="970"/>
      <c r="L3" s="970"/>
      <c r="M3" s="970"/>
      <c r="N3" s="970"/>
      <c r="O3" s="970"/>
      <c r="P3" s="441" t="s">
        <v>25</v>
      </c>
      <c r="Q3" s="441"/>
      <c r="R3" s="441"/>
      <c r="S3" s="441"/>
      <c r="T3" s="441"/>
      <c r="U3" s="441"/>
      <c r="V3" s="441"/>
      <c r="W3" s="441"/>
      <c r="X3" s="441"/>
      <c r="Y3" s="889" t="s">
        <v>293</v>
      </c>
      <c r="Z3" s="890"/>
      <c r="AA3" s="890"/>
      <c r="AB3" s="890"/>
      <c r="AC3" s="969" t="s">
        <v>285</v>
      </c>
      <c r="AD3" s="969"/>
      <c r="AE3" s="969"/>
      <c r="AF3" s="969"/>
      <c r="AG3" s="969"/>
      <c r="AH3" s="889" t="s">
        <v>227</v>
      </c>
      <c r="AI3" s="887"/>
      <c r="AJ3" s="887"/>
      <c r="AK3" s="887"/>
      <c r="AL3" s="887" t="s">
        <v>19</v>
      </c>
      <c r="AM3" s="887"/>
      <c r="AN3" s="887"/>
      <c r="AO3" s="891"/>
      <c r="AP3" s="968" t="s">
        <v>255</v>
      </c>
      <c r="AQ3" s="968"/>
      <c r="AR3" s="968"/>
      <c r="AS3" s="968"/>
      <c r="AT3" s="968"/>
      <c r="AU3" s="968"/>
      <c r="AV3" s="968"/>
      <c r="AW3" s="968"/>
      <c r="AX3" s="968"/>
      <c r="AY3">
        <f>$AY$2</f>
        <v>1</v>
      </c>
    </row>
    <row r="4" spans="1:51" ht="79.900000000000006" customHeight="1" x14ac:dyDescent="0.15">
      <c r="A4" s="971">
        <v>1</v>
      </c>
      <c r="B4" s="971">
        <v>1</v>
      </c>
      <c r="C4" s="867" t="s">
        <v>956</v>
      </c>
      <c r="D4" s="867" t="s">
        <v>956</v>
      </c>
      <c r="E4" s="867" t="s">
        <v>956</v>
      </c>
      <c r="F4" s="867" t="s">
        <v>956</v>
      </c>
      <c r="G4" s="867" t="s">
        <v>956</v>
      </c>
      <c r="H4" s="867" t="s">
        <v>956</v>
      </c>
      <c r="I4" s="867" t="s">
        <v>956</v>
      </c>
      <c r="J4" s="868" t="s">
        <v>668</v>
      </c>
      <c r="K4" s="869" t="s">
        <v>668</v>
      </c>
      <c r="L4" s="869" t="s">
        <v>668</v>
      </c>
      <c r="M4" s="869" t="s">
        <v>668</v>
      </c>
      <c r="N4" s="869" t="s">
        <v>668</v>
      </c>
      <c r="O4" s="869" t="s">
        <v>668</v>
      </c>
      <c r="P4" s="870" t="s">
        <v>957</v>
      </c>
      <c r="Q4" s="870" t="s">
        <v>958</v>
      </c>
      <c r="R4" s="870" t="s">
        <v>958</v>
      </c>
      <c r="S4" s="870" t="s">
        <v>958</v>
      </c>
      <c r="T4" s="870" t="s">
        <v>958</v>
      </c>
      <c r="U4" s="870" t="s">
        <v>958</v>
      </c>
      <c r="V4" s="870" t="s">
        <v>958</v>
      </c>
      <c r="W4" s="870" t="s">
        <v>958</v>
      </c>
      <c r="X4" s="870" t="s">
        <v>958</v>
      </c>
      <c r="Y4" s="871">
        <v>774</v>
      </c>
      <c r="Z4" s="872" t="s">
        <v>668</v>
      </c>
      <c r="AA4" s="872" t="s">
        <v>668</v>
      </c>
      <c r="AB4" s="873" t="s">
        <v>668</v>
      </c>
      <c r="AC4" s="967" t="s">
        <v>818</v>
      </c>
      <c r="AD4" s="967" t="s">
        <v>818</v>
      </c>
      <c r="AE4" s="967" t="s">
        <v>818</v>
      </c>
      <c r="AF4" s="967" t="s">
        <v>818</v>
      </c>
      <c r="AG4" s="967" t="s">
        <v>818</v>
      </c>
      <c r="AH4" s="894" t="s">
        <v>668</v>
      </c>
      <c r="AI4" s="895" t="s">
        <v>668</v>
      </c>
      <c r="AJ4" s="895" t="s">
        <v>668</v>
      </c>
      <c r="AK4" s="895" t="s">
        <v>668</v>
      </c>
      <c r="AL4" s="878" t="s">
        <v>668</v>
      </c>
      <c r="AM4" s="879" t="s">
        <v>668</v>
      </c>
      <c r="AN4" s="879" t="s">
        <v>668</v>
      </c>
      <c r="AO4" s="880" t="s">
        <v>668</v>
      </c>
      <c r="AP4" s="881" t="s">
        <v>339</v>
      </c>
      <c r="AQ4" s="881"/>
      <c r="AR4" s="881"/>
      <c r="AS4" s="881"/>
      <c r="AT4" s="881"/>
      <c r="AU4" s="881"/>
      <c r="AV4" s="881"/>
      <c r="AW4" s="881"/>
      <c r="AX4" s="881"/>
      <c r="AY4">
        <f>$AY$2</f>
        <v>1</v>
      </c>
    </row>
    <row r="5" spans="1:51" ht="79.900000000000006" customHeight="1" x14ac:dyDescent="0.15">
      <c r="A5" s="971">
        <v>2</v>
      </c>
      <c r="B5" s="971">
        <v>1</v>
      </c>
      <c r="C5" s="867" t="s">
        <v>813</v>
      </c>
      <c r="D5" s="867" t="s">
        <v>814</v>
      </c>
      <c r="E5" s="867" t="s">
        <v>814</v>
      </c>
      <c r="F5" s="867" t="s">
        <v>814</v>
      </c>
      <c r="G5" s="867" t="s">
        <v>814</v>
      </c>
      <c r="H5" s="867" t="s">
        <v>814</v>
      </c>
      <c r="I5" s="867" t="s">
        <v>814</v>
      </c>
      <c r="J5" s="868">
        <v>7380001015738</v>
      </c>
      <c r="K5" s="869">
        <v>7380001015738</v>
      </c>
      <c r="L5" s="869">
        <v>7380001015738</v>
      </c>
      <c r="M5" s="869">
        <v>7380001015738</v>
      </c>
      <c r="N5" s="869">
        <v>7380001015738</v>
      </c>
      <c r="O5" s="869">
        <v>7380001015738</v>
      </c>
      <c r="P5" s="870" t="s">
        <v>959</v>
      </c>
      <c r="Q5" s="870" t="s">
        <v>960</v>
      </c>
      <c r="R5" s="870" t="s">
        <v>960</v>
      </c>
      <c r="S5" s="870" t="s">
        <v>960</v>
      </c>
      <c r="T5" s="870" t="s">
        <v>960</v>
      </c>
      <c r="U5" s="870" t="s">
        <v>960</v>
      </c>
      <c r="V5" s="870" t="s">
        <v>960</v>
      </c>
      <c r="W5" s="870" t="s">
        <v>960</v>
      </c>
      <c r="X5" s="870" t="s">
        <v>960</v>
      </c>
      <c r="Y5" s="871">
        <v>1</v>
      </c>
      <c r="Z5" s="872">
        <v>2</v>
      </c>
      <c r="AA5" s="872">
        <v>2</v>
      </c>
      <c r="AB5" s="873">
        <v>2</v>
      </c>
      <c r="AC5" s="967" t="s">
        <v>784</v>
      </c>
      <c r="AD5" s="967" t="s">
        <v>784</v>
      </c>
      <c r="AE5" s="967" t="s">
        <v>784</v>
      </c>
      <c r="AF5" s="967" t="s">
        <v>784</v>
      </c>
      <c r="AG5" s="967" t="s">
        <v>784</v>
      </c>
      <c r="AH5" s="894">
        <v>2</v>
      </c>
      <c r="AI5" s="895">
        <v>2</v>
      </c>
      <c r="AJ5" s="895">
        <v>2</v>
      </c>
      <c r="AK5" s="895">
        <v>2</v>
      </c>
      <c r="AL5" s="878">
        <v>93.2</v>
      </c>
      <c r="AM5" s="879">
        <v>0.93246099999999998</v>
      </c>
      <c r="AN5" s="879">
        <v>0.93246099999999998</v>
      </c>
      <c r="AO5" s="880">
        <v>0.93246099999999998</v>
      </c>
      <c r="AP5" s="881" t="s">
        <v>339</v>
      </c>
      <c r="AQ5" s="881"/>
      <c r="AR5" s="881"/>
      <c r="AS5" s="881"/>
      <c r="AT5" s="881"/>
      <c r="AU5" s="881"/>
      <c r="AV5" s="881"/>
      <c r="AW5" s="881"/>
      <c r="AX5" s="881"/>
      <c r="AY5">
        <f>COUNTA($C$5)</f>
        <v>1</v>
      </c>
    </row>
    <row r="6" spans="1:51" ht="79.900000000000006" customHeight="1" x14ac:dyDescent="0.15">
      <c r="A6" s="971">
        <v>3</v>
      </c>
      <c r="B6" s="971">
        <v>1</v>
      </c>
      <c r="C6" s="867" t="s">
        <v>823</v>
      </c>
      <c r="D6" s="867" t="s">
        <v>824</v>
      </c>
      <c r="E6" s="867" t="s">
        <v>824</v>
      </c>
      <c r="F6" s="867" t="s">
        <v>824</v>
      </c>
      <c r="G6" s="867" t="s">
        <v>824</v>
      </c>
      <c r="H6" s="867" t="s">
        <v>824</v>
      </c>
      <c r="I6" s="867" t="s">
        <v>824</v>
      </c>
      <c r="J6" s="868">
        <v>8070001006008</v>
      </c>
      <c r="K6" s="869">
        <v>8070001006008</v>
      </c>
      <c r="L6" s="869">
        <v>8070001006008</v>
      </c>
      <c r="M6" s="869">
        <v>8070001006008</v>
      </c>
      <c r="N6" s="869">
        <v>8070001006008</v>
      </c>
      <c r="O6" s="869">
        <v>8070001006008</v>
      </c>
      <c r="P6" s="870" t="s">
        <v>961</v>
      </c>
      <c r="Q6" s="870" t="s">
        <v>961</v>
      </c>
      <c r="R6" s="870" t="s">
        <v>961</v>
      </c>
      <c r="S6" s="870" t="s">
        <v>961</v>
      </c>
      <c r="T6" s="870" t="s">
        <v>961</v>
      </c>
      <c r="U6" s="870" t="s">
        <v>961</v>
      </c>
      <c r="V6" s="870" t="s">
        <v>961</v>
      </c>
      <c r="W6" s="870" t="s">
        <v>961</v>
      </c>
      <c r="X6" s="870" t="s">
        <v>961</v>
      </c>
      <c r="Y6" s="871">
        <v>0.04</v>
      </c>
      <c r="Z6" s="872">
        <v>1</v>
      </c>
      <c r="AA6" s="872">
        <v>1</v>
      </c>
      <c r="AB6" s="873">
        <v>1</v>
      </c>
      <c r="AC6" s="967" t="s">
        <v>784</v>
      </c>
      <c r="AD6" s="967" t="s">
        <v>784</v>
      </c>
      <c r="AE6" s="967" t="s">
        <v>784</v>
      </c>
      <c r="AF6" s="967" t="s">
        <v>784</v>
      </c>
      <c r="AG6" s="967" t="s">
        <v>784</v>
      </c>
      <c r="AH6" s="894">
        <v>1</v>
      </c>
      <c r="AI6" s="895">
        <v>1</v>
      </c>
      <c r="AJ6" s="895">
        <v>1</v>
      </c>
      <c r="AK6" s="895">
        <v>1</v>
      </c>
      <c r="AL6" s="878">
        <v>81.099999999999994</v>
      </c>
      <c r="AM6" s="879">
        <v>0.81111699999999998</v>
      </c>
      <c r="AN6" s="879">
        <v>0.81111699999999998</v>
      </c>
      <c r="AO6" s="880">
        <v>0.81111699999999998</v>
      </c>
      <c r="AP6" s="881" t="s">
        <v>339</v>
      </c>
      <c r="AQ6" s="881"/>
      <c r="AR6" s="881"/>
      <c r="AS6" s="881"/>
      <c r="AT6" s="881"/>
      <c r="AU6" s="881"/>
      <c r="AV6" s="881"/>
      <c r="AW6" s="881"/>
      <c r="AX6" s="881"/>
      <c r="AY6">
        <f>COUNTA($C$6)</f>
        <v>1</v>
      </c>
    </row>
    <row r="7" spans="1:51" ht="26.25" hidden="1" customHeight="1" x14ac:dyDescent="0.15">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hidden="1" customHeight="1" x14ac:dyDescent="0.15">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hidden="1" customHeight="1" x14ac:dyDescent="0.15">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hidden="1" customHeight="1" x14ac:dyDescent="0.15">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hidden="1" customHeight="1" x14ac:dyDescent="0.15">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hidden="1" customHeight="1" x14ac:dyDescent="0.15">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hidden="1" customHeight="1" x14ac:dyDescent="0.15">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hidden="1" customHeight="1" x14ac:dyDescent="0.15">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hidden="1" customHeight="1" x14ac:dyDescent="0.15">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hidden="1" customHeight="1" x14ac:dyDescent="0.15">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hidden="1" customHeight="1" x14ac:dyDescent="0.15">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hidden="1" customHeight="1" x14ac:dyDescent="0.15">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hidden="1" customHeight="1" x14ac:dyDescent="0.15">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hidden="1" customHeight="1" x14ac:dyDescent="0.15">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hidden="1" customHeight="1" x14ac:dyDescent="0.15">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hidden="1" customHeight="1" x14ac:dyDescent="0.15">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hidden="1" customHeight="1" x14ac:dyDescent="0.15">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hidden="1" customHeight="1" x14ac:dyDescent="0.15">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hidden="1" customHeight="1" x14ac:dyDescent="0.15">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hidden="1" customHeight="1" x14ac:dyDescent="0.15">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hidden="1" customHeight="1" x14ac:dyDescent="0.15">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hidden="1" customHeight="1" x14ac:dyDescent="0.15">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hidden="1" customHeight="1" x14ac:dyDescent="0.15">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hidden="1" customHeight="1" x14ac:dyDescent="0.15">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hidden="1" customHeight="1" x14ac:dyDescent="0.15">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hidden="1" customHeight="1" x14ac:dyDescent="0.15">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hidden="1" customHeight="1" x14ac:dyDescent="0.15">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276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7"/>
      <c r="B36" s="887"/>
      <c r="C36" s="887" t="s">
        <v>24</v>
      </c>
      <c r="D36" s="887"/>
      <c r="E36" s="887"/>
      <c r="F36" s="887"/>
      <c r="G36" s="887"/>
      <c r="H36" s="887"/>
      <c r="I36" s="887"/>
      <c r="J36" s="969" t="s">
        <v>254</v>
      </c>
      <c r="K36" s="970"/>
      <c r="L36" s="970"/>
      <c r="M36" s="970"/>
      <c r="N36" s="970"/>
      <c r="O36" s="970"/>
      <c r="P36" s="441" t="s">
        <v>25</v>
      </c>
      <c r="Q36" s="441"/>
      <c r="R36" s="441"/>
      <c r="S36" s="441"/>
      <c r="T36" s="441"/>
      <c r="U36" s="441"/>
      <c r="V36" s="441"/>
      <c r="W36" s="441"/>
      <c r="X36" s="441"/>
      <c r="Y36" s="889" t="s">
        <v>293</v>
      </c>
      <c r="Z36" s="890"/>
      <c r="AA36" s="890"/>
      <c r="AB36" s="890"/>
      <c r="AC36" s="969" t="s">
        <v>285</v>
      </c>
      <c r="AD36" s="969"/>
      <c r="AE36" s="969"/>
      <c r="AF36" s="969"/>
      <c r="AG36" s="969"/>
      <c r="AH36" s="889" t="s">
        <v>227</v>
      </c>
      <c r="AI36" s="887"/>
      <c r="AJ36" s="887"/>
      <c r="AK36" s="887"/>
      <c r="AL36" s="887" t="s">
        <v>19</v>
      </c>
      <c r="AM36" s="887"/>
      <c r="AN36" s="887"/>
      <c r="AO36" s="891"/>
      <c r="AP36" s="968" t="s">
        <v>255</v>
      </c>
      <c r="AQ36" s="968"/>
      <c r="AR36" s="968"/>
      <c r="AS36" s="968"/>
      <c r="AT36" s="968"/>
      <c r="AU36" s="968"/>
      <c r="AV36" s="968"/>
      <c r="AW36" s="968"/>
      <c r="AX36" s="968"/>
      <c r="AY36">
        <f>$AY$34</f>
        <v>1</v>
      </c>
    </row>
    <row r="37" spans="1:51" ht="159.6" customHeight="1" x14ac:dyDescent="0.15">
      <c r="A37" s="971">
        <v>1</v>
      </c>
      <c r="B37" s="971">
        <v>1</v>
      </c>
      <c r="C37" s="892" t="s">
        <v>878</v>
      </c>
      <c r="D37" s="867" t="s">
        <v>878</v>
      </c>
      <c r="E37" s="867" t="s">
        <v>878</v>
      </c>
      <c r="F37" s="867" t="s">
        <v>878</v>
      </c>
      <c r="G37" s="867" t="s">
        <v>878</v>
      </c>
      <c r="H37" s="867" t="s">
        <v>878</v>
      </c>
      <c r="I37" s="867" t="s">
        <v>878</v>
      </c>
      <c r="J37" s="868" t="s">
        <v>668</v>
      </c>
      <c r="K37" s="869" t="s">
        <v>668</v>
      </c>
      <c r="L37" s="869" t="s">
        <v>668</v>
      </c>
      <c r="M37" s="869" t="s">
        <v>668</v>
      </c>
      <c r="N37" s="869" t="s">
        <v>668</v>
      </c>
      <c r="O37" s="869" t="s">
        <v>668</v>
      </c>
      <c r="P37" s="870" t="s">
        <v>962</v>
      </c>
      <c r="Q37" s="870" t="s">
        <v>880</v>
      </c>
      <c r="R37" s="870" t="s">
        <v>880</v>
      </c>
      <c r="S37" s="870" t="s">
        <v>880</v>
      </c>
      <c r="T37" s="870" t="s">
        <v>880</v>
      </c>
      <c r="U37" s="870" t="s">
        <v>880</v>
      </c>
      <c r="V37" s="870" t="s">
        <v>880</v>
      </c>
      <c r="W37" s="870" t="s">
        <v>880</v>
      </c>
      <c r="X37" s="870" t="s">
        <v>880</v>
      </c>
      <c r="Y37" s="871">
        <v>6896</v>
      </c>
      <c r="Z37" s="872"/>
      <c r="AA37" s="872"/>
      <c r="AB37" s="873"/>
      <c r="AC37" s="967" t="s">
        <v>818</v>
      </c>
      <c r="AD37" s="967" t="s">
        <v>818</v>
      </c>
      <c r="AE37" s="967" t="s">
        <v>818</v>
      </c>
      <c r="AF37" s="967" t="s">
        <v>818</v>
      </c>
      <c r="AG37" s="967" t="s">
        <v>818</v>
      </c>
      <c r="AH37" s="894" t="s">
        <v>668</v>
      </c>
      <c r="AI37" s="895" t="s">
        <v>668</v>
      </c>
      <c r="AJ37" s="895" t="s">
        <v>668</v>
      </c>
      <c r="AK37" s="895" t="s">
        <v>668</v>
      </c>
      <c r="AL37" s="878" t="s">
        <v>668</v>
      </c>
      <c r="AM37" s="879"/>
      <c r="AN37" s="879"/>
      <c r="AO37" s="880"/>
      <c r="AP37" s="881" t="s">
        <v>881</v>
      </c>
      <c r="AQ37" s="881"/>
      <c r="AR37" s="881"/>
      <c r="AS37" s="881"/>
      <c r="AT37" s="881"/>
      <c r="AU37" s="881"/>
      <c r="AV37" s="881"/>
      <c r="AW37" s="881"/>
      <c r="AX37" s="881"/>
      <c r="AY37">
        <f>$AY$34</f>
        <v>1</v>
      </c>
    </row>
    <row r="38" spans="1:51" ht="146.44999999999999" customHeight="1" x14ac:dyDescent="0.15">
      <c r="A38" s="971">
        <v>2</v>
      </c>
      <c r="B38" s="971">
        <v>1</v>
      </c>
      <c r="C38" s="867" t="s">
        <v>882</v>
      </c>
      <c r="D38" s="867" t="s">
        <v>882</v>
      </c>
      <c r="E38" s="867" t="s">
        <v>882</v>
      </c>
      <c r="F38" s="867" t="s">
        <v>882</v>
      </c>
      <c r="G38" s="867" t="s">
        <v>882</v>
      </c>
      <c r="H38" s="867" t="s">
        <v>882</v>
      </c>
      <c r="I38" s="867" t="s">
        <v>882</v>
      </c>
      <c r="J38" s="868" t="s">
        <v>668</v>
      </c>
      <c r="K38" s="869" t="s">
        <v>668</v>
      </c>
      <c r="L38" s="869" t="s">
        <v>668</v>
      </c>
      <c r="M38" s="869" t="s">
        <v>668</v>
      </c>
      <c r="N38" s="869" t="s">
        <v>668</v>
      </c>
      <c r="O38" s="869" t="s">
        <v>668</v>
      </c>
      <c r="P38" s="870" t="s">
        <v>963</v>
      </c>
      <c r="Q38" s="870" t="s">
        <v>884</v>
      </c>
      <c r="R38" s="870" t="s">
        <v>884</v>
      </c>
      <c r="S38" s="870" t="s">
        <v>884</v>
      </c>
      <c r="T38" s="870" t="s">
        <v>884</v>
      </c>
      <c r="U38" s="870" t="s">
        <v>884</v>
      </c>
      <c r="V38" s="870" t="s">
        <v>884</v>
      </c>
      <c r="W38" s="870" t="s">
        <v>884</v>
      </c>
      <c r="X38" s="870" t="s">
        <v>884</v>
      </c>
      <c r="Y38" s="871">
        <v>4599</v>
      </c>
      <c r="Z38" s="872"/>
      <c r="AA38" s="872"/>
      <c r="AB38" s="873"/>
      <c r="AC38" s="967" t="s">
        <v>818</v>
      </c>
      <c r="AD38" s="967" t="s">
        <v>818</v>
      </c>
      <c r="AE38" s="967" t="s">
        <v>818</v>
      </c>
      <c r="AF38" s="967" t="s">
        <v>818</v>
      </c>
      <c r="AG38" s="967" t="s">
        <v>818</v>
      </c>
      <c r="AH38" s="894" t="s">
        <v>668</v>
      </c>
      <c r="AI38" s="895" t="s">
        <v>668</v>
      </c>
      <c r="AJ38" s="895" t="s">
        <v>668</v>
      </c>
      <c r="AK38" s="895" t="s">
        <v>668</v>
      </c>
      <c r="AL38" s="878" t="s">
        <v>668</v>
      </c>
      <c r="AM38" s="879"/>
      <c r="AN38" s="879"/>
      <c r="AO38" s="880"/>
      <c r="AP38" s="881" t="s">
        <v>885</v>
      </c>
      <c r="AQ38" s="881"/>
      <c r="AR38" s="881"/>
      <c r="AS38" s="881"/>
      <c r="AT38" s="881"/>
      <c r="AU38" s="881"/>
      <c r="AV38" s="881"/>
      <c r="AW38" s="881"/>
      <c r="AX38" s="881"/>
      <c r="AY38">
        <f>COUNTA($C$38)</f>
        <v>1</v>
      </c>
    </row>
    <row r="39" spans="1:51" ht="129.6" customHeight="1" x14ac:dyDescent="0.15">
      <c r="A39" s="971">
        <v>3</v>
      </c>
      <c r="B39" s="971">
        <v>1</v>
      </c>
      <c r="C39" s="867" t="s">
        <v>886</v>
      </c>
      <c r="D39" s="867" t="s">
        <v>886</v>
      </c>
      <c r="E39" s="867" t="s">
        <v>886</v>
      </c>
      <c r="F39" s="867" t="s">
        <v>886</v>
      </c>
      <c r="G39" s="867" t="s">
        <v>886</v>
      </c>
      <c r="H39" s="867" t="s">
        <v>886</v>
      </c>
      <c r="I39" s="867" t="s">
        <v>886</v>
      </c>
      <c r="J39" s="868" t="s">
        <v>668</v>
      </c>
      <c r="K39" s="869" t="s">
        <v>668</v>
      </c>
      <c r="L39" s="869" t="s">
        <v>668</v>
      </c>
      <c r="M39" s="869" t="s">
        <v>668</v>
      </c>
      <c r="N39" s="869" t="s">
        <v>668</v>
      </c>
      <c r="O39" s="869" t="s">
        <v>668</v>
      </c>
      <c r="P39" s="870" t="s">
        <v>964</v>
      </c>
      <c r="Q39" s="870" t="s">
        <v>888</v>
      </c>
      <c r="R39" s="870" t="s">
        <v>888</v>
      </c>
      <c r="S39" s="870" t="s">
        <v>888</v>
      </c>
      <c r="T39" s="870" t="s">
        <v>888</v>
      </c>
      <c r="U39" s="870" t="s">
        <v>888</v>
      </c>
      <c r="V39" s="870" t="s">
        <v>888</v>
      </c>
      <c r="W39" s="870" t="s">
        <v>888</v>
      </c>
      <c r="X39" s="870" t="s">
        <v>888</v>
      </c>
      <c r="Y39" s="871">
        <v>2465</v>
      </c>
      <c r="Z39" s="872"/>
      <c r="AA39" s="872"/>
      <c r="AB39" s="873"/>
      <c r="AC39" s="967" t="s">
        <v>784</v>
      </c>
      <c r="AD39" s="967" t="s">
        <v>784</v>
      </c>
      <c r="AE39" s="967" t="s">
        <v>784</v>
      </c>
      <c r="AF39" s="967" t="s">
        <v>784</v>
      </c>
      <c r="AG39" s="967" t="s">
        <v>784</v>
      </c>
      <c r="AH39" s="894">
        <v>1</v>
      </c>
      <c r="AI39" s="895"/>
      <c r="AJ39" s="895"/>
      <c r="AK39" s="895"/>
      <c r="AL39" s="878">
        <v>99.1</v>
      </c>
      <c r="AM39" s="879"/>
      <c r="AN39" s="879"/>
      <c r="AO39" s="880"/>
      <c r="AP39" s="881" t="s">
        <v>965</v>
      </c>
      <c r="AQ39" s="881"/>
      <c r="AR39" s="881"/>
      <c r="AS39" s="881"/>
      <c r="AT39" s="881"/>
      <c r="AU39" s="881"/>
      <c r="AV39" s="881"/>
      <c r="AW39" s="881"/>
      <c r="AX39" s="881"/>
      <c r="AY39">
        <f>COUNTA($C$39)</f>
        <v>1</v>
      </c>
    </row>
    <row r="40" spans="1:51" ht="70.150000000000006" customHeight="1" x14ac:dyDescent="0.15">
      <c r="A40" s="971">
        <v>4</v>
      </c>
      <c r="B40" s="971">
        <v>1</v>
      </c>
      <c r="C40" s="867" t="s">
        <v>966</v>
      </c>
      <c r="D40" s="867" t="s">
        <v>966</v>
      </c>
      <c r="E40" s="867" t="s">
        <v>966</v>
      </c>
      <c r="F40" s="867" t="s">
        <v>966</v>
      </c>
      <c r="G40" s="867" t="s">
        <v>966</v>
      </c>
      <c r="H40" s="867" t="s">
        <v>966</v>
      </c>
      <c r="I40" s="867" t="s">
        <v>966</v>
      </c>
      <c r="J40" s="868" t="s">
        <v>668</v>
      </c>
      <c r="K40" s="869" t="s">
        <v>668</v>
      </c>
      <c r="L40" s="869" t="s">
        <v>668</v>
      </c>
      <c r="M40" s="869" t="s">
        <v>668</v>
      </c>
      <c r="N40" s="869" t="s">
        <v>668</v>
      </c>
      <c r="O40" s="869" t="s">
        <v>668</v>
      </c>
      <c r="P40" s="870" t="s">
        <v>967</v>
      </c>
      <c r="Q40" s="870" t="s">
        <v>968</v>
      </c>
      <c r="R40" s="870" t="s">
        <v>968</v>
      </c>
      <c r="S40" s="870" t="s">
        <v>968</v>
      </c>
      <c r="T40" s="870" t="s">
        <v>968</v>
      </c>
      <c r="U40" s="870" t="s">
        <v>968</v>
      </c>
      <c r="V40" s="870" t="s">
        <v>968</v>
      </c>
      <c r="W40" s="870" t="s">
        <v>968</v>
      </c>
      <c r="X40" s="870" t="s">
        <v>968</v>
      </c>
      <c r="Y40" s="871">
        <v>873</v>
      </c>
      <c r="Z40" s="872"/>
      <c r="AA40" s="872"/>
      <c r="AB40" s="873"/>
      <c r="AC40" s="967" t="s">
        <v>969</v>
      </c>
      <c r="AD40" s="967" t="s">
        <v>969</v>
      </c>
      <c r="AE40" s="967" t="s">
        <v>969</v>
      </c>
      <c r="AF40" s="967" t="s">
        <v>969</v>
      </c>
      <c r="AG40" s="967" t="s">
        <v>969</v>
      </c>
      <c r="AH40" s="894" t="s">
        <v>668</v>
      </c>
      <c r="AI40" s="895" t="s">
        <v>668</v>
      </c>
      <c r="AJ40" s="895" t="s">
        <v>668</v>
      </c>
      <c r="AK40" s="895" t="s">
        <v>668</v>
      </c>
      <c r="AL40" s="878">
        <v>99.3</v>
      </c>
      <c r="AM40" s="879"/>
      <c r="AN40" s="879"/>
      <c r="AO40" s="880"/>
      <c r="AP40" s="881" t="s">
        <v>668</v>
      </c>
      <c r="AQ40" s="881"/>
      <c r="AR40" s="881"/>
      <c r="AS40" s="881"/>
      <c r="AT40" s="881"/>
      <c r="AU40" s="881"/>
      <c r="AV40" s="881"/>
      <c r="AW40" s="881"/>
      <c r="AX40" s="881"/>
      <c r="AY40">
        <f>COUNTA($C$40)</f>
        <v>1</v>
      </c>
    </row>
    <row r="41" spans="1:51" ht="70.150000000000006" customHeight="1" x14ac:dyDescent="0.15">
      <c r="A41" s="971">
        <v>5</v>
      </c>
      <c r="B41" s="971">
        <v>1</v>
      </c>
      <c r="C41" s="867" t="s">
        <v>970</v>
      </c>
      <c r="D41" s="867" t="s">
        <v>971</v>
      </c>
      <c r="E41" s="867" t="s">
        <v>971</v>
      </c>
      <c r="F41" s="867" t="s">
        <v>971</v>
      </c>
      <c r="G41" s="867" t="s">
        <v>971</v>
      </c>
      <c r="H41" s="867" t="s">
        <v>971</v>
      </c>
      <c r="I41" s="867" t="s">
        <v>971</v>
      </c>
      <c r="J41" s="868">
        <v>4013301013616</v>
      </c>
      <c r="K41" s="869">
        <v>4013301013616</v>
      </c>
      <c r="L41" s="869">
        <v>4013301013616</v>
      </c>
      <c r="M41" s="869">
        <v>4013301013616</v>
      </c>
      <c r="N41" s="869">
        <v>4013301013616</v>
      </c>
      <c r="O41" s="869">
        <v>4013301013616</v>
      </c>
      <c r="P41" s="870" t="s">
        <v>972</v>
      </c>
      <c r="Q41" s="870" t="s">
        <v>973</v>
      </c>
      <c r="R41" s="870" t="s">
        <v>973</v>
      </c>
      <c r="S41" s="870" t="s">
        <v>973</v>
      </c>
      <c r="T41" s="870" t="s">
        <v>973</v>
      </c>
      <c r="U41" s="870" t="s">
        <v>973</v>
      </c>
      <c r="V41" s="870" t="s">
        <v>973</v>
      </c>
      <c r="W41" s="870" t="s">
        <v>973</v>
      </c>
      <c r="X41" s="870" t="s">
        <v>973</v>
      </c>
      <c r="Y41" s="871">
        <v>342</v>
      </c>
      <c r="Z41" s="872"/>
      <c r="AA41" s="872"/>
      <c r="AB41" s="873"/>
      <c r="AC41" s="967" t="s">
        <v>784</v>
      </c>
      <c r="AD41" s="967" t="s">
        <v>784</v>
      </c>
      <c r="AE41" s="967" t="s">
        <v>784</v>
      </c>
      <c r="AF41" s="967" t="s">
        <v>784</v>
      </c>
      <c r="AG41" s="967" t="s">
        <v>784</v>
      </c>
      <c r="AH41" s="894">
        <v>1</v>
      </c>
      <c r="AI41" s="895"/>
      <c r="AJ41" s="895"/>
      <c r="AK41" s="895"/>
      <c r="AL41" s="878">
        <v>98.7</v>
      </c>
      <c r="AM41" s="879"/>
      <c r="AN41" s="879"/>
      <c r="AO41" s="880"/>
      <c r="AP41" s="881" t="s">
        <v>668</v>
      </c>
      <c r="AQ41" s="881"/>
      <c r="AR41" s="881"/>
      <c r="AS41" s="881"/>
      <c r="AT41" s="881"/>
      <c r="AU41" s="881"/>
      <c r="AV41" s="881"/>
      <c r="AW41" s="881"/>
      <c r="AX41" s="881"/>
      <c r="AY41">
        <f>COUNTA($C$41)</f>
        <v>1</v>
      </c>
    </row>
    <row r="42" spans="1:51" ht="70.150000000000006" customHeight="1" x14ac:dyDescent="0.15">
      <c r="A42" s="971">
        <v>6</v>
      </c>
      <c r="B42" s="971">
        <v>1</v>
      </c>
      <c r="C42" s="867" t="s">
        <v>787</v>
      </c>
      <c r="D42" s="867" t="s">
        <v>788</v>
      </c>
      <c r="E42" s="867" t="s">
        <v>788</v>
      </c>
      <c r="F42" s="867" t="s">
        <v>788</v>
      </c>
      <c r="G42" s="867" t="s">
        <v>788</v>
      </c>
      <c r="H42" s="867" t="s">
        <v>788</v>
      </c>
      <c r="I42" s="867" t="s">
        <v>788</v>
      </c>
      <c r="J42" s="868">
        <v>2010001034531</v>
      </c>
      <c r="K42" s="869">
        <v>2010001034531</v>
      </c>
      <c r="L42" s="869">
        <v>2010001034531</v>
      </c>
      <c r="M42" s="869">
        <v>2010001034531</v>
      </c>
      <c r="N42" s="869">
        <v>2010001034531</v>
      </c>
      <c r="O42" s="869">
        <v>2010001034531</v>
      </c>
      <c r="P42" s="870" t="s">
        <v>974</v>
      </c>
      <c r="Q42" s="870" t="s">
        <v>975</v>
      </c>
      <c r="R42" s="870" t="s">
        <v>975</v>
      </c>
      <c r="S42" s="870" t="s">
        <v>975</v>
      </c>
      <c r="T42" s="870" t="s">
        <v>975</v>
      </c>
      <c r="U42" s="870" t="s">
        <v>975</v>
      </c>
      <c r="V42" s="870" t="s">
        <v>975</v>
      </c>
      <c r="W42" s="870" t="s">
        <v>975</v>
      </c>
      <c r="X42" s="870" t="s">
        <v>975</v>
      </c>
      <c r="Y42" s="871">
        <v>263</v>
      </c>
      <c r="Z42" s="872"/>
      <c r="AA42" s="872"/>
      <c r="AB42" s="873"/>
      <c r="AC42" s="967" t="s">
        <v>784</v>
      </c>
      <c r="AD42" s="967" t="s">
        <v>784</v>
      </c>
      <c r="AE42" s="967" t="s">
        <v>784</v>
      </c>
      <c r="AF42" s="967" t="s">
        <v>784</v>
      </c>
      <c r="AG42" s="967" t="s">
        <v>784</v>
      </c>
      <c r="AH42" s="894">
        <v>1</v>
      </c>
      <c r="AI42" s="895"/>
      <c r="AJ42" s="895"/>
      <c r="AK42" s="895"/>
      <c r="AL42" s="878">
        <v>94.7</v>
      </c>
      <c r="AM42" s="879"/>
      <c r="AN42" s="879"/>
      <c r="AO42" s="880"/>
      <c r="AP42" s="881" t="s">
        <v>668</v>
      </c>
      <c r="AQ42" s="881"/>
      <c r="AR42" s="881"/>
      <c r="AS42" s="881"/>
      <c r="AT42" s="881"/>
      <c r="AU42" s="881"/>
      <c r="AV42" s="881"/>
      <c r="AW42" s="881"/>
      <c r="AX42" s="881"/>
      <c r="AY42">
        <f>COUNTA($C$42)</f>
        <v>1</v>
      </c>
    </row>
    <row r="43" spans="1:51" ht="70.150000000000006" customHeight="1" x14ac:dyDescent="0.15">
      <c r="A43" s="971">
        <v>7</v>
      </c>
      <c r="B43" s="971">
        <v>1</v>
      </c>
      <c r="C43" s="867" t="s">
        <v>976</v>
      </c>
      <c r="D43" s="867" t="s">
        <v>976</v>
      </c>
      <c r="E43" s="867" t="s">
        <v>976</v>
      </c>
      <c r="F43" s="867" t="s">
        <v>976</v>
      </c>
      <c r="G43" s="867" t="s">
        <v>976</v>
      </c>
      <c r="H43" s="867" t="s">
        <v>976</v>
      </c>
      <c r="I43" s="867" t="s">
        <v>976</v>
      </c>
      <c r="J43" s="868">
        <v>1000020075434</v>
      </c>
      <c r="K43" s="869">
        <v>1000020075434</v>
      </c>
      <c r="L43" s="869">
        <v>1000020075434</v>
      </c>
      <c r="M43" s="869">
        <v>1000020075434</v>
      </c>
      <c r="N43" s="869">
        <v>1000020075434</v>
      </c>
      <c r="O43" s="869">
        <v>1000020075434</v>
      </c>
      <c r="P43" s="870" t="s">
        <v>977</v>
      </c>
      <c r="Q43" s="870" t="s">
        <v>978</v>
      </c>
      <c r="R43" s="870" t="s">
        <v>978</v>
      </c>
      <c r="S43" s="870" t="s">
        <v>978</v>
      </c>
      <c r="T43" s="870" t="s">
        <v>978</v>
      </c>
      <c r="U43" s="870" t="s">
        <v>978</v>
      </c>
      <c r="V43" s="870" t="s">
        <v>978</v>
      </c>
      <c r="W43" s="870" t="s">
        <v>978</v>
      </c>
      <c r="X43" s="870" t="s">
        <v>978</v>
      </c>
      <c r="Y43" s="871">
        <v>174</v>
      </c>
      <c r="Z43" s="872"/>
      <c r="AA43" s="872"/>
      <c r="AB43" s="873"/>
      <c r="AC43" s="967" t="s">
        <v>818</v>
      </c>
      <c r="AD43" s="967" t="s">
        <v>818</v>
      </c>
      <c r="AE43" s="967" t="s">
        <v>818</v>
      </c>
      <c r="AF43" s="967" t="s">
        <v>818</v>
      </c>
      <c r="AG43" s="967" t="s">
        <v>818</v>
      </c>
      <c r="AH43" s="894" t="s">
        <v>668</v>
      </c>
      <c r="AI43" s="895" t="s">
        <v>668</v>
      </c>
      <c r="AJ43" s="895" t="s">
        <v>668</v>
      </c>
      <c r="AK43" s="895" t="s">
        <v>668</v>
      </c>
      <c r="AL43" s="878" t="s">
        <v>668</v>
      </c>
      <c r="AM43" s="879" t="s">
        <v>668</v>
      </c>
      <c r="AN43" s="879" t="s">
        <v>668</v>
      </c>
      <c r="AO43" s="880" t="s">
        <v>668</v>
      </c>
      <c r="AP43" s="881" t="s">
        <v>668</v>
      </c>
      <c r="AQ43" s="881"/>
      <c r="AR43" s="881"/>
      <c r="AS43" s="881"/>
      <c r="AT43" s="881"/>
      <c r="AU43" s="881"/>
      <c r="AV43" s="881"/>
      <c r="AW43" s="881"/>
      <c r="AX43" s="881"/>
      <c r="AY43">
        <f>COUNTA($C$43)</f>
        <v>1</v>
      </c>
    </row>
    <row r="44" spans="1:51" ht="70.150000000000006" customHeight="1" x14ac:dyDescent="0.15">
      <c r="A44" s="971">
        <v>8</v>
      </c>
      <c r="B44" s="971">
        <v>1</v>
      </c>
      <c r="C44" s="867" t="s">
        <v>823</v>
      </c>
      <c r="D44" s="867" t="s">
        <v>824</v>
      </c>
      <c r="E44" s="867" t="s">
        <v>824</v>
      </c>
      <c r="F44" s="867" t="s">
        <v>824</v>
      </c>
      <c r="G44" s="867" t="s">
        <v>824</v>
      </c>
      <c r="H44" s="867" t="s">
        <v>824</v>
      </c>
      <c r="I44" s="867" t="s">
        <v>824</v>
      </c>
      <c r="J44" s="868">
        <v>8070001006008</v>
      </c>
      <c r="K44" s="869">
        <v>8070001006008</v>
      </c>
      <c r="L44" s="869">
        <v>8070001006008</v>
      </c>
      <c r="M44" s="869">
        <v>8070001006008</v>
      </c>
      <c r="N44" s="869">
        <v>8070001006008</v>
      </c>
      <c r="O44" s="869">
        <v>8070001006008</v>
      </c>
      <c r="P44" s="870" t="s">
        <v>979</v>
      </c>
      <c r="Q44" s="870" t="s">
        <v>980</v>
      </c>
      <c r="R44" s="870" t="s">
        <v>980</v>
      </c>
      <c r="S44" s="870" t="s">
        <v>980</v>
      </c>
      <c r="T44" s="870" t="s">
        <v>980</v>
      </c>
      <c r="U44" s="870" t="s">
        <v>980</v>
      </c>
      <c r="V44" s="870" t="s">
        <v>980</v>
      </c>
      <c r="W44" s="870" t="s">
        <v>980</v>
      </c>
      <c r="X44" s="870" t="s">
        <v>980</v>
      </c>
      <c r="Y44" s="871">
        <v>98</v>
      </c>
      <c r="Z44" s="872"/>
      <c r="AA44" s="872"/>
      <c r="AB44" s="873"/>
      <c r="AC44" s="967" t="s">
        <v>784</v>
      </c>
      <c r="AD44" s="967" t="s">
        <v>784</v>
      </c>
      <c r="AE44" s="967" t="s">
        <v>784</v>
      </c>
      <c r="AF44" s="967" t="s">
        <v>784</v>
      </c>
      <c r="AG44" s="967" t="s">
        <v>784</v>
      </c>
      <c r="AH44" s="894">
        <v>1</v>
      </c>
      <c r="AI44" s="895"/>
      <c r="AJ44" s="895"/>
      <c r="AK44" s="895"/>
      <c r="AL44" s="878">
        <v>97</v>
      </c>
      <c r="AM44" s="879"/>
      <c r="AN44" s="879"/>
      <c r="AO44" s="880"/>
      <c r="AP44" s="881" t="s">
        <v>668</v>
      </c>
      <c r="AQ44" s="881"/>
      <c r="AR44" s="881"/>
      <c r="AS44" s="881"/>
      <c r="AT44" s="881"/>
      <c r="AU44" s="881"/>
      <c r="AV44" s="881"/>
      <c r="AW44" s="881"/>
      <c r="AX44" s="881"/>
      <c r="AY44">
        <f>COUNTA($C$44)</f>
        <v>1</v>
      </c>
    </row>
    <row r="45" spans="1:51" ht="70.150000000000006" customHeight="1" x14ac:dyDescent="0.15">
      <c r="A45" s="971">
        <v>9</v>
      </c>
      <c r="B45" s="971">
        <v>1</v>
      </c>
      <c r="C45" s="867" t="s">
        <v>981</v>
      </c>
      <c r="D45" s="867" t="s">
        <v>982</v>
      </c>
      <c r="E45" s="867" t="s">
        <v>982</v>
      </c>
      <c r="F45" s="867" t="s">
        <v>982</v>
      </c>
      <c r="G45" s="867" t="s">
        <v>982</v>
      </c>
      <c r="H45" s="867" t="s">
        <v>982</v>
      </c>
      <c r="I45" s="867" t="s">
        <v>982</v>
      </c>
      <c r="J45" s="868">
        <v>1010401027045</v>
      </c>
      <c r="K45" s="869">
        <v>1010401027045</v>
      </c>
      <c r="L45" s="869">
        <v>1010401027045</v>
      </c>
      <c r="M45" s="869">
        <v>1010401027045</v>
      </c>
      <c r="N45" s="869">
        <v>1010401027045</v>
      </c>
      <c r="O45" s="869">
        <v>1010401027045</v>
      </c>
      <c r="P45" s="870" t="s">
        <v>983</v>
      </c>
      <c r="Q45" s="870" t="s">
        <v>984</v>
      </c>
      <c r="R45" s="870" t="s">
        <v>984</v>
      </c>
      <c r="S45" s="870" t="s">
        <v>984</v>
      </c>
      <c r="T45" s="870" t="s">
        <v>984</v>
      </c>
      <c r="U45" s="870" t="s">
        <v>984</v>
      </c>
      <c r="V45" s="870" t="s">
        <v>984</v>
      </c>
      <c r="W45" s="870" t="s">
        <v>984</v>
      </c>
      <c r="X45" s="870" t="s">
        <v>984</v>
      </c>
      <c r="Y45" s="871">
        <v>88</v>
      </c>
      <c r="Z45" s="872"/>
      <c r="AA45" s="872"/>
      <c r="AB45" s="873"/>
      <c r="AC45" s="967" t="s">
        <v>784</v>
      </c>
      <c r="AD45" s="967" t="s">
        <v>784</v>
      </c>
      <c r="AE45" s="967" t="s">
        <v>784</v>
      </c>
      <c r="AF45" s="967" t="s">
        <v>784</v>
      </c>
      <c r="AG45" s="967" t="s">
        <v>784</v>
      </c>
      <c r="AH45" s="894">
        <v>1</v>
      </c>
      <c r="AI45" s="895"/>
      <c r="AJ45" s="895"/>
      <c r="AK45" s="895"/>
      <c r="AL45" s="878">
        <v>86.4</v>
      </c>
      <c r="AM45" s="879"/>
      <c r="AN45" s="879"/>
      <c r="AO45" s="880"/>
      <c r="AP45" s="881" t="s">
        <v>668</v>
      </c>
      <c r="AQ45" s="881"/>
      <c r="AR45" s="881"/>
      <c r="AS45" s="881"/>
      <c r="AT45" s="881"/>
      <c r="AU45" s="881"/>
      <c r="AV45" s="881"/>
      <c r="AW45" s="881"/>
      <c r="AX45" s="881"/>
      <c r="AY45">
        <f>COUNTA($C$45)</f>
        <v>1</v>
      </c>
    </row>
    <row r="46" spans="1:51" ht="70.150000000000006" customHeight="1" x14ac:dyDescent="0.15">
      <c r="A46" s="971">
        <v>10</v>
      </c>
      <c r="B46" s="971">
        <v>1</v>
      </c>
      <c r="C46" s="867" t="s">
        <v>985</v>
      </c>
      <c r="D46" s="867" t="s">
        <v>986</v>
      </c>
      <c r="E46" s="867" t="s">
        <v>986</v>
      </c>
      <c r="F46" s="867" t="s">
        <v>986</v>
      </c>
      <c r="G46" s="867" t="s">
        <v>986</v>
      </c>
      <c r="H46" s="867" t="s">
        <v>986</v>
      </c>
      <c r="I46" s="867" t="s">
        <v>986</v>
      </c>
      <c r="J46" s="868">
        <v>6010401019392</v>
      </c>
      <c r="K46" s="869">
        <v>6010401019392</v>
      </c>
      <c r="L46" s="869">
        <v>6010401019392</v>
      </c>
      <c r="M46" s="869">
        <v>6010401019392</v>
      </c>
      <c r="N46" s="869">
        <v>6010401019392</v>
      </c>
      <c r="O46" s="869">
        <v>6010401019392</v>
      </c>
      <c r="P46" s="870" t="s">
        <v>987</v>
      </c>
      <c r="Q46" s="870" t="s">
        <v>988</v>
      </c>
      <c r="R46" s="870" t="s">
        <v>988</v>
      </c>
      <c r="S46" s="870" t="s">
        <v>988</v>
      </c>
      <c r="T46" s="870" t="s">
        <v>988</v>
      </c>
      <c r="U46" s="870" t="s">
        <v>988</v>
      </c>
      <c r="V46" s="870" t="s">
        <v>988</v>
      </c>
      <c r="W46" s="870" t="s">
        <v>988</v>
      </c>
      <c r="X46" s="870" t="s">
        <v>988</v>
      </c>
      <c r="Y46" s="871">
        <v>37</v>
      </c>
      <c r="Z46" s="872"/>
      <c r="AA46" s="872"/>
      <c r="AB46" s="873"/>
      <c r="AC46" s="967" t="s">
        <v>784</v>
      </c>
      <c r="AD46" s="967" t="s">
        <v>784</v>
      </c>
      <c r="AE46" s="967" t="s">
        <v>784</v>
      </c>
      <c r="AF46" s="967" t="s">
        <v>784</v>
      </c>
      <c r="AG46" s="967" t="s">
        <v>784</v>
      </c>
      <c r="AH46" s="894">
        <v>1</v>
      </c>
      <c r="AI46" s="895"/>
      <c r="AJ46" s="895"/>
      <c r="AK46" s="895"/>
      <c r="AL46" s="878">
        <v>99.7</v>
      </c>
      <c r="AM46" s="879"/>
      <c r="AN46" s="879"/>
      <c r="AO46" s="880"/>
      <c r="AP46" s="881" t="s">
        <v>668</v>
      </c>
      <c r="AQ46" s="881"/>
      <c r="AR46" s="881"/>
      <c r="AS46" s="881"/>
      <c r="AT46" s="881"/>
      <c r="AU46" s="881"/>
      <c r="AV46" s="881"/>
      <c r="AW46" s="881"/>
      <c r="AX46" s="881"/>
      <c r="AY46">
        <f>COUNTA($C$46)</f>
        <v>1</v>
      </c>
    </row>
    <row r="47" spans="1:51" ht="26.25" hidden="1" customHeight="1" x14ac:dyDescent="0.15">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hidden="1" customHeight="1" x14ac:dyDescent="0.15">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hidden="1" customHeight="1" x14ac:dyDescent="0.15">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hidden="1" customHeight="1" x14ac:dyDescent="0.15">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hidden="1" customHeight="1" x14ac:dyDescent="0.15">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hidden="1" customHeight="1" x14ac:dyDescent="0.15">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hidden="1" customHeight="1" x14ac:dyDescent="0.15">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hidden="1" customHeight="1" x14ac:dyDescent="0.15">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hidden="1" customHeight="1" x14ac:dyDescent="0.15">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hidden="1" customHeight="1" x14ac:dyDescent="0.15">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hidden="1" customHeight="1" x14ac:dyDescent="0.15">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hidden="1" customHeight="1" x14ac:dyDescent="0.15">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hidden="1" customHeight="1" x14ac:dyDescent="0.15">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hidden="1" customHeight="1" x14ac:dyDescent="0.15">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hidden="1" customHeight="1" x14ac:dyDescent="0.15">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hidden="1" customHeight="1" x14ac:dyDescent="0.15">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hidden="1" customHeight="1" x14ac:dyDescent="0.15">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hidden="1" customHeight="1" x14ac:dyDescent="0.15">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hidden="1" customHeight="1" x14ac:dyDescent="0.15">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hidden="1" customHeight="1" x14ac:dyDescent="0.15">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179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7"/>
      <c r="B69" s="887"/>
      <c r="C69" s="887" t="s">
        <v>24</v>
      </c>
      <c r="D69" s="887"/>
      <c r="E69" s="887"/>
      <c r="F69" s="887"/>
      <c r="G69" s="887"/>
      <c r="H69" s="887"/>
      <c r="I69" s="887"/>
      <c r="J69" s="969" t="s">
        <v>254</v>
      </c>
      <c r="K69" s="970"/>
      <c r="L69" s="970"/>
      <c r="M69" s="970"/>
      <c r="N69" s="970"/>
      <c r="O69" s="970"/>
      <c r="P69" s="441" t="s">
        <v>25</v>
      </c>
      <c r="Q69" s="441"/>
      <c r="R69" s="441"/>
      <c r="S69" s="441"/>
      <c r="T69" s="441"/>
      <c r="U69" s="441"/>
      <c r="V69" s="441"/>
      <c r="W69" s="441"/>
      <c r="X69" s="441"/>
      <c r="Y69" s="889" t="s">
        <v>293</v>
      </c>
      <c r="Z69" s="890"/>
      <c r="AA69" s="890"/>
      <c r="AB69" s="890"/>
      <c r="AC69" s="969" t="s">
        <v>285</v>
      </c>
      <c r="AD69" s="969"/>
      <c r="AE69" s="969"/>
      <c r="AF69" s="969"/>
      <c r="AG69" s="969"/>
      <c r="AH69" s="889" t="s">
        <v>227</v>
      </c>
      <c r="AI69" s="887"/>
      <c r="AJ69" s="887"/>
      <c r="AK69" s="887"/>
      <c r="AL69" s="887" t="s">
        <v>19</v>
      </c>
      <c r="AM69" s="887"/>
      <c r="AN69" s="887"/>
      <c r="AO69" s="891"/>
      <c r="AP69" s="968" t="s">
        <v>255</v>
      </c>
      <c r="AQ69" s="968"/>
      <c r="AR69" s="968"/>
      <c r="AS69" s="968"/>
      <c r="AT69" s="968"/>
      <c r="AU69" s="968"/>
      <c r="AV69" s="968"/>
      <c r="AW69" s="968"/>
      <c r="AX69" s="968"/>
      <c r="AY69" s="34">
        <f>$AY$67</f>
        <v>1</v>
      </c>
    </row>
    <row r="70" spans="1:51" ht="56.45" customHeight="1" x14ac:dyDescent="0.15">
      <c r="A70" s="971">
        <v>1</v>
      </c>
      <c r="B70" s="971">
        <v>1</v>
      </c>
      <c r="C70" s="867" t="s">
        <v>989</v>
      </c>
      <c r="D70" s="867"/>
      <c r="E70" s="867"/>
      <c r="F70" s="867"/>
      <c r="G70" s="867"/>
      <c r="H70" s="867"/>
      <c r="I70" s="867"/>
      <c r="J70" s="868">
        <v>4013301013616</v>
      </c>
      <c r="K70" s="869"/>
      <c r="L70" s="869"/>
      <c r="M70" s="869"/>
      <c r="N70" s="869"/>
      <c r="O70" s="869"/>
      <c r="P70" s="870" t="s">
        <v>990</v>
      </c>
      <c r="Q70" s="870"/>
      <c r="R70" s="870"/>
      <c r="S70" s="870"/>
      <c r="T70" s="870"/>
      <c r="U70" s="870"/>
      <c r="V70" s="870"/>
      <c r="W70" s="870"/>
      <c r="X70" s="870"/>
      <c r="Y70" s="871">
        <v>312</v>
      </c>
      <c r="Z70" s="872"/>
      <c r="AA70" s="872"/>
      <c r="AB70" s="873"/>
      <c r="AC70" s="967" t="s">
        <v>314</v>
      </c>
      <c r="AD70" s="967"/>
      <c r="AE70" s="967"/>
      <c r="AF70" s="967"/>
      <c r="AG70" s="967"/>
      <c r="AH70" s="894" t="s">
        <v>668</v>
      </c>
      <c r="AI70" s="895"/>
      <c r="AJ70" s="895"/>
      <c r="AK70" s="895"/>
      <c r="AL70" s="878" t="s">
        <v>668</v>
      </c>
      <c r="AM70" s="879"/>
      <c r="AN70" s="879"/>
      <c r="AO70" s="880"/>
      <c r="AP70" s="881" t="s">
        <v>668</v>
      </c>
      <c r="AQ70" s="881"/>
      <c r="AR70" s="881"/>
      <c r="AS70" s="881"/>
      <c r="AT70" s="881"/>
      <c r="AU70" s="881"/>
      <c r="AV70" s="881"/>
      <c r="AW70" s="881"/>
      <c r="AX70" s="881"/>
      <c r="AY70" s="34">
        <f>$AY$67</f>
        <v>1</v>
      </c>
    </row>
    <row r="71" spans="1:51" ht="56.45" customHeight="1" x14ac:dyDescent="0.15">
      <c r="A71" s="971">
        <v>2</v>
      </c>
      <c r="B71" s="971">
        <v>1</v>
      </c>
      <c r="C71" s="867" t="s">
        <v>991</v>
      </c>
      <c r="D71" s="867"/>
      <c r="E71" s="867"/>
      <c r="F71" s="867"/>
      <c r="G71" s="867"/>
      <c r="H71" s="867"/>
      <c r="I71" s="867"/>
      <c r="J71" s="868">
        <v>7013401000164</v>
      </c>
      <c r="K71" s="869"/>
      <c r="L71" s="869"/>
      <c r="M71" s="869"/>
      <c r="N71" s="869"/>
      <c r="O71" s="869"/>
      <c r="P71" s="870" t="s">
        <v>992</v>
      </c>
      <c r="Q71" s="870"/>
      <c r="R71" s="870"/>
      <c r="S71" s="870"/>
      <c r="T71" s="870"/>
      <c r="U71" s="870"/>
      <c r="V71" s="870"/>
      <c r="W71" s="870"/>
      <c r="X71" s="870"/>
      <c r="Y71" s="871">
        <v>34</v>
      </c>
      <c r="Z71" s="872"/>
      <c r="AA71" s="872"/>
      <c r="AB71" s="873"/>
      <c r="AC71" s="967" t="s">
        <v>314</v>
      </c>
      <c r="AD71" s="967"/>
      <c r="AE71" s="967"/>
      <c r="AF71" s="967"/>
      <c r="AG71" s="967"/>
      <c r="AH71" s="894" t="s">
        <v>668</v>
      </c>
      <c r="AI71" s="895"/>
      <c r="AJ71" s="895"/>
      <c r="AK71" s="895"/>
      <c r="AL71" s="878" t="s">
        <v>668</v>
      </c>
      <c r="AM71" s="879"/>
      <c r="AN71" s="879"/>
      <c r="AO71" s="880"/>
      <c r="AP71" s="881" t="s">
        <v>668</v>
      </c>
      <c r="AQ71" s="881"/>
      <c r="AR71" s="881"/>
      <c r="AS71" s="881"/>
      <c r="AT71" s="881"/>
      <c r="AU71" s="881"/>
      <c r="AV71" s="881"/>
      <c r="AW71" s="881"/>
      <c r="AX71" s="881"/>
      <c r="AY71">
        <f>COUNTA($C$71)</f>
        <v>1</v>
      </c>
    </row>
    <row r="72" spans="1:51" ht="56.45" customHeight="1" x14ac:dyDescent="0.15">
      <c r="A72" s="971">
        <v>3</v>
      </c>
      <c r="B72" s="971">
        <v>1</v>
      </c>
      <c r="C72" s="867" t="s">
        <v>993</v>
      </c>
      <c r="D72" s="867"/>
      <c r="E72" s="867"/>
      <c r="F72" s="867"/>
      <c r="G72" s="867"/>
      <c r="H72" s="867"/>
      <c r="I72" s="867"/>
      <c r="J72" s="868">
        <v>5010005018651</v>
      </c>
      <c r="K72" s="869"/>
      <c r="L72" s="869"/>
      <c r="M72" s="869"/>
      <c r="N72" s="869"/>
      <c r="O72" s="869"/>
      <c r="P72" s="870" t="s">
        <v>994</v>
      </c>
      <c r="Q72" s="870"/>
      <c r="R72" s="870"/>
      <c r="S72" s="870"/>
      <c r="T72" s="870"/>
      <c r="U72" s="870"/>
      <c r="V72" s="870"/>
      <c r="W72" s="870"/>
      <c r="X72" s="870"/>
      <c r="Y72" s="871">
        <v>10</v>
      </c>
      <c r="Z72" s="872"/>
      <c r="AA72" s="872"/>
      <c r="AB72" s="873"/>
      <c r="AC72" s="967" t="s">
        <v>307</v>
      </c>
      <c r="AD72" s="967"/>
      <c r="AE72" s="967"/>
      <c r="AF72" s="967"/>
      <c r="AG72" s="967"/>
      <c r="AH72" s="894">
        <v>1</v>
      </c>
      <c r="AI72" s="895"/>
      <c r="AJ72" s="895"/>
      <c r="AK72" s="895"/>
      <c r="AL72" s="878">
        <v>96.71</v>
      </c>
      <c r="AM72" s="879"/>
      <c r="AN72" s="879"/>
      <c r="AO72" s="880"/>
      <c r="AP72" s="881" t="s">
        <v>339</v>
      </c>
      <c r="AQ72" s="881"/>
      <c r="AR72" s="881"/>
      <c r="AS72" s="881"/>
      <c r="AT72" s="881"/>
      <c r="AU72" s="881"/>
      <c r="AV72" s="881"/>
      <c r="AW72" s="881"/>
      <c r="AX72" s="881"/>
      <c r="AY72">
        <f>COUNTA($C$72)</f>
        <v>1</v>
      </c>
    </row>
    <row r="73" spans="1:51" ht="56.45" customHeight="1" x14ac:dyDescent="0.15">
      <c r="A73" s="971">
        <v>4</v>
      </c>
      <c r="B73" s="971">
        <v>1</v>
      </c>
      <c r="C73" s="867" t="s">
        <v>995</v>
      </c>
      <c r="D73" s="867"/>
      <c r="E73" s="867"/>
      <c r="F73" s="867"/>
      <c r="G73" s="867"/>
      <c r="H73" s="867"/>
      <c r="I73" s="867"/>
      <c r="J73" s="868">
        <v>3010401037091</v>
      </c>
      <c r="K73" s="869"/>
      <c r="L73" s="869"/>
      <c r="M73" s="869"/>
      <c r="N73" s="869"/>
      <c r="O73" s="869"/>
      <c r="P73" s="870" t="s">
        <v>996</v>
      </c>
      <c r="Q73" s="870"/>
      <c r="R73" s="870"/>
      <c r="S73" s="870"/>
      <c r="T73" s="870"/>
      <c r="U73" s="870"/>
      <c r="V73" s="870"/>
      <c r="W73" s="870"/>
      <c r="X73" s="870"/>
      <c r="Y73" s="871">
        <v>7</v>
      </c>
      <c r="Z73" s="872"/>
      <c r="AA73" s="872"/>
      <c r="AB73" s="873"/>
      <c r="AC73" s="967" t="s">
        <v>307</v>
      </c>
      <c r="AD73" s="967"/>
      <c r="AE73" s="967"/>
      <c r="AF73" s="967"/>
      <c r="AG73" s="967"/>
      <c r="AH73" s="894">
        <v>1</v>
      </c>
      <c r="AI73" s="895"/>
      <c r="AJ73" s="895"/>
      <c r="AK73" s="895"/>
      <c r="AL73" s="878">
        <v>85.5</v>
      </c>
      <c r="AM73" s="879"/>
      <c r="AN73" s="879"/>
      <c r="AO73" s="880"/>
      <c r="AP73" s="881" t="s">
        <v>668</v>
      </c>
      <c r="AQ73" s="881"/>
      <c r="AR73" s="881"/>
      <c r="AS73" s="881"/>
      <c r="AT73" s="881"/>
      <c r="AU73" s="881"/>
      <c r="AV73" s="881"/>
      <c r="AW73" s="881"/>
      <c r="AX73" s="881"/>
      <c r="AY73">
        <f>COUNTA($C$73)</f>
        <v>1</v>
      </c>
    </row>
    <row r="74" spans="1:51" ht="56.45" customHeight="1" x14ac:dyDescent="0.15">
      <c r="A74" s="971">
        <v>5</v>
      </c>
      <c r="B74" s="971">
        <v>1</v>
      </c>
      <c r="C74" s="867" t="s">
        <v>997</v>
      </c>
      <c r="D74" s="867"/>
      <c r="E74" s="867"/>
      <c r="F74" s="867"/>
      <c r="G74" s="867"/>
      <c r="H74" s="867"/>
      <c r="I74" s="867"/>
      <c r="J74" s="868">
        <v>8013401001509</v>
      </c>
      <c r="K74" s="869"/>
      <c r="L74" s="869"/>
      <c r="M74" s="869"/>
      <c r="N74" s="869"/>
      <c r="O74" s="869"/>
      <c r="P74" s="870" t="s">
        <v>998</v>
      </c>
      <c r="Q74" s="870"/>
      <c r="R74" s="870"/>
      <c r="S74" s="870"/>
      <c r="T74" s="870"/>
      <c r="U74" s="870"/>
      <c r="V74" s="870"/>
      <c r="W74" s="870"/>
      <c r="X74" s="870"/>
      <c r="Y74" s="871">
        <v>7</v>
      </c>
      <c r="Z74" s="872"/>
      <c r="AA74" s="872"/>
      <c r="AB74" s="873"/>
      <c r="AC74" s="967" t="s">
        <v>307</v>
      </c>
      <c r="AD74" s="967"/>
      <c r="AE74" s="967"/>
      <c r="AF74" s="967"/>
      <c r="AG74" s="967"/>
      <c r="AH74" s="894">
        <v>1</v>
      </c>
      <c r="AI74" s="895"/>
      <c r="AJ74" s="895"/>
      <c r="AK74" s="895"/>
      <c r="AL74" s="878">
        <v>83.02</v>
      </c>
      <c r="AM74" s="879"/>
      <c r="AN74" s="879"/>
      <c r="AO74" s="880"/>
      <c r="AP74" s="881" t="s">
        <v>668</v>
      </c>
      <c r="AQ74" s="881"/>
      <c r="AR74" s="881"/>
      <c r="AS74" s="881"/>
      <c r="AT74" s="881"/>
      <c r="AU74" s="881"/>
      <c r="AV74" s="881"/>
      <c r="AW74" s="881"/>
      <c r="AX74" s="881"/>
      <c r="AY74">
        <f>COUNTA($C$74)</f>
        <v>1</v>
      </c>
    </row>
    <row r="75" spans="1:51" ht="26.25" hidden="1" customHeight="1" x14ac:dyDescent="0.15">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hidden="1" customHeight="1" x14ac:dyDescent="0.15">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hidden="1" customHeight="1" x14ac:dyDescent="0.15">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hidden="1" customHeight="1" x14ac:dyDescent="0.15">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hidden="1" customHeight="1" x14ac:dyDescent="0.15">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hidden="1" customHeight="1" x14ac:dyDescent="0.15">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hidden="1" customHeight="1" x14ac:dyDescent="0.15">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hidden="1" customHeight="1" x14ac:dyDescent="0.15">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hidden="1" customHeight="1" x14ac:dyDescent="0.15">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hidden="1" customHeight="1" x14ac:dyDescent="0.15">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hidden="1" customHeight="1" x14ac:dyDescent="0.15">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hidden="1" customHeight="1" x14ac:dyDescent="0.15">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hidden="1" customHeight="1" x14ac:dyDescent="0.15">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hidden="1" customHeight="1" x14ac:dyDescent="0.15">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hidden="1" customHeight="1" x14ac:dyDescent="0.15">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hidden="1" customHeight="1" x14ac:dyDescent="0.15">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hidden="1" customHeight="1" x14ac:dyDescent="0.15">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hidden="1" customHeight="1" x14ac:dyDescent="0.15">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hidden="1" customHeight="1" x14ac:dyDescent="0.15">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hidden="1" customHeight="1" x14ac:dyDescent="0.15">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hidden="1" customHeight="1" x14ac:dyDescent="0.15">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hidden="1" customHeight="1" x14ac:dyDescent="0.15">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hidden="1" customHeight="1" x14ac:dyDescent="0.15">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hidden="1" customHeight="1" x14ac:dyDescent="0.15">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hidden="1" customHeight="1" x14ac:dyDescent="0.15">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7"/>
      <c r="B102" s="887"/>
      <c r="C102" s="887" t="s">
        <v>24</v>
      </c>
      <c r="D102" s="887"/>
      <c r="E102" s="887"/>
      <c r="F102" s="887"/>
      <c r="G102" s="887"/>
      <c r="H102" s="887"/>
      <c r="I102" s="887"/>
      <c r="J102" s="969" t="s">
        <v>254</v>
      </c>
      <c r="K102" s="970"/>
      <c r="L102" s="970"/>
      <c r="M102" s="970"/>
      <c r="N102" s="970"/>
      <c r="O102" s="970"/>
      <c r="P102" s="441" t="s">
        <v>25</v>
      </c>
      <c r="Q102" s="441"/>
      <c r="R102" s="441"/>
      <c r="S102" s="441"/>
      <c r="T102" s="441"/>
      <c r="U102" s="441"/>
      <c r="V102" s="441"/>
      <c r="W102" s="441"/>
      <c r="X102" s="441"/>
      <c r="Y102" s="889" t="s">
        <v>293</v>
      </c>
      <c r="Z102" s="890"/>
      <c r="AA102" s="890"/>
      <c r="AB102" s="890"/>
      <c r="AC102" s="969" t="s">
        <v>285</v>
      </c>
      <c r="AD102" s="969"/>
      <c r="AE102" s="969"/>
      <c r="AF102" s="969"/>
      <c r="AG102" s="969"/>
      <c r="AH102" s="889" t="s">
        <v>227</v>
      </c>
      <c r="AI102" s="887"/>
      <c r="AJ102" s="887"/>
      <c r="AK102" s="887"/>
      <c r="AL102" s="887" t="s">
        <v>19</v>
      </c>
      <c r="AM102" s="887"/>
      <c r="AN102" s="887"/>
      <c r="AO102" s="891"/>
      <c r="AP102" s="968" t="s">
        <v>255</v>
      </c>
      <c r="AQ102" s="968"/>
      <c r="AR102" s="968"/>
      <c r="AS102" s="968"/>
      <c r="AT102" s="968"/>
      <c r="AU102" s="968"/>
      <c r="AV102" s="968"/>
      <c r="AW102" s="968"/>
      <c r="AX102" s="968"/>
      <c r="AY102" s="34">
        <f>$AY$100</f>
        <v>1</v>
      </c>
    </row>
    <row r="103" spans="1:51" ht="61.15" customHeight="1" x14ac:dyDescent="0.15">
      <c r="A103" s="971">
        <v>1</v>
      </c>
      <c r="B103" s="971">
        <v>1</v>
      </c>
      <c r="C103" s="867" t="s">
        <v>991</v>
      </c>
      <c r="D103" s="867"/>
      <c r="E103" s="867"/>
      <c r="F103" s="867"/>
      <c r="G103" s="867"/>
      <c r="H103" s="867"/>
      <c r="I103" s="867"/>
      <c r="J103" s="868">
        <v>7013401000164</v>
      </c>
      <c r="K103" s="869"/>
      <c r="L103" s="869"/>
      <c r="M103" s="869"/>
      <c r="N103" s="869"/>
      <c r="O103" s="869"/>
      <c r="P103" s="870" t="s">
        <v>999</v>
      </c>
      <c r="Q103" s="870"/>
      <c r="R103" s="870"/>
      <c r="S103" s="870"/>
      <c r="T103" s="870"/>
      <c r="U103" s="870"/>
      <c r="V103" s="870"/>
      <c r="W103" s="870"/>
      <c r="X103" s="870"/>
      <c r="Y103" s="871">
        <v>41</v>
      </c>
      <c r="Z103" s="872"/>
      <c r="AA103" s="872"/>
      <c r="AB103" s="873"/>
      <c r="AC103" s="967" t="s">
        <v>72</v>
      </c>
      <c r="AD103" s="967"/>
      <c r="AE103" s="967"/>
      <c r="AF103" s="967"/>
      <c r="AG103" s="967"/>
      <c r="AH103" s="894" t="s">
        <v>668</v>
      </c>
      <c r="AI103" s="895"/>
      <c r="AJ103" s="895"/>
      <c r="AK103" s="895"/>
      <c r="AL103" s="878" t="s">
        <v>668</v>
      </c>
      <c r="AM103" s="879"/>
      <c r="AN103" s="879"/>
      <c r="AO103" s="880"/>
      <c r="AP103" s="881" t="s">
        <v>668</v>
      </c>
      <c r="AQ103" s="881"/>
      <c r="AR103" s="881"/>
      <c r="AS103" s="881"/>
      <c r="AT103" s="881"/>
      <c r="AU103" s="881"/>
      <c r="AV103" s="881"/>
      <c r="AW103" s="881"/>
      <c r="AX103" s="881"/>
      <c r="AY103" s="34">
        <f>$AY$100</f>
        <v>1</v>
      </c>
    </row>
    <row r="104" spans="1:51" ht="61.15" customHeight="1" x14ac:dyDescent="0.15">
      <c r="A104" s="971">
        <v>2</v>
      </c>
      <c r="B104" s="971">
        <v>1</v>
      </c>
      <c r="C104" s="867" t="s">
        <v>1000</v>
      </c>
      <c r="D104" s="867"/>
      <c r="E104" s="867"/>
      <c r="F104" s="867"/>
      <c r="G104" s="867"/>
      <c r="H104" s="867"/>
      <c r="I104" s="867"/>
      <c r="J104" s="868">
        <v>9060001011362</v>
      </c>
      <c r="K104" s="869"/>
      <c r="L104" s="869"/>
      <c r="M104" s="869"/>
      <c r="N104" s="869"/>
      <c r="O104" s="869"/>
      <c r="P104" s="870" t="s">
        <v>1001</v>
      </c>
      <c r="Q104" s="870"/>
      <c r="R104" s="870"/>
      <c r="S104" s="870"/>
      <c r="T104" s="870"/>
      <c r="U104" s="870"/>
      <c r="V104" s="870"/>
      <c r="W104" s="870"/>
      <c r="X104" s="870"/>
      <c r="Y104" s="871">
        <v>26</v>
      </c>
      <c r="Z104" s="872"/>
      <c r="AA104" s="872"/>
      <c r="AB104" s="873"/>
      <c r="AC104" s="967" t="s">
        <v>72</v>
      </c>
      <c r="AD104" s="967"/>
      <c r="AE104" s="967"/>
      <c r="AF104" s="967"/>
      <c r="AG104" s="967"/>
      <c r="AH104" s="894" t="s">
        <v>668</v>
      </c>
      <c r="AI104" s="895"/>
      <c r="AJ104" s="895"/>
      <c r="AK104" s="895"/>
      <c r="AL104" s="878" t="s">
        <v>668</v>
      </c>
      <c r="AM104" s="879"/>
      <c r="AN104" s="879"/>
      <c r="AO104" s="880"/>
      <c r="AP104" s="881" t="s">
        <v>668</v>
      </c>
      <c r="AQ104" s="881"/>
      <c r="AR104" s="881"/>
      <c r="AS104" s="881"/>
      <c r="AT104" s="881"/>
      <c r="AU104" s="881"/>
      <c r="AV104" s="881"/>
      <c r="AW104" s="881"/>
      <c r="AX104" s="881"/>
      <c r="AY104">
        <f>COUNTA($C$104)</f>
        <v>1</v>
      </c>
    </row>
    <row r="105" spans="1:51" ht="61.15" customHeight="1" x14ac:dyDescent="0.15">
      <c r="A105" s="971">
        <v>3</v>
      </c>
      <c r="B105" s="971">
        <v>1</v>
      </c>
      <c r="C105" s="867" t="s">
        <v>1002</v>
      </c>
      <c r="D105" s="867"/>
      <c r="E105" s="867"/>
      <c r="F105" s="867"/>
      <c r="G105" s="867"/>
      <c r="H105" s="867"/>
      <c r="I105" s="867"/>
      <c r="J105" s="868">
        <v>6010401015821</v>
      </c>
      <c r="K105" s="869"/>
      <c r="L105" s="869"/>
      <c r="M105" s="869"/>
      <c r="N105" s="869"/>
      <c r="O105" s="869"/>
      <c r="P105" s="870" t="s">
        <v>1003</v>
      </c>
      <c r="Q105" s="870"/>
      <c r="R105" s="870"/>
      <c r="S105" s="870"/>
      <c r="T105" s="870"/>
      <c r="U105" s="870"/>
      <c r="V105" s="870"/>
      <c r="W105" s="870"/>
      <c r="X105" s="870"/>
      <c r="Y105" s="871">
        <v>15</v>
      </c>
      <c r="Z105" s="872"/>
      <c r="AA105" s="872"/>
      <c r="AB105" s="873"/>
      <c r="AC105" s="967" t="s">
        <v>72</v>
      </c>
      <c r="AD105" s="967"/>
      <c r="AE105" s="967"/>
      <c r="AF105" s="967"/>
      <c r="AG105" s="967"/>
      <c r="AH105" s="894" t="s">
        <v>668</v>
      </c>
      <c r="AI105" s="895"/>
      <c r="AJ105" s="895"/>
      <c r="AK105" s="895"/>
      <c r="AL105" s="878" t="s">
        <v>668</v>
      </c>
      <c r="AM105" s="879"/>
      <c r="AN105" s="879"/>
      <c r="AO105" s="880"/>
      <c r="AP105" s="881" t="s">
        <v>668</v>
      </c>
      <c r="AQ105" s="881"/>
      <c r="AR105" s="881"/>
      <c r="AS105" s="881"/>
      <c r="AT105" s="881"/>
      <c r="AU105" s="881"/>
      <c r="AV105" s="881"/>
      <c r="AW105" s="881"/>
      <c r="AX105" s="881"/>
      <c r="AY105">
        <f>COUNTA($C$105)</f>
        <v>1</v>
      </c>
    </row>
    <row r="106" spans="1:51" ht="61.15" customHeight="1" x14ac:dyDescent="0.15">
      <c r="A106" s="971">
        <v>4</v>
      </c>
      <c r="B106" s="971">
        <v>1</v>
      </c>
      <c r="C106" s="867" t="s">
        <v>1004</v>
      </c>
      <c r="D106" s="867"/>
      <c r="E106" s="867"/>
      <c r="F106" s="867"/>
      <c r="G106" s="867"/>
      <c r="H106" s="867"/>
      <c r="I106" s="867"/>
      <c r="J106" s="868">
        <v>1370001010010</v>
      </c>
      <c r="K106" s="869"/>
      <c r="L106" s="869"/>
      <c r="M106" s="869"/>
      <c r="N106" s="869"/>
      <c r="O106" s="869"/>
      <c r="P106" s="870" t="s">
        <v>1005</v>
      </c>
      <c r="Q106" s="870"/>
      <c r="R106" s="870"/>
      <c r="S106" s="870"/>
      <c r="T106" s="870"/>
      <c r="U106" s="870"/>
      <c r="V106" s="870"/>
      <c r="W106" s="870"/>
      <c r="X106" s="870"/>
      <c r="Y106" s="871">
        <v>10</v>
      </c>
      <c r="Z106" s="872"/>
      <c r="AA106" s="872"/>
      <c r="AB106" s="873"/>
      <c r="AC106" s="967" t="s">
        <v>72</v>
      </c>
      <c r="AD106" s="967"/>
      <c r="AE106" s="967"/>
      <c r="AF106" s="967"/>
      <c r="AG106" s="967"/>
      <c r="AH106" s="894" t="s">
        <v>668</v>
      </c>
      <c r="AI106" s="895"/>
      <c r="AJ106" s="895"/>
      <c r="AK106" s="895"/>
      <c r="AL106" s="878" t="s">
        <v>668</v>
      </c>
      <c r="AM106" s="879"/>
      <c r="AN106" s="879"/>
      <c r="AO106" s="880"/>
      <c r="AP106" s="881" t="s">
        <v>668</v>
      </c>
      <c r="AQ106" s="881"/>
      <c r="AR106" s="881"/>
      <c r="AS106" s="881"/>
      <c r="AT106" s="881"/>
      <c r="AU106" s="881"/>
      <c r="AV106" s="881"/>
      <c r="AW106" s="881"/>
      <c r="AX106" s="881"/>
      <c r="AY106">
        <f>COUNTA($C$106)</f>
        <v>1</v>
      </c>
    </row>
    <row r="107" spans="1:51" ht="61.15" customHeight="1" x14ac:dyDescent="0.15">
      <c r="A107" s="971">
        <v>5</v>
      </c>
      <c r="B107" s="971">
        <v>1</v>
      </c>
      <c r="C107" s="867" t="s">
        <v>1006</v>
      </c>
      <c r="D107" s="867"/>
      <c r="E107" s="867"/>
      <c r="F107" s="867"/>
      <c r="G107" s="867"/>
      <c r="H107" s="867"/>
      <c r="I107" s="867"/>
      <c r="J107" s="868">
        <v>5370101000295</v>
      </c>
      <c r="K107" s="869"/>
      <c r="L107" s="869"/>
      <c r="M107" s="869"/>
      <c r="N107" s="869"/>
      <c r="O107" s="869"/>
      <c r="P107" s="870" t="s">
        <v>1007</v>
      </c>
      <c r="Q107" s="870"/>
      <c r="R107" s="870"/>
      <c r="S107" s="870"/>
      <c r="T107" s="870"/>
      <c r="U107" s="870"/>
      <c r="V107" s="870"/>
      <c r="W107" s="870"/>
      <c r="X107" s="870"/>
      <c r="Y107" s="871">
        <v>8</v>
      </c>
      <c r="Z107" s="872"/>
      <c r="AA107" s="872"/>
      <c r="AB107" s="873"/>
      <c r="AC107" s="967" t="s">
        <v>72</v>
      </c>
      <c r="AD107" s="967"/>
      <c r="AE107" s="967"/>
      <c r="AF107" s="967"/>
      <c r="AG107" s="967"/>
      <c r="AH107" s="894" t="s">
        <v>668</v>
      </c>
      <c r="AI107" s="895"/>
      <c r="AJ107" s="895"/>
      <c r="AK107" s="895"/>
      <c r="AL107" s="878" t="s">
        <v>668</v>
      </c>
      <c r="AM107" s="879"/>
      <c r="AN107" s="879"/>
      <c r="AO107" s="880"/>
      <c r="AP107" s="881" t="s">
        <v>668</v>
      </c>
      <c r="AQ107" s="881"/>
      <c r="AR107" s="881"/>
      <c r="AS107" s="881"/>
      <c r="AT107" s="881"/>
      <c r="AU107" s="881"/>
      <c r="AV107" s="881"/>
      <c r="AW107" s="881"/>
      <c r="AX107" s="881"/>
      <c r="AY107">
        <f>COUNTA($C$107)</f>
        <v>1</v>
      </c>
    </row>
    <row r="108" spans="1:51" ht="82.9" customHeight="1" x14ac:dyDescent="0.15">
      <c r="A108" s="971">
        <v>6</v>
      </c>
      <c r="B108" s="971">
        <v>1</v>
      </c>
      <c r="C108" s="867" t="s">
        <v>985</v>
      </c>
      <c r="D108" s="867"/>
      <c r="E108" s="867"/>
      <c r="F108" s="867"/>
      <c r="G108" s="867"/>
      <c r="H108" s="867"/>
      <c r="I108" s="867"/>
      <c r="J108" s="868">
        <v>6010401019392</v>
      </c>
      <c r="K108" s="869"/>
      <c r="L108" s="869"/>
      <c r="M108" s="869"/>
      <c r="N108" s="869"/>
      <c r="O108" s="869"/>
      <c r="P108" s="870" t="s">
        <v>1008</v>
      </c>
      <c r="Q108" s="870"/>
      <c r="R108" s="870"/>
      <c r="S108" s="870"/>
      <c r="T108" s="870"/>
      <c r="U108" s="870"/>
      <c r="V108" s="870"/>
      <c r="W108" s="870"/>
      <c r="X108" s="870"/>
      <c r="Y108" s="871">
        <v>7</v>
      </c>
      <c r="Z108" s="872"/>
      <c r="AA108" s="872"/>
      <c r="AB108" s="873"/>
      <c r="AC108" s="967" t="s">
        <v>72</v>
      </c>
      <c r="AD108" s="967"/>
      <c r="AE108" s="967"/>
      <c r="AF108" s="967"/>
      <c r="AG108" s="967"/>
      <c r="AH108" s="894" t="s">
        <v>668</v>
      </c>
      <c r="AI108" s="895"/>
      <c r="AJ108" s="895"/>
      <c r="AK108" s="895"/>
      <c r="AL108" s="878" t="s">
        <v>668</v>
      </c>
      <c r="AM108" s="879"/>
      <c r="AN108" s="879"/>
      <c r="AO108" s="880"/>
      <c r="AP108" s="881" t="s">
        <v>668</v>
      </c>
      <c r="AQ108" s="881"/>
      <c r="AR108" s="881"/>
      <c r="AS108" s="881"/>
      <c r="AT108" s="881"/>
      <c r="AU108" s="881"/>
      <c r="AV108" s="881"/>
      <c r="AW108" s="881"/>
      <c r="AX108" s="881"/>
      <c r="AY108">
        <f>COUNTA($C$108)</f>
        <v>1</v>
      </c>
    </row>
    <row r="109" spans="1:51" ht="61.15" customHeight="1" x14ac:dyDescent="0.15">
      <c r="A109" s="971">
        <v>7</v>
      </c>
      <c r="B109" s="971">
        <v>1</v>
      </c>
      <c r="C109" s="867" t="s">
        <v>1009</v>
      </c>
      <c r="D109" s="867"/>
      <c r="E109" s="867"/>
      <c r="F109" s="867"/>
      <c r="G109" s="867"/>
      <c r="H109" s="867"/>
      <c r="I109" s="867"/>
      <c r="J109" s="868">
        <v>9020001071492</v>
      </c>
      <c r="K109" s="869"/>
      <c r="L109" s="869"/>
      <c r="M109" s="869"/>
      <c r="N109" s="869"/>
      <c r="O109" s="869"/>
      <c r="P109" s="870" t="s">
        <v>1003</v>
      </c>
      <c r="Q109" s="870"/>
      <c r="R109" s="870"/>
      <c r="S109" s="870"/>
      <c r="T109" s="870"/>
      <c r="U109" s="870"/>
      <c r="V109" s="870"/>
      <c r="W109" s="870"/>
      <c r="X109" s="870"/>
      <c r="Y109" s="871">
        <v>5</v>
      </c>
      <c r="Z109" s="872"/>
      <c r="AA109" s="872"/>
      <c r="AB109" s="873"/>
      <c r="AC109" s="967" t="s">
        <v>72</v>
      </c>
      <c r="AD109" s="967"/>
      <c r="AE109" s="967"/>
      <c r="AF109" s="967"/>
      <c r="AG109" s="967"/>
      <c r="AH109" s="894" t="s">
        <v>668</v>
      </c>
      <c r="AI109" s="895"/>
      <c r="AJ109" s="895"/>
      <c r="AK109" s="895"/>
      <c r="AL109" s="878" t="s">
        <v>668</v>
      </c>
      <c r="AM109" s="879"/>
      <c r="AN109" s="879"/>
      <c r="AO109" s="880"/>
      <c r="AP109" s="881" t="s">
        <v>668</v>
      </c>
      <c r="AQ109" s="881"/>
      <c r="AR109" s="881"/>
      <c r="AS109" s="881"/>
      <c r="AT109" s="881"/>
      <c r="AU109" s="881"/>
      <c r="AV109" s="881"/>
      <c r="AW109" s="881"/>
      <c r="AX109" s="881"/>
      <c r="AY109">
        <f>COUNTA($C$109)</f>
        <v>1</v>
      </c>
    </row>
    <row r="110" spans="1:51" ht="168" customHeight="1" x14ac:dyDescent="0.15">
      <c r="A110" s="971">
        <v>8</v>
      </c>
      <c r="B110" s="971">
        <v>1</v>
      </c>
      <c r="C110" s="867" t="s">
        <v>1010</v>
      </c>
      <c r="D110" s="867"/>
      <c r="E110" s="867"/>
      <c r="F110" s="867"/>
      <c r="G110" s="867"/>
      <c r="H110" s="867"/>
      <c r="I110" s="867"/>
      <c r="J110" s="868">
        <v>6050005005208</v>
      </c>
      <c r="K110" s="869"/>
      <c r="L110" s="869"/>
      <c r="M110" s="869"/>
      <c r="N110" s="869"/>
      <c r="O110" s="869"/>
      <c r="P110" s="870" t="s">
        <v>1011</v>
      </c>
      <c r="Q110" s="870"/>
      <c r="R110" s="870"/>
      <c r="S110" s="870"/>
      <c r="T110" s="870"/>
      <c r="U110" s="870"/>
      <c r="V110" s="870"/>
      <c r="W110" s="870"/>
      <c r="X110" s="870"/>
      <c r="Y110" s="871">
        <v>2</v>
      </c>
      <c r="Z110" s="872"/>
      <c r="AA110" s="872"/>
      <c r="AB110" s="873"/>
      <c r="AC110" s="967" t="s">
        <v>72</v>
      </c>
      <c r="AD110" s="967"/>
      <c r="AE110" s="967"/>
      <c r="AF110" s="967"/>
      <c r="AG110" s="967"/>
      <c r="AH110" s="894" t="s">
        <v>668</v>
      </c>
      <c r="AI110" s="895"/>
      <c r="AJ110" s="895"/>
      <c r="AK110" s="895"/>
      <c r="AL110" s="878" t="s">
        <v>668</v>
      </c>
      <c r="AM110" s="879"/>
      <c r="AN110" s="879"/>
      <c r="AO110" s="880"/>
      <c r="AP110" s="881" t="s">
        <v>668</v>
      </c>
      <c r="AQ110" s="881"/>
      <c r="AR110" s="881"/>
      <c r="AS110" s="881"/>
      <c r="AT110" s="881"/>
      <c r="AU110" s="881"/>
      <c r="AV110" s="881"/>
      <c r="AW110" s="881"/>
      <c r="AX110" s="881"/>
      <c r="AY110">
        <f>COUNTA($C$110)</f>
        <v>1</v>
      </c>
    </row>
    <row r="111" spans="1:51" ht="61.15" customHeight="1" x14ac:dyDescent="0.15">
      <c r="A111" s="971">
        <v>9</v>
      </c>
      <c r="B111" s="971">
        <v>1</v>
      </c>
      <c r="C111" s="867" t="s">
        <v>1012</v>
      </c>
      <c r="D111" s="867"/>
      <c r="E111" s="867"/>
      <c r="F111" s="867"/>
      <c r="G111" s="867"/>
      <c r="H111" s="867"/>
      <c r="I111" s="867"/>
      <c r="J111" s="868">
        <v>7010001170520</v>
      </c>
      <c r="K111" s="869"/>
      <c r="L111" s="869"/>
      <c r="M111" s="869"/>
      <c r="N111" s="869"/>
      <c r="O111" s="869"/>
      <c r="P111" s="870" t="s">
        <v>1013</v>
      </c>
      <c r="Q111" s="870"/>
      <c r="R111" s="870"/>
      <c r="S111" s="870"/>
      <c r="T111" s="870"/>
      <c r="U111" s="870"/>
      <c r="V111" s="870"/>
      <c r="W111" s="870"/>
      <c r="X111" s="870"/>
      <c r="Y111" s="871">
        <v>2</v>
      </c>
      <c r="Z111" s="872"/>
      <c r="AA111" s="872"/>
      <c r="AB111" s="873"/>
      <c r="AC111" s="967" t="s">
        <v>72</v>
      </c>
      <c r="AD111" s="967"/>
      <c r="AE111" s="967"/>
      <c r="AF111" s="967"/>
      <c r="AG111" s="967"/>
      <c r="AH111" s="894" t="s">
        <v>668</v>
      </c>
      <c r="AI111" s="895"/>
      <c r="AJ111" s="895"/>
      <c r="AK111" s="895"/>
      <c r="AL111" s="878" t="s">
        <v>668</v>
      </c>
      <c r="AM111" s="879"/>
      <c r="AN111" s="879"/>
      <c r="AO111" s="880"/>
      <c r="AP111" s="881" t="s">
        <v>668</v>
      </c>
      <c r="AQ111" s="881"/>
      <c r="AR111" s="881"/>
      <c r="AS111" s="881"/>
      <c r="AT111" s="881"/>
      <c r="AU111" s="881"/>
      <c r="AV111" s="881"/>
      <c r="AW111" s="881"/>
      <c r="AX111" s="881"/>
      <c r="AY111">
        <f>COUNTA($C$111)</f>
        <v>1</v>
      </c>
    </row>
    <row r="112" spans="1:51" ht="125.45" customHeight="1" x14ac:dyDescent="0.15">
      <c r="A112" s="971">
        <v>10</v>
      </c>
      <c r="B112" s="971">
        <v>1</v>
      </c>
      <c r="C112" s="867" t="s">
        <v>1014</v>
      </c>
      <c r="D112" s="867"/>
      <c r="E112" s="867"/>
      <c r="F112" s="867"/>
      <c r="G112" s="867"/>
      <c r="H112" s="867"/>
      <c r="I112" s="867"/>
      <c r="J112" s="868">
        <v>1310002008018</v>
      </c>
      <c r="K112" s="869"/>
      <c r="L112" s="869"/>
      <c r="M112" s="869"/>
      <c r="N112" s="869"/>
      <c r="O112" s="869"/>
      <c r="P112" s="870" t="s">
        <v>1015</v>
      </c>
      <c r="Q112" s="870"/>
      <c r="R112" s="870"/>
      <c r="S112" s="870"/>
      <c r="T112" s="870"/>
      <c r="U112" s="870"/>
      <c r="V112" s="870"/>
      <c r="W112" s="870"/>
      <c r="X112" s="870"/>
      <c r="Y112" s="871">
        <v>1</v>
      </c>
      <c r="Z112" s="872"/>
      <c r="AA112" s="872"/>
      <c r="AB112" s="873"/>
      <c r="AC112" s="967" t="s">
        <v>72</v>
      </c>
      <c r="AD112" s="967"/>
      <c r="AE112" s="967"/>
      <c r="AF112" s="967"/>
      <c r="AG112" s="967"/>
      <c r="AH112" s="894" t="s">
        <v>668</v>
      </c>
      <c r="AI112" s="895"/>
      <c r="AJ112" s="895"/>
      <c r="AK112" s="895"/>
      <c r="AL112" s="878" t="s">
        <v>668</v>
      </c>
      <c r="AM112" s="879"/>
      <c r="AN112" s="879"/>
      <c r="AO112" s="880"/>
      <c r="AP112" s="881" t="s">
        <v>668</v>
      </c>
      <c r="AQ112" s="881"/>
      <c r="AR112" s="881"/>
      <c r="AS112" s="881"/>
      <c r="AT112" s="881"/>
      <c r="AU112" s="881"/>
      <c r="AV112" s="881"/>
      <c r="AW112" s="881"/>
      <c r="AX112" s="881"/>
      <c r="AY112">
        <f>COUNTA($C$112)</f>
        <v>1</v>
      </c>
    </row>
    <row r="113" spans="1:51" ht="26.25" hidden="1" customHeight="1" x14ac:dyDescent="0.15">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hidden="1" customHeight="1" x14ac:dyDescent="0.15">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hidden="1" customHeight="1" x14ac:dyDescent="0.15">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hidden="1" customHeight="1" x14ac:dyDescent="0.15">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hidden="1" customHeight="1" x14ac:dyDescent="0.15">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hidden="1" customHeight="1" x14ac:dyDescent="0.15">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hidden="1" customHeight="1" x14ac:dyDescent="0.15">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hidden="1" customHeight="1" x14ac:dyDescent="0.15">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hidden="1" customHeight="1" x14ac:dyDescent="0.15">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hidden="1" customHeight="1" x14ac:dyDescent="0.15">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hidden="1" customHeight="1" x14ac:dyDescent="0.15">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hidden="1" customHeight="1" x14ac:dyDescent="0.15">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hidden="1" customHeight="1" x14ac:dyDescent="0.15">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hidden="1" customHeight="1" x14ac:dyDescent="0.15">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hidden="1" customHeight="1" x14ac:dyDescent="0.15">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hidden="1" customHeight="1" x14ac:dyDescent="0.15">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hidden="1" customHeight="1" x14ac:dyDescent="0.15">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hidden="1" customHeight="1" x14ac:dyDescent="0.15">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hidden="1" customHeight="1" x14ac:dyDescent="0.15">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hidden="1" customHeight="1" x14ac:dyDescent="0.15">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87"/>
      <c r="B135" s="887"/>
      <c r="C135" s="887" t="s">
        <v>24</v>
      </c>
      <c r="D135" s="887"/>
      <c r="E135" s="887"/>
      <c r="F135" s="887"/>
      <c r="G135" s="887"/>
      <c r="H135" s="887"/>
      <c r="I135" s="887"/>
      <c r="J135" s="969" t="s">
        <v>254</v>
      </c>
      <c r="K135" s="970"/>
      <c r="L135" s="970"/>
      <c r="M135" s="970"/>
      <c r="N135" s="970"/>
      <c r="O135" s="970"/>
      <c r="P135" s="441" t="s">
        <v>25</v>
      </c>
      <c r="Q135" s="441"/>
      <c r="R135" s="441"/>
      <c r="S135" s="441"/>
      <c r="T135" s="441"/>
      <c r="U135" s="441"/>
      <c r="V135" s="441"/>
      <c r="W135" s="441"/>
      <c r="X135" s="441"/>
      <c r="Y135" s="889" t="s">
        <v>293</v>
      </c>
      <c r="Z135" s="890"/>
      <c r="AA135" s="890"/>
      <c r="AB135" s="890"/>
      <c r="AC135" s="969" t="s">
        <v>285</v>
      </c>
      <c r="AD135" s="969"/>
      <c r="AE135" s="969"/>
      <c r="AF135" s="969"/>
      <c r="AG135" s="969"/>
      <c r="AH135" s="889" t="s">
        <v>227</v>
      </c>
      <c r="AI135" s="887"/>
      <c r="AJ135" s="887"/>
      <c r="AK135" s="887"/>
      <c r="AL135" s="887" t="s">
        <v>19</v>
      </c>
      <c r="AM135" s="887"/>
      <c r="AN135" s="887"/>
      <c r="AO135" s="891"/>
      <c r="AP135" s="968" t="s">
        <v>255</v>
      </c>
      <c r="AQ135" s="968"/>
      <c r="AR135" s="968"/>
      <c r="AS135" s="968"/>
      <c r="AT135" s="968"/>
      <c r="AU135" s="968"/>
      <c r="AV135" s="968"/>
      <c r="AW135" s="968"/>
      <c r="AX135" s="968"/>
      <c r="AY135" s="34">
        <f>$AY$133</f>
        <v>1</v>
      </c>
    </row>
    <row r="136" spans="1:51" ht="66" customHeight="1" x14ac:dyDescent="0.15">
      <c r="A136" s="971">
        <v>1</v>
      </c>
      <c r="B136" s="971">
        <v>1</v>
      </c>
      <c r="C136" s="867" t="s">
        <v>1016</v>
      </c>
      <c r="D136" s="867"/>
      <c r="E136" s="867"/>
      <c r="F136" s="867"/>
      <c r="G136" s="867"/>
      <c r="H136" s="867"/>
      <c r="I136" s="867"/>
      <c r="J136" s="868">
        <v>5010401143788</v>
      </c>
      <c r="K136" s="869"/>
      <c r="L136" s="869"/>
      <c r="M136" s="869"/>
      <c r="N136" s="869"/>
      <c r="O136" s="869"/>
      <c r="P136" s="870" t="s">
        <v>1017</v>
      </c>
      <c r="Q136" s="870"/>
      <c r="R136" s="870"/>
      <c r="S136" s="870"/>
      <c r="T136" s="870"/>
      <c r="U136" s="870"/>
      <c r="V136" s="870"/>
      <c r="W136" s="870"/>
      <c r="X136" s="870"/>
      <c r="Y136" s="871">
        <v>419</v>
      </c>
      <c r="Z136" s="872"/>
      <c r="AA136" s="872"/>
      <c r="AB136" s="873"/>
      <c r="AC136" s="967" t="s">
        <v>311</v>
      </c>
      <c r="AD136" s="967"/>
      <c r="AE136" s="967"/>
      <c r="AF136" s="967"/>
      <c r="AG136" s="967"/>
      <c r="AH136" s="894" t="s">
        <v>668</v>
      </c>
      <c r="AI136" s="895"/>
      <c r="AJ136" s="895"/>
      <c r="AK136" s="895"/>
      <c r="AL136" s="878" t="s">
        <v>668</v>
      </c>
      <c r="AM136" s="879"/>
      <c r="AN136" s="879"/>
      <c r="AO136" s="880"/>
      <c r="AP136" s="881" t="s">
        <v>339</v>
      </c>
      <c r="AQ136" s="881"/>
      <c r="AR136" s="881"/>
      <c r="AS136" s="881"/>
      <c r="AT136" s="881"/>
      <c r="AU136" s="881"/>
      <c r="AV136" s="881"/>
      <c r="AW136" s="881"/>
      <c r="AX136" s="881"/>
      <c r="AY136" s="34">
        <f>$AY$133</f>
        <v>1</v>
      </c>
    </row>
    <row r="137" spans="1:51" ht="66" customHeight="1" x14ac:dyDescent="0.15">
      <c r="A137" s="971">
        <v>2</v>
      </c>
      <c r="B137" s="971">
        <v>1</v>
      </c>
      <c r="C137" s="867" t="s">
        <v>1016</v>
      </c>
      <c r="D137" s="867"/>
      <c r="E137" s="867"/>
      <c r="F137" s="867"/>
      <c r="G137" s="867"/>
      <c r="H137" s="867"/>
      <c r="I137" s="867"/>
      <c r="J137" s="868">
        <v>5010401143788</v>
      </c>
      <c r="K137" s="869"/>
      <c r="L137" s="869"/>
      <c r="M137" s="869"/>
      <c r="N137" s="869"/>
      <c r="O137" s="869"/>
      <c r="P137" s="870" t="s">
        <v>1018</v>
      </c>
      <c r="Q137" s="870"/>
      <c r="R137" s="870"/>
      <c r="S137" s="870"/>
      <c r="T137" s="870"/>
      <c r="U137" s="870"/>
      <c r="V137" s="870"/>
      <c r="W137" s="870"/>
      <c r="X137" s="870"/>
      <c r="Y137" s="871">
        <v>78</v>
      </c>
      <c r="Z137" s="872"/>
      <c r="AA137" s="872"/>
      <c r="AB137" s="873"/>
      <c r="AC137" s="967" t="s">
        <v>308</v>
      </c>
      <c r="AD137" s="967"/>
      <c r="AE137" s="967"/>
      <c r="AF137" s="967"/>
      <c r="AG137" s="967"/>
      <c r="AH137" s="894">
        <v>1</v>
      </c>
      <c r="AI137" s="895"/>
      <c r="AJ137" s="895"/>
      <c r="AK137" s="895"/>
      <c r="AL137" s="878">
        <v>99.3</v>
      </c>
      <c r="AM137" s="879"/>
      <c r="AN137" s="879"/>
      <c r="AO137" s="880"/>
      <c r="AP137" s="881" t="s">
        <v>339</v>
      </c>
      <c r="AQ137" s="881"/>
      <c r="AR137" s="881"/>
      <c r="AS137" s="881"/>
      <c r="AT137" s="881"/>
      <c r="AU137" s="881"/>
      <c r="AV137" s="881"/>
      <c r="AW137" s="881"/>
      <c r="AX137" s="881"/>
      <c r="AY137">
        <f>COUNTA($C$137)</f>
        <v>1</v>
      </c>
    </row>
    <row r="138" spans="1:51" ht="66" customHeight="1" x14ac:dyDescent="0.15">
      <c r="A138" s="971">
        <v>3</v>
      </c>
      <c r="B138" s="971">
        <v>1</v>
      </c>
      <c r="C138" s="867" t="s">
        <v>1019</v>
      </c>
      <c r="D138" s="867"/>
      <c r="E138" s="867"/>
      <c r="F138" s="867"/>
      <c r="G138" s="867"/>
      <c r="H138" s="867"/>
      <c r="I138" s="867"/>
      <c r="J138" s="868">
        <v>3010701001805</v>
      </c>
      <c r="K138" s="869"/>
      <c r="L138" s="869"/>
      <c r="M138" s="869"/>
      <c r="N138" s="869"/>
      <c r="O138" s="869"/>
      <c r="P138" s="870" t="s">
        <v>1020</v>
      </c>
      <c r="Q138" s="870"/>
      <c r="R138" s="870"/>
      <c r="S138" s="870"/>
      <c r="T138" s="870"/>
      <c r="U138" s="870"/>
      <c r="V138" s="870"/>
      <c r="W138" s="870"/>
      <c r="X138" s="870"/>
      <c r="Y138" s="871">
        <v>6</v>
      </c>
      <c r="Z138" s="872"/>
      <c r="AA138" s="872"/>
      <c r="AB138" s="873"/>
      <c r="AC138" s="967" t="s">
        <v>307</v>
      </c>
      <c r="AD138" s="967"/>
      <c r="AE138" s="967"/>
      <c r="AF138" s="967"/>
      <c r="AG138" s="967"/>
      <c r="AH138" s="894">
        <v>1</v>
      </c>
      <c r="AI138" s="895"/>
      <c r="AJ138" s="895"/>
      <c r="AK138" s="895"/>
      <c r="AL138" s="878">
        <v>99.9</v>
      </c>
      <c r="AM138" s="879"/>
      <c r="AN138" s="879"/>
      <c r="AO138" s="880"/>
      <c r="AP138" s="881" t="s">
        <v>339</v>
      </c>
      <c r="AQ138" s="881"/>
      <c r="AR138" s="881"/>
      <c r="AS138" s="881"/>
      <c r="AT138" s="881"/>
      <c r="AU138" s="881"/>
      <c r="AV138" s="881"/>
      <c r="AW138" s="881"/>
      <c r="AX138" s="881"/>
      <c r="AY138">
        <f>COUNTA($C$138)</f>
        <v>1</v>
      </c>
    </row>
    <row r="139" spans="1:51" ht="66" customHeight="1" x14ac:dyDescent="0.15">
      <c r="A139" s="971">
        <v>4</v>
      </c>
      <c r="B139" s="971">
        <v>1</v>
      </c>
      <c r="C139" s="867" t="s">
        <v>1021</v>
      </c>
      <c r="D139" s="867"/>
      <c r="E139" s="867"/>
      <c r="F139" s="867"/>
      <c r="G139" s="867"/>
      <c r="H139" s="867"/>
      <c r="I139" s="867"/>
      <c r="J139" s="868">
        <v>1270001004229</v>
      </c>
      <c r="K139" s="869"/>
      <c r="L139" s="869"/>
      <c r="M139" s="869"/>
      <c r="N139" s="869"/>
      <c r="O139" s="869"/>
      <c r="P139" s="870" t="s">
        <v>1022</v>
      </c>
      <c r="Q139" s="870"/>
      <c r="R139" s="870"/>
      <c r="S139" s="870"/>
      <c r="T139" s="870"/>
      <c r="U139" s="870"/>
      <c r="V139" s="870"/>
      <c r="W139" s="870"/>
      <c r="X139" s="870"/>
      <c r="Y139" s="871">
        <v>3</v>
      </c>
      <c r="Z139" s="872"/>
      <c r="AA139" s="872"/>
      <c r="AB139" s="873"/>
      <c r="AC139" s="967" t="s">
        <v>307</v>
      </c>
      <c r="AD139" s="967"/>
      <c r="AE139" s="967"/>
      <c r="AF139" s="967"/>
      <c r="AG139" s="967"/>
      <c r="AH139" s="894">
        <v>6</v>
      </c>
      <c r="AI139" s="895"/>
      <c r="AJ139" s="895"/>
      <c r="AK139" s="895"/>
      <c r="AL139" s="878">
        <v>34.9</v>
      </c>
      <c r="AM139" s="879"/>
      <c r="AN139" s="879"/>
      <c r="AO139" s="880"/>
      <c r="AP139" s="881" t="s">
        <v>339</v>
      </c>
      <c r="AQ139" s="881"/>
      <c r="AR139" s="881"/>
      <c r="AS139" s="881"/>
      <c r="AT139" s="881"/>
      <c r="AU139" s="881"/>
      <c r="AV139" s="881"/>
      <c r="AW139" s="881"/>
      <c r="AX139" s="881"/>
      <c r="AY139">
        <f>COUNTA($C$139)</f>
        <v>1</v>
      </c>
    </row>
    <row r="140" spans="1:51" ht="26.25" hidden="1" customHeight="1" x14ac:dyDescent="0.15">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hidden="1" customHeight="1" x14ac:dyDescent="0.15">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hidden="1" customHeight="1" x14ac:dyDescent="0.15">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hidden="1" customHeight="1" x14ac:dyDescent="0.15">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hidden="1" customHeight="1" x14ac:dyDescent="0.15">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hidden="1" customHeight="1" x14ac:dyDescent="0.15">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hidden="1" customHeight="1" x14ac:dyDescent="0.15">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hidden="1" customHeight="1" x14ac:dyDescent="0.15">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hidden="1" customHeight="1" x14ac:dyDescent="0.15">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hidden="1" customHeight="1" x14ac:dyDescent="0.15">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hidden="1" customHeight="1" x14ac:dyDescent="0.15">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hidden="1" customHeight="1" x14ac:dyDescent="0.15">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hidden="1" customHeight="1" x14ac:dyDescent="0.15">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hidden="1" customHeight="1" x14ac:dyDescent="0.15">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hidden="1" customHeight="1" x14ac:dyDescent="0.15">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hidden="1" customHeight="1" x14ac:dyDescent="0.15">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hidden="1" customHeight="1" x14ac:dyDescent="0.15">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hidden="1" customHeight="1" x14ac:dyDescent="0.15">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hidden="1" customHeight="1" x14ac:dyDescent="0.15">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hidden="1" customHeight="1" x14ac:dyDescent="0.15">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hidden="1" customHeight="1" x14ac:dyDescent="0.15">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hidden="1" customHeight="1" x14ac:dyDescent="0.15">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hidden="1" customHeight="1" x14ac:dyDescent="0.15">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hidden="1" customHeight="1" x14ac:dyDescent="0.15">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hidden="1" customHeight="1" x14ac:dyDescent="0.15">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hidden="1" customHeight="1" x14ac:dyDescent="0.15">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87"/>
      <c r="B168" s="887"/>
      <c r="C168" s="887" t="s">
        <v>24</v>
      </c>
      <c r="D168" s="887"/>
      <c r="E168" s="887"/>
      <c r="F168" s="887"/>
      <c r="G168" s="887"/>
      <c r="H168" s="887"/>
      <c r="I168" s="887"/>
      <c r="J168" s="969" t="s">
        <v>254</v>
      </c>
      <c r="K168" s="970"/>
      <c r="L168" s="970"/>
      <c r="M168" s="970"/>
      <c r="N168" s="970"/>
      <c r="O168" s="970"/>
      <c r="P168" s="441" t="s">
        <v>25</v>
      </c>
      <c r="Q168" s="441"/>
      <c r="R168" s="441"/>
      <c r="S168" s="441"/>
      <c r="T168" s="441"/>
      <c r="U168" s="441"/>
      <c r="V168" s="441"/>
      <c r="W168" s="441"/>
      <c r="X168" s="441"/>
      <c r="Y168" s="889" t="s">
        <v>293</v>
      </c>
      <c r="Z168" s="890"/>
      <c r="AA168" s="890"/>
      <c r="AB168" s="890"/>
      <c r="AC168" s="969" t="s">
        <v>285</v>
      </c>
      <c r="AD168" s="969"/>
      <c r="AE168" s="969"/>
      <c r="AF168" s="969"/>
      <c r="AG168" s="969"/>
      <c r="AH168" s="889" t="s">
        <v>227</v>
      </c>
      <c r="AI168" s="887"/>
      <c r="AJ168" s="887"/>
      <c r="AK168" s="887"/>
      <c r="AL168" s="887" t="s">
        <v>19</v>
      </c>
      <c r="AM168" s="887"/>
      <c r="AN168" s="887"/>
      <c r="AO168" s="891"/>
      <c r="AP168" s="968" t="s">
        <v>255</v>
      </c>
      <c r="AQ168" s="968"/>
      <c r="AR168" s="968"/>
      <c r="AS168" s="968"/>
      <c r="AT168" s="968"/>
      <c r="AU168" s="968"/>
      <c r="AV168" s="968"/>
      <c r="AW168" s="968"/>
      <c r="AX168" s="968"/>
      <c r="AY168" s="34">
        <f>$AY$166</f>
        <v>1</v>
      </c>
    </row>
    <row r="169" spans="1:51" ht="52.15" customHeight="1" x14ac:dyDescent="0.15">
      <c r="A169" s="971">
        <v>1</v>
      </c>
      <c r="B169" s="971">
        <v>1</v>
      </c>
      <c r="C169" s="867" t="s">
        <v>1023</v>
      </c>
      <c r="D169" s="867"/>
      <c r="E169" s="867"/>
      <c r="F169" s="867"/>
      <c r="G169" s="867"/>
      <c r="H169" s="867"/>
      <c r="I169" s="867"/>
      <c r="J169" s="868">
        <v>4010001041427</v>
      </c>
      <c r="K169" s="869"/>
      <c r="L169" s="869"/>
      <c r="M169" s="869"/>
      <c r="N169" s="869"/>
      <c r="O169" s="869"/>
      <c r="P169" s="870" t="s">
        <v>1024</v>
      </c>
      <c r="Q169" s="870"/>
      <c r="R169" s="870"/>
      <c r="S169" s="870"/>
      <c r="T169" s="870"/>
      <c r="U169" s="870"/>
      <c r="V169" s="870"/>
      <c r="W169" s="870"/>
      <c r="X169" s="870"/>
      <c r="Y169" s="871">
        <v>28</v>
      </c>
      <c r="Z169" s="872"/>
      <c r="AA169" s="872"/>
      <c r="AB169" s="873"/>
      <c r="AC169" s="967" t="s">
        <v>314</v>
      </c>
      <c r="AD169" s="967"/>
      <c r="AE169" s="967"/>
      <c r="AF169" s="967"/>
      <c r="AG169" s="967"/>
      <c r="AH169" s="894" t="s">
        <v>668</v>
      </c>
      <c r="AI169" s="895"/>
      <c r="AJ169" s="895"/>
      <c r="AK169" s="895"/>
      <c r="AL169" s="878" t="s">
        <v>668</v>
      </c>
      <c r="AM169" s="879"/>
      <c r="AN169" s="879"/>
      <c r="AO169" s="880"/>
      <c r="AP169" s="881" t="s">
        <v>668</v>
      </c>
      <c r="AQ169" s="881"/>
      <c r="AR169" s="881"/>
      <c r="AS169" s="881"/>
      <c r="AT169" s="881"/>
      <c r="AU169" s="881"/>
      <c r="AV169" s="881"/>
      <c r="AW169" s="881"/>
      <c r="AX169" s="881"/>
      <c r="AY169" s="34">
        <f>$AY$166</f>
        <v>1</v>
      </c>
    </row>
    <row r="170" spans="1:51" ht="52.15" customHeight="1" x14ac:dyDescent="0.15">
      <c r="A170" s="971">
        <v>2</v>
      </c>
      <c r="B170" s="971">
        <v>1</v>
      </c>
      <c r="C170" s="867" t="s">
        <v>1025</v>
      </c>
      <c r="D170" s="867"/>
      <c r="E170" s="867"/>
      <c r="F170" s="867"/>
      <c r="G170" s="867"/>
      <c r="H170" s="867"/>
      <c r="I170" s="867"/>
      <c r="J170" s="868">
        <v>6010001030403</v>
      </c>
      <c r="K170" s="869"/>
      <c r="L170" s="869"/>
      <c r="M170" s="869"/>
      <c r="N170" s="869"/>
      <c r="O170" s="869"/>
      <c r="P170" s="870" t="s">
        <v>1024</v>
      </c>
      <c r="Q170" s="870"/>
      <c r="R170" s="870"/>
      <c r="S170" s="870"/>
      <c r="T170" s="870"/>
      <c r="U170" s="870"/>
      <c r="V170" s="870"/>
      <c r="W170" s="870"/>
      <c r="X170" s="870"/>
      <c r="Y170" s="871">
        <v>15</v>
      </c>
      <c r="Z170" s="872"/>
      <c r="AA170" s="872"/>
      <c r="AB170" s="873"/>
      <c r="AC170" s="967" t="s">
        <v>314</v>
      </c>
      <c r="AD170" s="967"/>
      <c r="AE170" s="967"/>
      <c r="AF170" s="967"/>
      <c r="AG170" s="967"/>
      <c r="AH170" s="894" t="s">
        <v>668</v>
      </c>
      <c r="AI170" s="895"/>
      <c r="AJ170" s="895"/>
      <c r="AK170" s="895"/>
      <c r="AL170" s="878" t="s">
        <v>668</v>
      </c>
      <c r="AM170" s="879"/>
      <c r="AN170" s="879"/>
      <c r="AO170" s="880"/>
      <c r="AP170" s="881" t="s">
        <v>668</v>
      </c>
      <c r="AQ170" s="881"/>
      <c r="AR170" s="881"/>
      <c r="AS170" s="881"/>
      <c r="AT170" s="881"/>
      <c r="AU170" s="881"/>
      <c r="AV170" s="881"/>
      <c r="AW170" s="881"/>
      <c r="AX170" s="881"/>
      <c r="AY170">
        <f>COUNTA($C$170)</f>
        <v>1</v>
      </c>
    </row>
    <row r="171" spans="1:51" ht="52.15" customHeight="1" x14ac:dyDescent="0.15">
      <c r="A171" s="971">
        <v>3</v>
      </c>
      <c r="B171" s="971">
        <v>1</v>
      </c>
      <c r="C171" s="867" t="s">
        <v>1026</v>
      </c>
      <c r="D171" s="867"/>
      <c r="E171" s="867"/>
      <c r="F171" s="867"/>
      <c r="G171" s="867"/>
      <c r="H171" s="867"/>
      <c r="I171" s="867"/>
      <c r="J171" s="868">
        <v>5010401066361</v>
      </c>
      <c r="K171" s="869"/>
      <c r="L171" s="869"/>
      <c r="M171" s="869"/>
      <c r="N171" s="869"/>
      <c r="O171" s="869"/>
      <c r="P171" s="870" t="s">
        <v>1024</v>
      </c>
      <c r="Q171" s="870"/>
      <c r="R171" s="870"/>
      <c r="S171" s="870"/>
      <c r="T171" s="870"/>
      <c r="U171" s="870"/>
      <c r="V171" s="870"/>
      <c r="W171" s="870"/>
      <c r="X171" s="870"/>
      <c r="Y171" s="871">
        <v>12</v>
      </c>
      <c r="Z171" s="872"/>
      <c r="AA171" s="872"/>
      <c r="AB171" s="873"/>
      <c r="AC171" s="967" t="s">
        <v>314</v>
      </c>
      <c r="AD171" s="967"/>
      <c r="AE171" s="967"/>
      <c r="AF171" s="967"/>
      <c r="AG171" s="967"/>
      <c r="AH171" s="894" t="s">
        <v>668</v>
      </c>
      <c r="AI171" s="895"/>
      <c r="AJ171" s="895"/>
      <c r="AK171" s="895"/>
      <c r="AL171" s="878" t="s">
        <v>668</v>
      </c>
      <c r="AM171" s="879"/>
      <c r="AN171" s="879"/>
      <c r="AO171" s="880"/>
      <c r="AP171" s="881" t="s">
        <v>668</v>
      </c>
      <c r="AQ171" s="881"/>
      <c r="AR171" s="881"/>
      <c r="AS171" s="881"/>
      <c r="AT171" s="881"/>
      <c r="AU171" s="881"/>
      <c r="AV171" s="881"/>
      <c r="AW171" s="881"/>
      <c r="AX171" s="881"/>
      <c r="AY171">
        <f>COUNTA($C$171)</f>
        <v>1</v>
      </c>
    </row>
    <row r="172" spans="1:51" ht="26.25" hidden="1" customHeight="1" x14ac:dyDescent="0.15">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hidden="1" customHeight="1" x14ac:dyDescent="0.15">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hidden="1" customHeight="1" x14ac:dyDescent="0.15">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hidden="1" customHeight="1" x14ac:dyDescent="0.15">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hidden="1" customHeight="1" x14ac:dyDescent="0.15">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hidden="1" customHeight="1" x14ac:dyDescent="0.15">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hidden="1" customHeight="1" x14ac:dyDescent="0.15">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hidden="1" customHeight="1" x14ac:dyDescent="0.15">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hidden="1" customHeight="1" x14ac:dyDescent="0.15">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hidden="1" customHeight="1" x14ac:dyDescent="0.15">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hidden="1" customHeight="1" x14ac:dyDescent="0.15">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hidden="1" customHeight="1" x14ac:dyDescent="0.15">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hidden="1" customHeight="1" x14ac:dyDescent="0.15">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hidden="1" customHeight="1" x14ac:dyDescent="0.15">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hidden="1" customHeight="1" x14ac:dyDescent="0.15">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hidden="1" customHeight="1" x14ac:dyDescent="0.15">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hidden="1" customHeight="1" x14ac:dyDescent="0.15">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hidden="1" customHeight="1" x14ac:dyDescent="0.15">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hidden="1" customHeight="1" x14ac:dyDescent="0.15">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hidden="1" customHeight="1" x14ac:dyDescent="0.15">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hidden="1" customHeight="1" x14ac:dyDescent="0.15">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hidden="1" customHeight="1" x14ac:dyDescent="0.15">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hidden="1" customHeight="1" x14ac:dyDescent="0.15">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hidden="1" customHeight="1" x14ac:dyDescent="0.15">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hidden="1" customHeight="1" x14ac:dyDescent="0.15">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hidden="1" customHeight="1" x14ac:dyDescent="0.15">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hidden="1" customHeight="1" x14ac:dyDescent="0.15">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87"/>
      <c r="B201" s="887"/>
      <c r="C201" s="887" t="s">
        <v>24</v>
      </c>
      <c r="D201" s="887"/>
      <c r="E201" s="887"/>
      <c r="F201" s="887"/>
      <c r="G201" s="887"/>
      <c r="H201" s="887"/>
      <c r="I201" s="887"/>
      <c r="J201" s="969" t="s">
        <v>254</v>
      </c>
      <c r="K201" s="970"/>
      <c r="L201" s="970"/>
      <c r="M201" s="970"/>
      <c r="N201" s="970"/>
      <c r="O201" s="970"/>
      <c r="P201" s="441" t="s">
        <v>25</v>
      </c>
      <c r="Q201" s="441"/>
      <c r="R201" s="441"/>
      <c r="S201" s="441"/>
      <c r="T201" s="441"/>
      <c r="U201" s="441"/>
      <c r="V201" s="441"/>
      <c r="W201" s="441"/>
      <c r="X201" s="441"/>
      <c r="Y201" s="889" t="s">
        <v>293</v>
      </c>
      <c r="Z201" s="890"/>
      <c r="AA201" s="890"/>
      <c r="AB201" s="890"/>
      <c r="AC201" s="969" t="s">
        <v>285</v>
      </c>
      <c r="AD201" s="969"/>
      <c r="AE201" s="969"/>
      <c r="AF201" s="969"/>
      <c r="AG201" s="969"/>
      <c r="AH201" s="889" t="s">
        <v>227</v>
      </c>
      <c r="AI201" s="887"/>
      <c r="AJ201" s="887"/>
      <c r="AK201" s="887"/>
      <c r="AL201" s="887" t="s">
        <v>19</v>
      </c>
      <c r="AM201" s="887"/>
      <c r="AN201" s="887"/>
      <c r="AO201" s="891"/>
      <c r="AP201" s="968" t="s">
        <v>255</v>
      </c>
      <c r="AQ201" s="968"/>
      <c r="AR201" s="968"/>
      <c r="AS201" s="968"/>
      <c r="AT201" s="968"/>
      <c r="AU201" s="968"/>
      <c r="AV201" s="968"/>
      <c r="AW201" s="968"/>
      <c r="AX201" s="968"/>
      <c r="AY201" s="34">
        <f>$AY$199</f>
        <v>1</v>
      </c>
    </row>
    <row r="202" spans="1:51" ht="71.45" customHeight="1" x14ac:dyDescent="0.15">
      <c r="A202" s="971">
        <v>1</v>
      </c>
      <c r="B202" s="971">
        <v>1</v>
      </c>
      <c r="C202" s="892" t="s">
        <v>1027</v>
      </c>
      <c r="D202" s="867" t="s">
        <v>1027</v>
      </c>
      <c r="E202" s="867" t="s">
        <v>1027</v>
      </c>
      <c r="F202" s="867" t="s">
        <v>1027</v>
      </c>
      <c r="G202" s="867" t="s">
        <v>1027</v>
      </c>
      <c r="H202" s="867" t="s">
        <v>1027</v>
      </c>
      <c r="I202" s="867" t="s">
        <v>1027</v>
      </c>
      <c r="J202" s="868" t="s">
        <v>668</v>
      </c>
      <c r="K202" s="869" t="s">
        <v>668</v>
      </c>
      <c r="L202" s="869" t="s">
        <v>668</v>
      </c>
      <c r="M202" s="869" t="s">
        <v>668</v>
      </c>
      <c r="N202" s="869" t="s">
        <v>668</v>
      </c>
      <c r="O202" s="869" t="s">
        <v>668</v>
      </c>
      <c r="P202" s="870" t="s">
        <v>1028</v>
      </c>
      <c r="Q202" s="870" t="s">
        <v>1029</v>
      </c>
      <c r="R202" s="870" t="s">
        <v>1029</v>
      </c>
      <c r="S202" s="870" t="s">
        <v>1029</v>
      </c>
      <c r="T202" s="870" t="s">
        <v>1029</v>
      </c>
      <c r="U202" s="870" t="s">
        <v>1029</v>
      </c>
      <c r="V202" s="870" t="s">
        <v>1029</v>
      </c>
      <c r="W202" s="870" t="s">
        <v>1029</v>
      </c>
      <c r="X202" s="870" t="s">
        <v>1029</v>
      </c>
      <c r="Y202" s="871">
        <v>1293</v>
      </c>
      <c r="Z202" s="872">
        <f t="shared" ref="Z202:AB202" si="0">ROUND(Y202,-6)/1000000</f>
        <v>0</v>
      </c>
      <c r="AA202" s="872">
        <f t="shared" si="0"/>
        <v>0</v>
      </c>
      <c r="AB202" s="873">
        <f t="shared" si="0"/>
        <v>0</v>
      </c>
      <c r="AC202" s="967" t="s">
        <v>969</v>
      </c>
      <c r="AD202" s="967" t="s">
        <v>969</v>
      </c>
      <c r="AE202" s="967" t="s">
        <v>969</v>
      </c>
      <c r="AF202" s="967" t="s">
        <v>969</v>
      </c>
      <c r="AG202" s="967" t="s">
        <v>969</v>
      </c>
      <c r="AH202" s="894" t="s">
        <v>668</v>
      </c>
      <c r="AI202" s="895" t="s">
        <v>668</v>
      </c>
      <c r="AJ202" s="895" t="s">
        <v>668</v>
      </c>
      <c r="AK202" s="895" t="s">
        <v>668</v>
      </c>
      <c r="AL202" s="878" t="s">
        <v>668</v>
      </c>
      <c r="AM202" s="879" t="s">
        <v>668</v>
      </c>
      <c r="AN202" s="879" t="s">
        <v>668</v>
      </c>
      <c r="AO202" s="880" t="s">
        <v>668</v>
      </c>
      <c r="AP202" s="881" t="s">
        <v>668</v>
      </c>
      <c r="AQ202" s="881"/>
      <c r="AR202" s="881"/>
      <c r="AS202" s="881"/>
      <c r="AT202" s="881"/>
      <c r="AU202" s="881"/>
      <c r="AV202" s="881"/>
      <c r="AW202" s="881"/>
      <c r="AX202" s="881"/>
      <c r="AY202" s="34">
        <f>$AY$199</f>
        <v>1</v>
      </c>
    </row>
    <row r="203" spans="1:51" ht="26.25" hidden="1" customHeight="1" x14ac:dyDescent="0.15">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hidden="1" customHeight="1" x14ac:dyDescent="0.15">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hidden="1" customHeight="1" x14ac:dyDescent="0.15">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hidden="1" customHeight="1" x14ac:dyDescent="0.15">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hidden="1" customHeight="1" x14ac:dyDescent="0.15">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hidden="1" customHeight="1" x14ac:dyDescent="0.15">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hidden="1" customHeight="1" x14ac:dyDescent="0.15">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hidden="1" customHeight="1" x14ac:dyDescent="0.15">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hidden="1" customHeight="1" x14ac:dyDescent="0.15">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hidden="1" customHeight="1" x14ac:dyDescent="0.15">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hidden="1" customHeight="1" x14ac:dyDescent="0.15">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hidden="1" customHeight="1" x14ac:dyDescent="0.15">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hidden="1" customHeight="1" x14ac:dyDescent="0.15">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hidden="1" customHeight="1" x14ac:dyDescent="0.15">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hidden="1" customHeight="1" x14ac:dyDescent="0.15">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hidden="1" customHeight="1" x14ac:dyDescent="0.15">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hidden="1" customHeight="1" x14ac:dyDescent="0.15">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hidden="1" customHeight="1" x14ac:dyDescent="0.15">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hidden="1" customHeight="1" x14ac:dyDescent="0.15">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hidden="1" customHeight="1" x14ac:dyDescent="0.15">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hidden="1" customHeight="1" x14ac:dyDescent="0.15">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hidden="1" customHeight="1" x14ac:dyDescent="0.15">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hidden="1" customHeight="1" x14ac:dyDescent="0.15">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hidden="1" customHeight="1" x14ac:dyDescent="0.15">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hidden="1" customHeight="1" x14ac:dyDescent="0.15">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hidden="1" customHeight="1" x14ac:dyDescent="0.15">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hidden="1" customHeight="1" x14ac:dyDescent="0.15">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hidden="1" customHeight="1" x14ac:dyDescent="0.15">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hidden="1" customHeight="1" x14ac:dyDescent="0.15">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87"/>
      <c r="B234" s="887"/>
      <c r="C234" s="887" t="s">
        <v>24</v>
      </c>
      <c r="D234" s="887"/>
      <c r="E234" s="887"/>
      <c r="F234" s="887"/>
      <c r="G234" s="887"/>
      <c r="H234" s="887"/>
      <c r="I234" s="887"/>
      <c r="J234" s="969" t="s">
        <v>254</v>
      </c>
      <c r="K234" s="970"/>
      <c r="L234" s="970"/>
      <c r="M234" s="970"/>
      <c r="N234" s="970"/>
      <c r="O234" s="970"/>
      <c r="P234" s="441" t="s">
        <v>25</v>
      </c>
      <c r="Q234" s="441"/>
      <c r="R234" s="441"/>
      <c r="S234" s="441"/>
      <c r="T234" s="441"/>
      <c r="U234" s="441"/>
      <c r="V234" s="441"/>
      <c r="W234" s="441"/>
      <c r="X234" s="441"/>
      <c r="Y234" s="889" t="s">
        <v>293</v>
      </c>
      <c r="Z234" s="890"/>
      <c r="AA234" s="890"/>
      <c r="AB234" s="890"/>
      <c r="AC234" s="969" t="s">
        <v>285</v>
      </c>
      <c r="AD234" s="969"/>
      <c r="AE234" s="969"/>
      <c r="AF234" s="969"/>
      <c r="AG234" s="969"/>
      <c r="AH234" s="889" t="s">
        <v>227</v>
      </c>
      <c r="AI234" s="887"/>
      <c r="AJ234" s="887"/>
      <c r="AK234" s="887"/>
      <c r="AL234" s="887" t="s">
        <v>19</v>
      </c>
      <c r="AM234" s="887"/>
      <c r="AN234" s="887"/>
      <c r="AO234" s="891"/>
      <c r="AP234" s="968" t="s">
        <v>255</v>
      </c>
      <c r="AQ234" s="968"/>
      <c r="AR234" s="968"/>
      <c r="AS234" s="968"/>
      <c r="AT234" s="968"/>
      <c r="AU234" s="968"/>
      <c r="AV234" s="968"/>
      <c r="AW234" s="968"/>
      <c r="AX234" s="968"/>
      <c r="AY234" s="84">
        <f>$AY$232</f>
        <v>1</v>
      </c>
    </row>
    <row r="235" spans="1:51" ht="253.15" customHeight="1" x14ac:dyDescent="0.15">
      <c r="A235" s="971">
        <v>1</v>
      </c>
      <c r="B235" s="971">
        <v>1</v>
      </c>
      <c r="C235" s="867" t="s">
        <v>891</v>
      </c>
      <c r="D235" s="867" t="s">
        <v>891</v>
      </c>
      <c r="E235" s="867" t="s">
        <v>891</v>
      </c>
      <c r="F235" s="867" t="s">
        <v>891</v>
      </c>
      <c r="G235" s="867" t="s">
        <v>891</v>
      </c>
      <c r="H235" s="867" t="s">
        <v>891</v>
      </c>
      <c r="I235" s="867" t="s">
        <v>891</v>
      </c>
      <c r="J235" s="868" t="s">
        <v>668</v>
      </c>
      <c r="K235" s="869" t="s">
        <v>668</v>
      </c>
      <c r="L235" s="869" t="s">
        <v>668</v>
      </c>
      <c r="M235" s="869" t="s">
        <v>668</v>
      </c>
      <c r="N235" s="869" t="s">
        <v>668</v>
      </c>
      <c r="O235" s="869" t="s">
        <v>668</v>
      </c>
      <c r="P235" s="870" t="s">
        <v>1030</v>
      </c>
      <c r="Q235" s="870" t="s">
        <v>892</v>
      </c>
      <c r="R235" s="870" t="s">
        <v>892</v>
      </c>
      <c r="S235" s="870" t="s">
        <v>892</v>
      </c>
      <c r="T235" s="870" t="s">
        <v>892</v>
      </c>
      <c r="U235" s="870" t="s">
        <v>892</v>
      </c>
      <c r="V235" s="870" t="s">
        <v>892</v>
      </c>
      <c r="W235" s="870" t="s">
        <v>892</v>
      </c>
      <c r="X235" s="870" t="s">
        <v>892</v>
      </c>
      <c r="Y235" s="871">
        <v>1629</v>
      </c>
      <c r="Z235" s="872">
        <v>1629</v>
      </c>
      <c r="AA235" s="872">
        <v>1629</v>
      </c>
      <c r="AB235" s="873">
        <v>1629</v>
      </c>
      <c r="AC235" s="967" t="s">
        <v>818</v>
      </c>
      <c r="AD235" s="967" t="s">
        <v>818</v>
      </c>
      <c r="AE235" s="967" t="s">
        <v>818</v>
      </c>
      <c r="AF235" s="967" t="s">
        <v>818</v>
      </c>
      <c r="AG235" s="967" t="s">
        <v>818</v>
      </c>
      <c r="AH235" s="894" t="s">
        <v>668</v>
      </c>
      <c r="AI235" s="895" t="s">
        <v>668</v>
      </c>
      <c r="AJ235" s="895" t="s">
        <v>668</v>
      </c>
      <c r="AK235" s="895" t="s">
        <v>668</v>
      </c>
      <c r="AL235" s="878" t="s">
        <v>668</v>
      </c>
      <c r="AM235" s="879" t="s">
        <v>668</v>
      </c>
      <c r="AN235" s="879" t="s">
        <v>668</v>
      </c>
      <c r="AO235" s="880" t="s">
        <v>668</v>
      </c>
      <c r="AP235" s="881" t="s">
        <v>819</v>
      </c>
      <c r="AQ235" s="881"/>
      <c r="AR235" s="881"/>
      <c r="AS235" s="881"/>
      <c r="AT235" s="881"/>
      <c r="AU235" s="881"/>
      <c r="AV235" s="881"/>
      <c r="AW235" s="881"/>
      <c r="AX235" s="881"/>
      <c r="AY235">
        <f>$AY$232</f>
        <v>1</v>
      </c>
    </row>
    <row r="236" spans="1:51" ht="26.25" hidden="1" customHeight="1" x14ac:dyDescent="0.15">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hidden="1" customHeight="1" x14ac:dyDescent="0.15">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hidden="1" customHeight="1" x14ac:dyDescent="0.15">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hidden="1" customHeight="1" x14ac:dyDescent="0.15">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hidden="1" customHeight="1" x14ac:dyDescent="0.15">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hidden="1" customHeight="1" x14ac:dyDescent="0.15">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hidden="1" customHeight="1" x14ac:dyDescent="0.15">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hidden="1" customHeight="1" x14ac:dyDescent="0.15">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hidden="1" customHeight="1" x14ac:dyDescent="0.15">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hidden="1" customHeight="1" x14ac:dyDescent="0.15">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hidden="1" customHeight="1" x14ac:dyDescent="0.15">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hidden="1" customHeight="1" x14ac:dyDescent="0.15">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hidden="1" customHeight="1" x14ac:dyDescent="0.15">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hidden="1" customHeight="1" x14ac:dyDescent="0.15">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hidden="1" customHeight="1" x14ac:dyDescent="0.15">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hidden="1" customHeight="1" x14ac:dyDescent="0.15">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hidden="1" customHeight="1" x14ac:dyDescent="0.15">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hidden="1" customHeight="1" x14ac:dyDescent="0.15">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hidden="1" customHeight="1" x14ac:dyDescent="0.15">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hidden="1" customHeight="1" x14ac:dyDescent="0.15">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hidden="1" customHeight="1" x14ac:dyDescent="0.15">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hidden="1" customHeight="1" x14ac:dyDescent="0.15">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hidden="1" customHeight="1" x14ac:dyDescent="0.15">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hidden="1" customHeight="1" x14ac:dyDescent="0.15">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hidden="1" customHeight="1" x14ac:dyDescent="0.15">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hidden="1" customHeight="1" x14ac:dyDescent="0.15">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hidden="1" customHeight="1" x14ac:dyDescent="0.15">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hidden="1" customHeight="1" x14ac:dyDescent="0.15">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hidden="1" customHeight="1" x14ac:dyDescent="0.15">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87"/>
      <c r="B267" s="887"/>
      <c r="C267" s="887" t="s">
        <v>24</v>
      </c>
      <c r="D267" s="887"/>
      <c r="E267" s="887"/>
      <c r="F267" s="887"/>
      <c r="G267" s="887"/>
      <c r="H267" s="887"/>
      <c r="I267" s="887"/>
      <c r="J267" s="969" t="s">
        <v>254</v>
      </c>
      <c r="K267" s="970"/>
      <c r="L267" s="970"/>
      <c r="M267" s="970"/>
      <c r="N267" s="970"/>
      <c r="O267" s="970"/>
      <c r="P267" s="441" t="s">
        <v>25</v>
      </c>
      <c r="Q267" s="441"/>
      <c r="R267" s="441"/>
      <c r="S267" s="441"/>
      <c r="T267" s="441"/>
      <c r="U267" s="441"/>
      <c r="V267" s="441"/>
      <c r="W267" s="441"/>
      <c r="X267" s="441"/>
      <c r="Y267" s="889" t="s">
        <v>293</v>
      </c>
      <c r="Z267" s="890"/>
      <c r="AA267" s="890"/>
      <c r="AB267" s="890"/>
      <c r="AC267" s="969" t="s">
        <v>285</v>
      </c>
      <c r="AD267" s="969"/>
      <c r="AE267" s="969"/>
      <c r="AF267" s="969"/>
      <c r="AG267" s="969"/>
      <c r="AH267" s="889" t="s">
        <v>227</v>
      </c>
      <c r="AI267" s="887"/>
      <c r="AJ267" s="887"/>
      <c r="AK267" s="887"/>
      <c r="AL267" s="887" t="s">
        <v>19</v>
      </c>
      <c r="AM267" s="887"/>
      <c r="AN267" s="887"/>
      <c r="AO267" s="891"/>
      <c r="AP267" s="968" t="s">
        <v>255</v>
      </c>
      <c r="AQ267" s="968"/>
      <c r="AR267" s="968"/>
      <c r="AS267" s="968"/>
      <c r="AT267" s="968"/>
      <c r="AU267" s="968"/>
      <c r="AV267" s="968"/>
      <c r="AW267" s="968"/>
      <c r="AX267" s="968"/>
      <c r="AY267" s="34">
        <f>$AY$265</f>
        <v>1</v>
      </c>
    </row>
    <row r="268" spans="1:51" ht="32.450000000000003" customHeight="1" x14ac:dyDescent="0.15">
      <c r="A268" s="971">
        <v>1</v>
      </c>
      <c r="B268" s="971">
        <v>1</v>
      </c>
      <c r="C268" s="867" t="s">
        <v>1031</v>
      </c>
      <c r="D268" s="867"/>
      <c r="E268" s="867"/>
      <c r="F268" s="867"/>
      <c r="G268" s="867"/>
      <c r="H268" s="867"/>
      <c r="I268" s="867"/>
      <c r="J268" s="868" t="s">
        <v>339</v>
      </c>
      <c r="K268" s="869"/>
      <c r="L268" s="869"/>
      <c r="M268" s="869"/>
      <c r="N268" s="869"/>
      <c r="O268" s="869"/>
      <c r="P268" s="870" t="s">
        <v>1032</v>
      </c>
      <c r="Q268" s="870"/>
      <c r="R268" s="870"/>
      <c r="S268" s="870"/>
      <c r="T268" s="870"/>
      <c r="U268" s="870"/>
      <c r="V268" s="870"/>
      <c r="W268" s="870"/>
      <c r="X268" s="870"/>
      <c r="Y268" s="871">
        <v>1</v>
      </c>
      <c r="Z268" s="872"/>
      <c r="AA268" s="872"/>
      <c r="AB268" s="873"/>
      <c r="AC268" s="967" t="s">
        <v>314</v>
      </c>
      <c r="AD268" s="967"/>
      <c r="AE268" s="967"/>
      <c r="AF268" s="967"/>
      <c r="AG268" s="967"/>
      <c r="AH268" s="894" t="s">
        <v>339</v>
      </c>
      <c r="AI268" s="895"/>
      <c r="AJ268" s="895"/>
      <c r="AK268" s="895"/>
      <c r="AL268" s="878" t="s">
        <v>339</v>
      </c>
      <c r="AM268" s="879"/>
      <c r="AN268" s="879"/>
      <c r="AO268" s="880"/>
      <c r="AP268" s="881" t="s">
        <v>339</v>
      </c>
      <c r="AQ268" s="881"/>
      <c r="AR268" s="881"/>
      <c r="AS268" s="881"/>
      <c r="AT268" s="881"/>
      <c r="AU268" s="881"/>
      <c r="AV268" s="881"/>
      <c r="AW268" s="881"/>
      <c r="AX268" s="881"/>
      <c r="AY268" s="34">
        <f>$AY$265</f>
        <v>1</v>
      </c>
    </row>
    <row r="269" spans="1:51" ht="32.450000000000003" customHeight="1" x14ac:dyDescent="0.15">
      <c r="A269" s="971">
        <v>2</v>
      </c>
      <c r="B269" s="971">
        <v>1</v>
      </c>
      <c r="C269" s="867" t="s">
        <v>1033</v>
      </c>
      <c r="D269" s="867"/>
      <c r="E269" s="867"/>
      <c r="F269" s="867"/>
      <c r="G269" s="867"/>
      <c r="H269" s="867"/>
      <c r="I269" s="867"/>
      <c r="J269" s="868" t="s">
        <v>339</v>
      </c>
      <c r="K269" s="869"/>
      <c r="L269" s="869"/>
      <c r="M269" s="869"/>
      <c r="N269" s="869"/>
      <c r="O269" s="869"/>
      <c r="P269" s="870" t="s">
        <v>1034</v>
      </c>
      <c r="Q269" s="870"/>
      <c r="R269" s="870"/>
      <c r="S269" s="870"/>
      <c r="T269" s="870"/>
      <c r="U269" s="870"/>
      <c r="V269" s="870"/>
      <c r="W269" s="870"/>
      <c r="X269" s="870"/>
      <c r="Y269" s="871">
        <v>1</v>
      </c>
      <c r="Z269" s="872"/>
      <c r="AA269" s="872"/>
      <c r="AB269" s="873"/>
      <c r="AC269" s="967" t="s">
        <v>314</v>
      </c>
      <c r="AD269" s="967"/>
      <c r="AE269" s="967"/>
      <c r="AF269" s="967"/>
      <c r="AG269" s="967"/>
      <c r="AH269" s="894" t="s">
        <v>339</v>
      </c>
      <c r="AI269" s="895"/>
      <c r="AJ269" s="895"/>
      <c r="AK269" s="895"/>
      <c r="AL269" s="878" t="s">
        <v>339</v>
      </c>
      <c r="AM269" s="879"/>
      <c r="AN269" s="879"/>
      <c r="AO269" s="880"/>
      <c r="AP269" s="881" t="s">
        <v>339</v>
      </c>
      <c r="AQ269" s="881"/>
      <c r="AR269" s="881"/>
      <c r="AS269" s="881"/>
      <c r="AT269" s="881"/>
      <c r="AU269" s="881"/>
      <c r="AV269" s="881"/>
      <c r="AW269" s="881"/>
      <c r="AX269" s="881"/>
      <c r="AY269">
        <f>COUNTA($C$269)</f>
        <v>1</v>
      </c>
    </row>
    <row r="270" spans="1:51" ht="32.450000000000003" customHeight="1" x14ac:dyDescent="0.15">
      <c r="A270" s="971">
        <v>3</v>
      </c>
      <c r="B270" s="971">
        <v>1</v>
      </c>
      <c r="C270" s="867" t="s">
        <v>1035</v>
      </c>
      <c r="D270" s="867"/>
      <c r="E270" s="867"/>
      <c r="F270" s="867"/>
      <c r="G270" s="867"/>
      <c r="H270" s="867"/>
      <c r="I270" s="867"/>
      <c r="J270" s="868" t="s">
        <v>339</v>
      </c>
      <c r="K270" s="869"/>
      <c r="L270" s="869"/>
      <c r="M270" s="869"/>
      <c r="N270" s="869"/>
      <c r="O270" s="869"/>
      <c r="P270" s="870" t="s">
        <v>1034</v>
      </c>
      <c r="Q270" s="870"/>
      <c r="R270" s="870"/>
      <c r="S270" s="870"/>
      <c r="T270" s="870"/>
      <c r="U270" s="870"/>
      <c r="V270" s="870"/>
      <c r="W270" s="870"/>
      <c r="X270" s="870"/>
      <c r="Y270" s="871">
        <v>1</v>
      </c>
      <c r="Z270" s="872"/>
      <c r="AA270" s="872"/>
      <c r="AB270" s="873"/>
      <c r="AC270" s="967" t="s">
        <v>314</v>
      </c>
      <c r="AD270" s="967"/>
      <c r="AE270" s="967"/>
      <c r="AF270" s="967"/>
      <c r="AG270" s="967"/>
      <c r="AH270" s="894" t="s">
        <v>339</v>
      </c>
      <c r="AI270" s="895"/>
      <c r="AJ270" s="895"/>
      <c r="AK270" s="895"/>
      <c r="AL270" s="878" t="s">
        <v>339</v>
      </c>
      <c r="AM270" s="879"/>
      <c r="AN270" s="879"/>
      <c r="AO270" s="880"/>
      <c r="AP270" s="881" t="s">
        <v>339</v>
      </c>
      <c r="AQ270" s="881"/>
      <c r="AR270" s="881"/>
      <c r="AS270" s="881"/>
      <c r="AT270" s="881"/>
      <c r="AU270" s="881"/>
      <c r="AV270" s="881"/>
      <c r="AW270" s="881"/>
      <c r="AX270" s="881"/>
      <c r="AY270">
        <f>COUNTA($C$270)</f>
        <v>1</v>
      </c>
    </row>
    <row r="271" spans="1:51" ht="32.450000000000003" customHeight="1" x14ac:dyDescent="0.15">
      <c r="A271" s="971">
        <v>4</v>
      </c>
      <c r="B271" s="971">
        <v>1</v>
      </c>
      <c r="C271" s="867" t="s">
        <v>1036</v>
      </c>
      <c r="D271" s="867"/>
      <c r="E271" s="867"/>
      <c r="F271" s="867"/>
      <c r="G271" s="867"/>
      <c r="H271" s="867"/>
      <c r="I271" s="867"/>
      <c r="J271" s="868" t="s">
        <v>339</v>
      </c>
      <c r="K271" s="869"/>
      <c r="L271" s="869"/>
      <c r="M271" s="869"/>
      <c r="N271" s="869"/>
      <c r="O271" s="869"/>
      <c r="P271" s="870" t="s">
        <v>1034</v>
      </c>
      <c r="Q271" s="870"/>
      <c r="R271" s="870"/>
      <c r="S271" s="870"/>
      <c r="T271" s="870"/>
      <c r="U271" s="870"/>
      <c r="V271" s="870"/>
      <c r="W271" s="870"/>
      <c r="X271" s="870"/>
      <c r="Y271" s="871">
        <v>1</v>
      </c>
      <c r="Z271" s="872"/>
      <c r="AA271" s="872"/>
      <c r="AB271" s="873"/>
      <c r="AC271" s="967" t="s">
        <v>314</v>
      </c>
      <c r="AD271" s="967"/>
      <c r="AE271" s="967"/>
      <c r="AF271" s="967"/>
      <c r="AG271" s="967"/>
      <c r="AH271" s="894" t="s">
        <v>339</v>
      </c>
      <c r="AI271" s="895"/>
      <c r="AJ271" s="895"/>
      <c r="AK271" s="895"/>
      <c r="AL271" s="878" t="s">
        <v>339</v>
      </c>
      <c r="AM271" s="879"/>
      <c r="AN271" s="879"/>
      <c r="AO271" s="880"/>
      <c r="AP271" s="881" t="s">
        <v>339</v>
      </c>
      <c r="AQ271" s="881"/>
      <c r="AR271" s="881"/>
      <c r="AS271" s="881"/>
      <c r="AT271" s="881"/>
      <c r="AU271" s="881"/>
      <c r="AV271" s="881"/>
      <c r="AW271" s="881"/>
      <c r="AX271" s="881"/>
      <c r="AY271">
        <f>COUNTA($C$271)</f>
        <v>1</v>
      </c>
    </row>
    <row r="272" spans="1:51" ht="32.450000000000003" customHeight="1" x14ac:dyDescent="0.15">
      <c r="A272" s="971">
        <v>5</v>
      </c>
      <c r="B272" s="971">
        <v>1</v>
      </c>
      <c r="C272" s="867" t="s">
        <v>1037</v>
      </c>
      <c r="D272" s="867"/>
      <c r="E272" s="867"/>
      <c r="F272" s="867"/>
      <c r="G272" s="867"/>
      <c r="H272" s="867"/>
      <c r="I272" s="867"/>
      <c r="J272" s="868" t="s">
        <v>339</v>
      </c>
      <c r="K272" s="869"/>
      <c r="L272" s="869"/>
      <c r="M272" s="869"/>
      <c r="N272" s="869"/>
      <c r="O272" s="869"/>
      <c r="P272" s="870" t="s">
        <v>1034</v>
      </c>
      <c r="Q272" s="870"/>
      <c r="R272" s="870"/>
      <c r="S272" s="870"/>
      <c r="T272" s="870"/>
      <c r="U272" s="870"/>
      <c r="V272" s="870"/>
      <c r="W272" s="870"/>
      <c r="X272" s="870"/>
      <c r="Y272" s="871">
        <v>1</v>
      </c>
      <c r="Z272" s="872"/>
      <c r="AA272" s="872"/>
      <c r="AB272" s="873"/>
      <c r="AC272" s="967" t="s">
        <v>314</v>
      </c>
      <c r="AD272" s="967"/>
      <c r="AE272" s="967"/>
      <c r="AF272" s="967"/>
      <c r="AG272" s="967"/>
      <c r="AH272" s="894" t="s">
        <v>339</v>
      </c>
      <c r="AI272" s="895"/>
      <c r="AJ272" s="895"/>
      <c r="AK272" s="895"/>
      <c r="AL272" s="878" t="s">
        <v>339</v>
      </c>
      <c r="AM272" s="879"/>
      <c r="AN272" s="879"/>
      <c r="AO272" s="880"/>
      <c r="AP272" s="881" t="s">
        <v>339</v>
      </c>
      <c r="AQ272" s="881"/>
      <c r="AR272" s="881"/>
      <c r="AS272" s="881"/>
      <c r="AT272" s="881"/>
      <c r="AU272" s="881"/>
      <c r="AV272" s="881"/>
      <c r="AW272" s="881"/>
      <c r="AX272" s="881"/>
      <c r="AY272">
        <f>COUNTA($C$272)</f>
        <v>1</v>
      </c>
    </row>
    <row r="273" spans="1:51" ht="32.450000000000003" customHeight="1" x14ac:dyDescent="0.15">
      <c r="A273" s="971">
        <v>6</v>
      </c>
      <c r="B273" s="971">
        <v>1</v>
      </c>
      <c r="C273" s="867" t="s">
        <v>1038</v>
      </c>
      <c r="D273" s="867"/>
      <c r="E273" s="867"/>
      <c r="F273" s="867"/>
      <c r="G273" s="867"/>
      <c r="H273" s="867"/>
      <c r="I273" s="867"/>
      <c r="J273" s="868" t="s">
        <v>339</v>
      </c>
      <c r="K273" s="869"/>
      <c r="L273" s="869"/>
      <c r="M273" s="869"/>
      <c r="N273" s="869"/>
      <c r="O273" s="869"/>
      <c r="P273" s="870" t="s">
        <v>1034</v>
      </c>
      <c r="Q273" s="870"/>
      <c r="R273" s="870"/>
      <c r="S273" s="870"/>
      <c r="T273" s="870"/>
      <c r="U273" s="870"/>
      <c r="V273" s="870"/>
      <c r="W273" s="870"/>
      <c r="X273" s="870"/>
      <c r="Y273" s="871">
        <v>1</v>
      </c>
      <c r="Z273" s="872"/>
      <c r="AA273" s="872"/>
      <c r="AB273" s="873"/>
      <c r="AC273" s="967" t="s">
        <v>314</v>
      </c>
      <c r="AD273" s="967"/>
      <c r="AE273" s="967"/>
      <c r="AF273" s="967"/>
      <c r="AG273" s="967"/>
      <c r="AH273" s="894" t="s">
        <v>339</v>
      </c>
      <c r="AI273" s="895"/>
      <c r="AJ273" s="895"/>
      <c r="AK273" s="895"/>
      <c r="AL273" s="878" t="s">
        <v>339</v>
      </c>
      <c r="AM273" s="879"/>
      <c r="AN273" s="879"/>
      <c r="AO273" s="880"/>
      <c r="AP273" s="881" t="s">
        <v>339</v>
      </c>
      <c r="AQ273" s="881"/>
      <c r="AR273" s="881"/>
      <c r="AS273" s="881"/>
      <c r="AT273" s="881"/>
      <c r="AU273" s="881"/>
      <c r="AV273" s="881"/>
      <c r="AW273" s="881"/>
      <c r="AX273" s="881"/>
      <c r="AY273">
        <f>COUNTA($C$273)</f>
        <v>1</v>
      </c>
    </row>
    <row r="274" spans="1:51" ht="32.450000000000003" customHeight="1" x14ac:dyDescent="0.15">
      <c r="A274" s="971">
        <v>7</v>
      </c>
      <c r="B274" s="971">
        <v>1</v>
      </c>
      <c r="C274" s="867" t="s">
        <v>1039</v>
      </c>
      <c r="D274" s="867"/>
      <c r="E274" s="867"/>
      <c r="F274" s="867"/>
      <c r="G274" s="867"/>
      <c r="H274" s="867"/>
      <c r="I274" s="867"/>
      <c r="J274" s="868" t="s">
        <v>339</v>
      </c>
      <c r="K274" s="869"/>
      <c r="L274" s="869"/>
      <c r="M274" s="869"/>
      <c r="N274" s="869"/>
      <c r="O274" s="869"/>
      <c r="P274" s="870" t="s">
        <v>1034</v>
      </c>
      <c r="Q274" s="870"/>
      <c r="R274" s="870"/>
      <c r="S274" s="870"/>
      <c r="T274" s="870"/>
      <c r="U274" s="870"/>
      <c r="V274" s="870"/>
      <c r="W274" s="870"/>
      <c r="X274" s="870"/>
      <c r="Y274" s="871">
        <v>1</v>
      </c>
      <c r="Z274" s="872"/>
      <c r="AA274" s="872"/>
      <c r="AB274" s="873"/>
      <c r="AC274" s="967" t="s">
        <v>314</v>
      </c>
      <c r="AD274" s="967"/>
      <c r="AE274" s="967"/>
      <c r="AF274" s="967"/>
      <c r="AG274" s="967"/>
      <c r="AH274" s="894" t="s">
        <v>339</v>
      </c>
      <c r="AI274" s="895"/>
      <c r="AJ274" s="895"/>
      <c r="AK274" s="895"/>
      <c r="AL274" s="878" t="s">
        <v>339</v>
      </c>
      <c r="AM274" s="879"/>
      <c r="AN274" s="879"/>
      <c r="AO274" s="880"/>
      <c r="AP274" s="881" t="s">
        <v>339</v>
      </c>
      <c r="AQ274" s="881"/>
      <c r="AR274" s="881"/>
      <c r="AS274" s="881"/>
      <c r="AT274" s="881"/>
      <c r="AU274" s="881"/>
      <c r="AV274" s="881"/>
      <c r="AW274" s="881"/>
      <c r="AX274" s="881"/>
      <c r="AY274">
        <f>COUNTA($C$274)</f>
        <v>1</v>
      </c>
    </row>
    <row r="275" spans="1:51" ht="32.450000000000003" customHeight="1" x14ac:dyDescent="0.15">
      <c r="A275" s="971">
        <v>8</v>
      </c>
      <c r="B275" s="971">
        <v>1</v>
      </c>
      <c r="C275" s="867" t="s">
        <v>1040</v>
      </c>
      <c r="D275" s="867"/>
      <c r="E275" s="867"/>
      <c r="F275" s="867"/>
      <c r="G275" s="867"/>
      <c r="H275" s="867"/>
      <c r="I275" s="867"/>
      <c r="J275" s="868" t="s">
        <v>339</v>
      </c>
      <c r="K275" s="869"/>
      <c r="L275" s="869"/>
      <c r="M275" s="869"/>
      <c r="N275" s="869"/>
      <c r="O275" s="869"/>
      <c r="P275" s="870" t="s">
        <v>1034</v>
      </c>
      <c r="Q275" s="870"/>
      <c r="R275" s="870"/>
      <c r="S275" s="870"/>
      <c r="T275" s="870"/>
      <c r="U275" s="870"/>
      <c r="V275" s="870"/>
      <c r="W275" s="870"/>
      <c r="X275" s="870"/>
      <c r="Y275" s="871">
        <v>1</v>
      </c>
      <c r="Z275" s="872"/>
      <c r="AA275" s="872"/>
      <c r="AB275" s="873"/>
      <c r="AC275" s="967" t="s">
        <v>314</v>
      </c>
      <c r="AD275" s="967"/>
      <c r="AE275" s="967"/>
      <c r="AF275" s="967"/>
      <c r="AG275" s="967"/>
      <c r="AH275" s="894" t="s">
        <v>339</v>
      </c>
      <c r="AI275" s="895"/>
      <c r="AJ275" s="895"/>
      <c r="AK275" s="895"/>
      <c r="AL275" s="878" t="s">
        <v>339</v>
      </c>
      <c r="AM275" s="879"/>
      <c r="AN275" s="879"/>
      <c r="AO275" s="880"/>
      <c r="AP275" s="881" t="s">
        <v>339</v>
      </c>
      <c r="AQ275" s="881"/>
      <c r="AR275" s="881"/>
      <c r="AS275" s="881"/>
      <c r="AT275" s="881"/>
      <c r="AU275" s="881"/>
      <c r="AV275" s="881"/>
      <c r="AW275" s="881"/>
      <c r="AX275" s="881"/>
      <c r="AY275">
        <f>COUNTA($C$275)</f>
        <v>1</v>
      </c>
    </row>
    <row r="276" spans="1:51" ht="32.450000000000003" customHeight="1" x14ac:dyDescent="0.15">
      <c r="A276" s="971">
        <v>9</v>
      </c>
      <c r="B276" s="971">
        <v>1</v>
      </c>
      <c r="C276" s="867" t="s">
        <v>1041</v>
      </c>
      <c r="D276" s="867"/>
      <c r="E276" s="867"/>
      <c r="F276" s="867"/>
      <c r="G276" s="867"/>
      <c r="H276" s="867"/>
      <c r="I276" s="867"/>
      <c r="J276" s="868" t="s">
        <v>339</v>
      </c>
      <c r="K276" s="869"/>
      <c r="L276" s="869"/>
      <c r="M276" s="869"/>
      <c r="N276" s="869"/>
      <c r="O276" s="869"/>
      <c r="P276" s="870" t="s">
        <v>1034</v>
      </c>
      <c r="Q276" s="870"/>
      <c r="R276" s="870"/>
      <c r="S276" s="870"/>
      <c r="T276" s="870"/>
      <c r="U276" s="870"/>
      <c r="V276" s="870"/>
      <c r="W276" s="870"/>
      <c r="X276" s="870"/>
      <c r="Y276" s="871">
        <v>1</v>
      </c>
      <c r="Z276" s="872"/>
      <c r="AA276" s="872"/>
      <c r="AB276" s="873"/>
      <c r="AC276" s="967" t="s">
        <v>314</v>
      </c>
      <c r="AD276" s="967"/>
      <c r="AE276" s="967"/>
      <c r="AF276" s="967"/>
      <c r="AG276" s="967"/>
      <c r="AH276" s="894" t="s">
        <v>339</v>
      </c>
      <c r="AI276" s="895"/>
      <c r="AJ276" s="895"/>
      <c r="AK276" s="895"/>
      <c r="AL276" s="878" t="s">
        <v>339</v>
      </c>
      <c r="AM276" s="879"/>
      <c r="AN276" s="879"/>
      <c r="AO276" s="880"/>
      <c r="AP276" s="881" t="s">
        <v>339</v>
      </c>
      <c r="AQ276" s="881"/>
      <c r="AR276" s="881"/>
      <c r="AS276" s="881"/>
      <c r="AT276" s="881"/>
      <c r="AU276" s="881"/>
      <c r="AV276" s="881"/>
      <c r="AW276" s="881"/>
      <c r="AX276" s="881"/>
      <c r="AY276">
        <f>COUNTA($C$276)</f>
        <v>1</v>
      </c>
    </row>
    <row r="277" spans="1:51" ht="32.450000000000003" customHeight="1" x14ac:dyDescent="0.15">
      <c r="A277" s="971">
        <v>10</v>
      </c>
      <c r="B277" s="971">
        <v>1</v>
      </c>
      <c r="C277" s="867" t="s">
        <v>1042</v>
      </c>
      <c r="D277" s="867"/>
      <c r="E277" s="867"/>
      <c r="F277" s="867"/>
      <c r="G277" s="867"/>
      <c r="H277" s="867"/>
      <c r="I277" s="867"/>
      <c r="J277" s="868" t="s">
        <v>339</v>
      </c>
      <c r="K277" s="869"/>
      <c r="L277" s="869"/>
      <c r="M277" s="869"/>
      <c r="N277" s="869"/>
      <c r="O277" s="869"/>
      <c r="P277" s="870" t="s">
        <v>1034</v>
      </c>
      <c r="Q277" s="870"/>
      <c r="R277" s="870"/>
      <c r="S277" s="870"/>
      <c r="T277" s="870"/>
      <c r="U277" s="870"/>
      <c r="V277" s="870"/>
      <c r="W277" s="870"/>
      <c r="X277" s="870"/>
      <c r="Y277" s="871">
        <v>1</v>
      </c>
      <c r="Z277" s="872"/>
      <c r="AA277" s="872"/>
      <c r="AB277" s="873"/>
      <c r="AC277" s="967" t="s">
        <v>314</v>
      </c>
      <c r="AD277" s="967"/>
      <c r="AE277" s="967"/>
      <c r="AF277" s="967"/>
      <c r="AG277" s="967"/>
      <c r="AH277" s="894" t="s">
        <v>339</v>
      </c>
      <c r="AI277" s="895"/>
      <c r="AJ277" s="895"/>
      <c r="AK277" s="895"/>
      <c r="AL277" s="878" t="s">
        <v>339</v>
      </c>
      <c r="AM277" s="879"/>
      <c r="AN277" s="879"/>
      <c r="AO277" s="880"/>
      <c r="AP277" s="881" t="s">
        <v>339</v>
      </c>
      <c r="AQ277" s="881"/>
      <c r="AR277" s="881"/>
      <c r="AS277" s="881"/>
      <c r="AT277" s="881"/>
      <c r="AU277" s="881"/>
      <c r="AV277" s="881"/>
      <c r="AW277" s="881"/>
      <c r="AX277" s="881"/>
      <c r="AY277">
        <f>COUNTA($C$277)</f>
        <v>1</v>
      </c>
    </row>
    <row r="278" spans="1:51" ht="26.25" hidden="1" customHeight="1" x14ac:dyDescent="0.15">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hidden="1" customHeight="1" x14ac:dyDescent="0.15">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hidden="1" customHeight="1" x14ac:dyDescent="0.15">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hidden="1" customHeight="1" x14ac:dyDescent="0.15">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hidden="1" customHeight="1" x14ac:dyDescent="0.15">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hidden="1" customHeight="1" x14ac:dyDescent="0.15">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hidden="1" customHeight="1" x14ac:dyDescent="0.15">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hidden="1" customHeight="1" x14ac:dyDescent="0.15">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hidden="1" customHeight="1" x14ac:dyDescent="0.15">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hidden="1" customHeight="1" x14ac:dyDescent="0.15">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hidden="1" customHeight="1" x14ac:dyDescent="0.15">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hidden="1" customHeight="1" x14ac:dyDescent="0.15">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hidden="1" customHeight="1" x14ac:dyDescent="0.15">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hidden="1" customHeight="1" x14ac:dyDescent="0.15">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hidden="1" customHeight="1" x14ac:dyDescent="0.15">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hidden="1" customHeight="1" x14ac:dyDescent="0.15">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hidden="1" customHeight="1" x14ac:dyDescent="0.15">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hidden="1" customHeight="1" x14ac:dyDescent="0.15">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hidden="1" customHeight="1" x14ac:dyDescent="0.15">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hidden="1" customHeight="1" x14ac:dyDescent="0.15">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186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87"/>
      <c r="B300" s="887"/>
      <c r="C300" s="887" t="s">
        <v>24</v>
      </c>
      <c r="D300" s="887"/>
      <c r="E300" s="887"/>
      <c r="F300" s="887"/>
      <c r="G300" s="887"/>
      <c r="H300" s="887"/>
      <c r="I300" s="887"/>
      <c r="J300" s="969" t="s">
        <v>254</v>
      </c>
      <c r="K300" s="970"/>
      <c r="L300" s="970"/>
      <c r="M300" s="970"/>
      <c r="N300" s="970"/>
      <c r="O300" s="970"/>
      <c r="P300" s="441" t="s">
        <v>25</v>
      </c>
      <c r="Q300" s="441"/>
      <c r="R300" s="441"/>
      <c r="S300" s="441"/>
      <c r="T300" s="441"/>
      <c r="U300" s="441"/>
      <c r="V300" s="441"/>
      <c r="W300" s="441"/>
      <c r="X300" s="441"/>
      <c r="Y300" s="889" t="s">
        <v>293</v>
      </c>
      <c r="Z300" s="890"/>
      <c r="AA300" s="890"/>
      <c r="AB300" s="890"/>
      <c r="AC300" s="969" t="s">
        <v>285</v>
      </c>
      <c r="AD300" s="969"/>
      <c r="AE300" s="969"/>
      <c r="AF300" s="969"/>
      <c r="AG300" s="969"/>
      <c r="AH300" s="889" t="s">
        <v>227</v>
      </c>
      <c r="AI300" s="887"/>
      <c r="AJ300" s="887"/>
      <c r="AK300" s="887"/>
      <c r="AL300" s="887" t="s">
        <v>19</v>
      </c>
      <c r="AM300" s="887"/>
      <c r="AN300" s="887"/>
      <c r="AO300" s="891"/>
      <c r="AP300" s="968" t="s">
        <v>255</v>
      </c>
      <c r="AQ300" s="968"/>
      <c r="AR300" s="968"/>
      <c r="AS300" s="968"/>
      <c r="AT300" s="968"/>
      <c r="AU300" s="968"/>
      <c r="AV300" s="968"/>
      <c r="AW300" s="968"/>
      <c r="AX300" s="968"/>
      <c r="AY300" s="34">
        <f>$AY$298</f>
        <v>1</v>
      </c>
    </row>
    <row r="301" spans="1:51" ht="30.6" customHeight="1" x14ac:dyDescent="0.15">
      <c r="A301" s="971">
        <v>1</v>
      </c>
      <c r="B301" s="971">
        <v>1</v>
      </c>
      <c r="C301" s="867" t="s">
        <v>1043</v>
      </c>
      <c r="D301" s="867"/>
      <c r="E301" s="867"/>
      <c r="F301" s="867"/>
      <c r="G301" s="867"/>
      <c r="H301" s="867"/>
      <c r="I301" s="867"/>
      <c r="J301" s="868">
        <v>1000020042129</v>
      </c>
      <c r="K301" s="869"/>
      <c r="L301" s="869"/>
      <c r="M301" s="869"/>
      <c r="N301" s="869"/>
      <c r="O301" s="869"/>
      <c r="P301" s="870" t="s">
        <v>1032</v>
      </c>
      <c r="Q301" s="870"/>
      <c r="R301" s="870"/>
      <c r="S301" s="870"/>
      <c r="T301" s="870"/>
      <c r="U301" s="870"/>
      <c r="V301" s="870"/>
      <c r="W301" s="870"/>
      <c r="X301" s="870"/>
      <c r="Y301" s="871">
        <v>15</v>
      </c>
      <c r="Z301" s="872"/>
      <c r="AA301" s="872"/>
      <c r="AB301" s="873"/>
      <c r="AC301" s="967" t="s">
        <v>314</v>
      </c>
      <c r="AD301" s="967"/>
      <c r="AE301" s="967"/>
      <c r="AF301" s="967"/>
      <c r="AG301" s="967"/>
      <c r="AH301" s="894" t="s">
        <v>339</v>
      </c>
      <c r="AI301" s="895"/>
      <c r="AJ301" s="895"/>
      <c r="AK301" s="895"/>
      <c r="AL301" s="878" t="s">
        <v>339</v>
      </c>
      <c r="AM301" s="879"/>
      <c r="AN301" s="879"/>
      <c r="AO301" s="880"/>
      <c r="AP301" s="881" t="s">
        <v>339</v>
      </c>
      <c r="AQ301" s="881"/>
      <c r="AR301" s="881"/>
      <c r="AS301" s="881"/>
      <c r="AT301" s="881"/>
      <c r="AU301" s="881"/>
      <c r="AV301" s="881"/>
      <c r="AW301" s="881"/>
      <c r="AX301" s="881"/>
      <c r="AY301" s="34">
        <f>$AY$298</f>
        <v>1</v>
      </c>
    </row>
    <row r="302" spans="1:51" ht="30.6" customHeight="1" x14ac:dyDescent="0.15">
      <c r="A302" s="971">
        <v>2</v>
      </c>
      <c r="B302" s="971">
        <v>1</v>
      </c>
      <c r="C302" s="867" t="s">
        <v>1044</v>
      </c>
      <c r="D302" s="867"/>
      <c r="E302" s="867"/>
      <c r="F302" s="867"/>
      <c r="G302" s="867"/>
      <c r="H302" s="867"/>
      <c r="I302" s="867"/>
      <c r="J302" s="868">
        <v>6000020078671</v>
      </c>
      <c r="K302" s="869"/>
      <c r="L302" s="869"/>
      <c r="M302" s="869"/>
      <c r="N302" s="869"/>
      <c r="O302" s="869"/>
      <c r="P302" s="870" t="s">
        <v>1032</v>
      </c>
      <c r="Q302" s="870"/>
      <c r="R302" s="870"/>
      <c r="S302" s="870"/>
      <c r="T302" s="870"/>
      <c r="U302" s="870"/>
      <c r="V302" s="870"/>
      <c r="W302" s="870"/>
      <c r="X302" s="870"/>
      <c r="Y302" s="871">
        <v>11</v>
      </c>
      <c r="Z302" s="872"/>
      <c r="AA302" s="872"/>
      <c r="AB302" s="873"/>
      <c r="AC302" s="967" t="s">
        <v>314</v>
      </c>
      <c r="AD302" s="967"/>
      <c r="AE302" s="967"/>
      <c r="AF302" s="967"/>
      <c r="AG302" s="967"/>
      <c r="AH302" s="894" t="s">
        <v>339</v>
      </c>
      <c r="AI302" s="895"/>
      <c r="AJ302" s="895"/>
      <c r="AK302" s="895"/>
      <c r="AL302" s="878" t="s">
        <v>339</v>
      </c>
      <c r="AM302" s="879"/>
      <c r="AN302" s="879"/>
      <c r="AO302" s="880"/>
      <c r="AP302" s="881" t="s">
        <v>339</v>
      </c>
      <c r="AQ302" s="881"/>
      <c r="AR302" s="881"/>
      <c r="AS302" s="881"/>
      <c r="AT302" s="881"/>
      <c r="AU302" s="881"/>
      <c r="AV302" s="881"/>
      <c r="AW302" s="881"/>
      <c r="AX302" s="881"/>
      <c r="AY302">
        <f>COUNTA($C$302)</f>
        <v>1</v>
      </c>
    </row>
    <row r="303" spans="1:51" ht="30.6" customHeight="1" x14ac:dyDescent="0.15">
      <c r="A303" s="971">
        <v>3</v>
      </c>
      <c r="B303" s="971">
        <v>1</v>
      </c>
      <c r="C303" s="867" t="s">
        <v>1045</v>
      </c>
      <c r="D303" s="867"/>
      <c r="E303" s="867"/>
      <c r="F303" s="867"/>
      <c r="G303" s="867"/>
      <c r="H303" s="867"/>
      <c r="I303" s="867"/>
      <c r="J303" s="868">
        <v>8000020094072</v>
      </c>
      <c r="K303" s="869"/>
      <c r="L303" s="869"/>
      <c r="M303" s="869"/>
      <c r="N303" s="869"/>
      <c r="O303" s="869"/>
      <c r="P303" s="870" t="s">
        <v>1032</v>
      </c>
      <c r="Q303" s="870"/>
      <c r="R303" s="870"/>
      <c r="S303" s="870"/>
      <c r="T303" s="870"/>
      <c r="U303" s="870"/>
      <c r="V303" s="870"/>
      <c r="W303" s="870"/>
      <c r="X303" s="870"/>
      <c r="Y303" s="871">
        <v>8</v>
      </c>
      <c r="Z303" s="872"/>
      <c r="AA303" s="872"/>
      <c r="AB303" s="873"/>
      <c r="AC303" s="967" t="s">
        <v>314</v>
      </c>
      <c r="AD303" s="967"/>
      <c r="AE303" s="967"/>
      <c r="AF303" s="967"/>
      <c r="AG303" s="967"/>
      <c r="AH303" s="894" t="s">
        <v>339</v>
      </c>
      <c r="AI303" s="895"/>
      <c r="AJ303" s="895"/>
      <c r="AK303" s="895"/>
      <c r="AL303" s="878" t="s">
        <v>339</v>
      </c>
      <c r="AM303" s="879"/>
      <c r="AN303" s="879"/>
      <c r="AO303" s="880"/>
      <c r="AP303" s="881" t="s">
        <v>339</v>
      </c>
      <c r="AQ303" s="881"/>
      <c r="AR303" s="881"/>
      <c r="AS303" s="881"/>
      <c r="AT303" s="881"/>
      <c r="AU303" s="881"/>
      <c r="AV303" s="881"/>
      <c r="AW303" s="881"/>
      <c r="AX303" s="881"/>
      <c r="AY303">
        <f>COUNTA($C$303)</f>
        <v>1</v>
      </c>
    </row>
    <row r="304" spans="1:51" ht="30.6" customHeight="1" x14ac:dyDescent="0.15">
      <c r="A304" s="971">
        <v>4</v>
      </c>
      <c r="B304" s="971">
        <v>1</v>
      </c>
      <c r="C304" s="867" t="s">
        <v>1046</v>
      </c>
      <c r="D304" s="867"/>
      <c r="E304" s="867"/>
      <c r="F304" s="867"/>
      <c r="G304" s="867"/>
      <c r="H304" s="867"/>
      <c r="I304" s="867"/>
      <c r="J304" s="868">
        <v>8000020092134</v>
      </c>
      <c r="K304" s="869"/>
      <c r="L304" s="869"/>
      <c r="M304" s="869"/>
      <c r="N304" s="869"/>
      <c r="O304" s="869"/>
      <c r="P304" s="870" t="s">
        <v>1032</v>
      </c>
      <c r="Q304" s="870"/>
      <c r="R304" s="870"/>
      <c r="S304" s="870"/>
      <c r="T304" s="870"/>
      <c r="U304" s="870"/>
      <c r="V304" s="870"/>
      <c r="W304" s="870"/>
      <c r="X304" s="870"/>
      <c r="Y304" s="871">
        <v>7</v>
      </c>
      <c r="Z304" s="872"/>
      <c r="AA304" s="872"/>
      <c r="AB304" s="873"/>
      <c r="AC304" s="967" t="s">
        <v>314</v>
      </c>
      <c r="AD304" s="967"/>
      <c r="AE304" s="967"/>
      <c r="AF304" s="967"/>
      <c r="AG304" s="967"/>
      <c r="AH304" s="894" t="s">
        <v>339</v>
      </c>
      <c r="AI304" s="895"/>
      <c r="AJ304" s="895"/>
      <c r="AK304" s="895"/>
      <c r="AL304" s="878" t="s">
        <v>339</v>
      </c>
      <c r="AM304" s="879"/>
      <c r="AN304" s="879"/>
      <c r="AO304" s="880"/>
      <c r="AP304" s="881" t="s">
        <v>339</v>
      </c>
      <c r="AQ304" s="881"/>
      <c r="AR304" s="881"/>
      <c r="AS304" s="881"/>
      <c r="AT304" s="881"/>
      <c r="AU304" s="881"/>
      <c r="AV304" s="881"/>
      <c r="AW304" s="881"/>
      <c r="AX304" s="881"/>
      <c r="AY304">
        <f>COUNTA($C$304)</f>
        <v>1</v>
      </c>
    </row>
    <row r="305" spans="1:51" ht="30.6" customHeight="1" x14ac:dyDescent="0.15">
      <c r="A305" s="971">
        <v>5</v>
      </c>
      <c r="B305" s="971">
        <v>1</v>
      </c>
      <c r="C305" s="867" t="s">
        <v>1047</v>
      </c>
      <c r="D305" s="867"/>
      <c r="E305" s="867"/>
      <c r="F305" s="867"/>
      <c r="G305" s="867"/>
      <c r="H305" s="867"/>
      <c r="I305" s="867"/>
      <c r="J305" s="868">
        <v>8000020075213</v>
      </c>
      <c r="K305" s="869"/>
      <c r="L305" s="869"/>
      <c r="M305" s="869"/>
      <c r="N305" s="869"/>
      <c r="O305" s="869"/>
      <c r="P305" s="870" t="s">
        <v>1032</v>
      </c>
      <c r="Q305" s="870"/>
      <c r="R305" s="870"/>
      <c r="S305" s="870"/>
      <c r="T305" s="870"/>
      <c r="U305" s="870"/>
      <c r="V305" s="870"/>
      <c r="W305" s="870"/>
      <c r="X305" s="870"/>
      <c r="Y305" s="871">
        <v>6</v>
      </c>
      <c r="Z305" s="872"/>
      <c r="AA305" s="872"/>
      <c r="AB305" s="873"/>
      <c r="AC305" s="967" t="s">
        <v>314</v>
      </c>
      <c r="AD305" s="967"/>
      <c r="AE305" s="967"/>
      <c r="AF305" s="967"/>
      <c r="AG305" s="967"/>
      <c r="AH305" s="894" t="s">
        <v>339</v>
      </c>
      <c r="AI305" s="895"/>
      <c r="AJ305" s="895"/>
      <c r="AK305" s="895"/>
      <c r="AL305" s="878" t="s">
        <v>339</v>
      </c>
      <c r="AM305" s="879"/>
      <c r="AN305" s="879"/>
      <c r="AO305" s="880"/>
      <c r="AP305" s="881" t="s">
        <v>339</v>
      </c>
      <c r="AQ305" s="881"/>
      <c r="AR305" s="881"/>
      <c r="AS305" s="881"/>
      <c r="AT305" s="881"/>
      <c r="AU305" s="881"/>
      <c r="AV305" s="881"/>
      <c r="AW305" s="881"/>
      <c r="AX305" s="881"/>
      <c r="AY305">
        <f>COUNTA($C$305)</f>
        <v>1</v>
      </c>
    </row>
    <row r="306" spans="1:51" ht="30.6" customHeight="1" x14ac:dyDescent="0.15">
      <c r="A306" s="971">
        <v>6</v>
      </c>
      <c r="B306" s="971">
        <v>1</v>
      </c>
      <c r="C306" s="867" t="s">
        <v>1048</v>
      </c>
      <c r="D306" s="867"/>
      <c r="E306" s="867"/>
      <c r="F306" s="867"/>
      <c r="G306" s="867"/>
      <c r="H306" s="867"/>
      <c r="I306" s="867"/>
      <c r="J306" s="868">
        <v>1000020122203</v>
      </c>
      <c r="K306" s="869"/>
      <c r="L306" s="869"/>
      <c r="M306" s="869"/>
      <c r="N306" s="869"/>
      <c r="O306" s="869"/>
      <c r="P306" s="870" t="s">
        <v>1032</v>
      </c>
      <c r="Q306" s="870"/>
      <c r="R306" s="870"/>
      <c r="S306" s="870"/>
      <c r="T306" s="870"/>
      <c r="U306" s="870"/>
      <c r="V306" s="870"/>
      <c r="W306" s="870"/>
      <c r="X306" s="870"/>
      <c r="Y306" s="871">
        <v>6</v>
      </c>
      <c r="Z306" s="872"/>
      <c r="AA306" s="872"/>
      <c r="AB306" s="873"/>
      <c r="AC306" s="967" t="s">
        <v>314</v>
      </c>
      <c r="AD306" s="967"/>
      <c r="AE306" s="967"/>
      <c r="AF306" s="967"/>
      <c r="AG306" s="967"/>
      <c r="AH306" s="894" t="s">
        <v>339</v>
      </c>
      <c r="AI306" s="895"/>
      <c r="AJ306" s="895"/>
      <c r="AK306" s="895"/>
      <c r="AL306" s="878" t="s">
        <v>339</v>
      </c>
      <c r="AM306" s="879"/>
      <c r="AN306" s="879"/>
      <c r="AO306" s="880"/>
      <c r="AP306" s="881" t="s">
        <v>339</v>
      </c>
      <c r="AQ306" s="881"/>
      <c r="AR306" s="881"/>
      <c r="AS306" s="881"/>
      <c r="AT306" s="881"/>
      <c r="AU306" s="881"/>
      <c r="AV306" s="881"/>
      <c r="AW306" s="881"/>
      <c r="AX306" s="881"/>
      <c r="AY306">
        <f>COUNTA($C$306)</f>
        <v>1</v>
      </c>
    </row>
    <row r="307" spans="1:51" ht="30.6" customHeight="1" x14ac:dyDescent="0.15">
      <c r="A307" s="971">
        <v>7</v>
      </c>
      <c r="B307" s="971">
        <v>1</v>
      </c>
      <c r="C307" s="867" t="s">
        <v>1049</v>
      </c>
      <c r="D307" s="867"/>
      <c r="E307" s="867"/>
      <c r="F307" s="867"/>
      <c r="G307" s="867"/>
      <c r="H307" s="867"/>
      <c r="I307" s="867"/>
      <c r="J307" s="868">
        <v>7000020072095</v>
      </c>
      <c r="K307" s="869"/>
      <c r="L307" s="869"/>
      <c r="M307" s="869"/>
      <c r="N307" s="869"/>
      <c r="O307" s="869"/>
      <c r="P307" s="870" t="s">
        <v>1032</v>
      </c>
      <c r="Q307" s="870"/>
      <c r="R307" s="870"/>
      <c r="S307" s="870"/>
      <c r="T307" s="870"/>
      <c r="U307" s="870"/>
      <c r="V307" s="870"/>
      <c r="W307" s="870"/>
      <c r="X307" s="870"/>
      <c r="Y307" s="871">
        <v>4</v>
      </c>
      <c r="Z307" s="872"/>
      <c r="AA307" s="872"/>
      <c r="AB307" s="873"/>
      <c r="AC307" s="967" t="s">
        <v>314</v>
      </c>
      <c r="AD307" s="967"/>
      <c r="AE307" s="967"/>
      <c r="AF307" s="967"/>
      <c r="AG307" s="967"/>
      <c r="AH307" s="894" t="s">
        <v>339</v>
      </c>
      <c r="AI307" s="895"/>
      <c r="AJ307" s="895"/>
      <c r="AK307" s="895"/>
      <c r="AL307" s="878" t="s">
        <v>339</v>
      </c>
      <c r="AM307" s="879"/>
      <c r="AN307" s="879"/>
      <c r="AO307" s="880"/>
      <c r="AP307" s="881" t="s">
        <v>339</v>
      </c>
      <c r="AQ307" s="881"/>
      <c r="AR307" s="881"/>
      <c r="AS307" s="881"/>
      <c r="AT307" s="881"/>
      <c r="AU307" s="881"/>
      <c r="AV307" s="881"/>
      <c r="AW307" s="881"/>
      <c r="AX307" s="881"/>
      <c r="AY307">
        <f>COUNTA($C$307)</f>
        <v>1</v>
      </c>
    </row>
    <row r="308" spans="1:51" ht="30.6" customHeight="1" x14ac:dyDescent="0.15">
      <c r="A308" s="971">
        <v>8</v>
      </c>
      <c r="B308" s="971">
        <v>1</v>
      </c>
      <c r="C308" s="867" t="s">
        <v>1050</v>
      </c>
      <c r="D308" s="867"/>
      <c r="E308" s="867"/>
      <c r="F308" s="867"/>
      <c r="G308" s="867"/>
      <c r="H308" s="867"/>
      <c r="I308" s="867"/>
      <c r="J308" s="868">
        <v>8000020038822</v>
      </c>
      <c r="K308" s="869"/>
      <c r="L308" s="869"/>
      <c r="M308" s="869"/>
      <c r="N308" s="869"/>
      <c r="O308" s="869"/>
      <c r="P308" s="870" t="s">
        <v>1032</v>
      </c>
      <c r="Q308" s="870"/>
      <c r="R308" s="870"/>
      <c r="S308" s="870"/>
      <c r="T308" s="870"/>
      <c r="U308" s="870"/>
      <c r="V308" s="870"/>
      <c r="W308" s="870"/>
      <c r="X308" s="870"/>
      <c r="Y308" s="871">
        <v>3</v>
      </c>
      <c r="Z308" s="872"/>
      <c r="AA308" s="872"/>
      <c r="AB308" s="873"/>
      <c r="AC308" s="967" t="s">
        <v>314</v>
      </c>
      <c r="AD308" s="967"/>
      <c r="AE308" s="967"/>
      <c r="AF308" s="967"/>
      <c r="AG308" s="967"/>
      <c r="AH308" s="894" t="s">
        <v>339</v>
      </c>
      <c r="AI308" s="895"/>
      <c r="AJ308" s="895"/>
      <c r="AK308" s="895"/>
      <c r="AL308" s="878" t="s">
        <v>339</v>
      </c>
      <c r="AM308" s="879"/>
      <c r="AN308" s="879"/>
      <c r="AO308" s="880"/>
      <c r="AP308" s="881" t="s">
        <v>339</v>
      </c>
      <c r="AQ308" s="881"/>
      <c r="AR308" s="881"/>
      <c r="AS308" s="881"/>
      <c r="AT308" s="881"/>
      <c r="AU308" s="881"/>
      <c r="AV308" s="881"/>
      <c r="AW308" s="881"/>
      <c r="AX308" s="881"/>
      <c r="AY308">
        <f>COUNTA($C$308)</f>
        <v>1</v>
      </c>
    </row>
    <row r="309" spans="1:51" ht="30.6" customHeight="1" x14ac:dyDescent="0.15">
      <c r="A309" s="971">
        <v>9</v>
      </c>
      <c r="B309" s="971">
        <v>1</v>
      </c>
      <c r="C309" s="867" t="s">
        <v>1051</v>
      </c>
      <c r="D309" s="867"/>
      <c r="E309" s="867"/>
      <c r="F309" s="867"/>
      <c r="G309" s="867"/>
      <c r="H309" s="867"/>
      <c r="I309" s="867"/>
      <c r="J309" s="868">
        <v>1000020042145</v>
      </c>
      <c r="K309" s="869"/>
      <c r="L309" s="869"/>
      <c r="M309" s="869"/>
      <c r="N309" s="869"/>
      <c r="O309" s="869"/>
      <c r="P309" s="870" t="s">
        <v>1032</v>
      </c>
      <c r="Q309" s="870"/>
      <c r="R309" s="870"/>
      <c r="S309" s="870"/>
      <c r="T309" s="870"/>
      <c r="U309" s="870"/>
      <c r="V309" s="870"/>
      <c r="W309" s="870"/>
      <c r="X309" s="870"/>
      <c r="Y309" s="871">
        <v>3</v>
      </c>
      <c r="Z309" s="872"/>
      <c r="AA309" s="872"/>
      <c r="AB309" s="873"/>
      <c r="AC309" s="967" t="s">
        <v>314</v>
      </c>
      <c r="AD309" s="967"/>
      <c r="AE309" s="967"/>
      <c r="AF309" s="967"/>
      <c r="AG309" s="967"/>
      <c r="AH309" s="894" t="s">
        <v>339</v>
      </c>
      <c r="AI309" s="895"/>
      <c r="AJ309" s="895"/>
      <c r="AK309" s="895"/>
      <c r="AL309" s="878" t="s">
        <v>339</v>
      </c>
      <c r="AM309" s="879"/>
      <c r="AN309" s="879"/>
      <c r="AO309" s="880"/>
      <c r="AP309" s="881" t="s">
        <v>339</v>
      </c>
      <c r="AQ309" s="881"/>
      <c r="AR309" s="881"/>
      <c r="AS309" s="881"/>
      <c r="AT309" s="881"/>
      <c r="AU309" s="881"/>
      <c r="AV309" s="881"/>
      <c r="AW309" s="881"/>
      <c r="AX309" s="881"/>
      <c r="AY309">
        <f>COUNTA($C$309)</f>
        <v>1</v>
      </c>
    </row>
    <row r="310" spans="1:51" ht="30.6" customHeight="1" x14ac:dyDescent="0.15">
      <c r="A310" s="971">
        <v>10</v>
      </c>
      <c r="B310" s="971">
        <v>1</v>
      </c>
      <c r="C310" s="867" t="s">
        <v>1052</v>
      </c>
      <c r="D310" s="867"/>
      <c r="E310" s="867"/>
      <c r="F310" s="867"/>
      <c r="G310" s="867"/>
      <c r="H310" s="867"/>
      <c r="I310" s="867"/>
      <c r="J310" s="868">
        <v>6000020092061</v>
      </c>
      <c r="K310" s="869"/>
      <c r="L310" s="869"/>
      <c r="M310" s="869"/>
      <c r="N310" s="869"/>
      <c r="O310" s="869"/>
      <c r="P310" s="870" t="s">
        <v>1032</v>
      </c>
      <c r="Q310" s="870"/>
      <c r="R310" s="870"/>
      <c r="S310" s="870"/>
      <c r="T310" s="870"/>
      <c r="U310" s="870"/>
      <c r="V310" s="870"/>
      <c r="W310" s="870"/>
      <c r="X310" s="870"/>
      <c r="Y310" s="871">
        <v>2</v>
      </c>
      <c r="Z310" s="872"/>
      <c r="AA310" s="872"/>
      <c r="AB310" s="873"/>
      <c r="AC310" s="967" t="s">
        <v>314</v>
      </c>
      <c r="AD310" s="967"/>
      <c r="AE310" s="967"/>
      <c r="AF310" s="967"/>
      <c r="AG310" s="967"/>
      <c r="AH310" s="894" t="s">
        <v>339</v>
      </c>
      <c r="AI310" s="895"/>
      <c r="AJ310" s="895"/>
      <c r="AK310" s="895"/>
      <c r="AL310" s="878" t="s">
        <v>339</v>
      </c>
      <c r="AM310" s="879"/>
      <c r="AN310" s="879"/>
      <c r="AO310" s="880"/>
      <c r="AP310" s="881" t="s">
        <v>339</v>
      </c>
      <c r="AQ310" s="881"/>
      <c r="AR310" s="881"/>
      <c r="AS310" s="881"/>
      <c r="AT310" s="881"/>
      <c r="AU310" s="881"/>
      <c r="AV310" s="881"/>
      <c r="AW310" s="881"/>
      <c r="AX310" s="881"/>
      <c r="AY310">
        <f>COUNTA($C$310)</f>
        <v>1</v>
      </c>
    </row>
    <row r="311" spans="1:51" ht="26.25" hidden="1" customHeight="1" x14ac:dyDescent="0.15">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hidden="1" customHeight="1" x14ac:dyDescent="0.15">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hidden="1" customHeight="1" x14ac:dyDescent="0.15">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hidden="1" customHeight="1" x14ac:dyDescent="0.15">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hidden="1" customHeight="1" x14ac:dyDescent="0.15">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hidden="1" customHeight="1" x14ac:dyDescent="0.15">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hidden="1" customHeight="1" x14ac:dyDescent="0.15">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hidden="1" customHeight="1" x14ac:dyDescent="0.15">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hidden="1" customHeight="1" x14ac:dyDescent="0.15">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hidden="1" customHeight="1" x14ac:dyDescent="0.15">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hidden="1" customHeight="1" x14ac:dyDescent="0.15">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hidden="1" customHeight="1" x14ac:dyDescent="0.15">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hidden="1" customHeight="1" x14ac:dyDescent="0.15">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hidden="1" customHeight="1" x14ac:dyDescent="0.15">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hidden="1" customHeight="1" x14ac:dyDescent="0.15">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hidden="1" customHeight="1" x14ac:dyDescent="0.15">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hidden="1" customHeight="1" x14ac:dyDescent="0.15">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hidden="1" customHeight="1" x14ac:dyDescent="0.15">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hidden="1" customHeight="1" x14ac:dyDescent="0.15">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hidden="1" customHeight="1" x14ac:dyDescent="0.15">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187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87"/>
      <c r="B333" s="887"/>
      <c r="C333" s="887" t="s">
        <v>24</v>
      </c>
      <c r="D333" s="887"/>
      <c r="E333" s="887"/>
      <c r="F333" s="887"/>
      <c r="G333" s="887"/>
      <c r="H333" s="887"/>
      <c r="I333" s="887"/>
      <c r="J333" s="969" t="s">
        <v>254</v>
      </c>
      <c r="K333" s="970"/>
      <c r="L333" s="970"/>
      <c r="M333" s="970"/>
      <c r="N333" s="970"/>
      <c r="O333" s="970"/>
      <c r="P333" s="441" t="s">
        <v>25</v>
      </c>
      <c r="Q333" s="441"/>
      <c r="R333" s="441"/>
      <c r="S333" s="441"/>
      <c r="T333" s="441"/>
      <c r="U333" s="441"/>
      <c r="V333" s="441"/>
      <c r="W333" s="441"/>
      <c r="X333" s="441"/>
      <c r="Y333" s="889" t="s">
        <v>293</v>
      </c>
      <c r="Z333" s="890"/>
      <c r="AA333" s="890"/>
      <c r="AB333" s="890"/>
      <c r="AC333" s="969" t="s">
        <v>285</v>
      </c>
      <c r="AD333" s="969"/>
      <c r="AE333" s="969"/>
      <c r="AF333" s="969"/>
      <c r="AG333" s="969"/>
      <c r="AH333" s="889" t="s">
        <v>227</v>
      </c>
      <c r="AI333" s="887"/>
      <c r="AJ333" s="887"/>
      <c r="AK333" s="887"/>
      <c r="AL333" s="887" t="s">
        <v>19</v>
      </c>
      <c r="AM333" s="887"/>
      <c r="AN333" s="887"/>
      <c r="AO333" s="891"/>
      <c r="AP333" s="968" t="s">
        <v>255</v>
      </c>
      <c r="AQ333" s="968"/>
      <c r="AR333" s="968"/>
      <c r="AS333" s="968"/>
      <c r="AT333" s="968"/>
      <c r="AU333" s="968"/>
      <c r="AV333" s="968"/>
      <c r="AW333" s="968"/>
      <c r="AX333" s="968"/>
      <c r="AY333" s="34">
        <f>$AY$331</f>
        <v>1</v>
      </c>
    </row>
    <row r="334" spans="1:51" ht="43.15" customHeight="1" x14ac:dyDescent="0.15">
      <c r="A334" s="971">
        <v>1</v>
      </c>
      <c r="B334" s="971">
        <v>1</v>
      </c>
      <c r="C334" s="867" t="s">
        <v>1053</v>
      </c>
      <c r="D334" s="867"/>
      <c r="E334" s="867"/>
      <c r="F334" s="867"/>
      <c r="G334" s="867"/>
      <c r="H334" s="867"/>
      <c r="I334" s="867"/>
      <c r="J334" s="868">
        <v>4000020138568</v>
      </c>
      <c r="K334" s="869"/>
      <c r="L334" s="869"/>
      <c r="M334" s="869"/>
      <c r="N334" s="869"/>
      <c r="O334" s="869"/>
      <c r="P334" s="870" t="s">
        <v>1054</v>
      </c>
      <c r="Q334" s="870"/>
      <c r="R334" s="870"/>
      <c r="S334" s="870"/>
      <c r="T334" s="870"/>
      <c r="U334" s="870"/>
      <c r="V334" s="870"/>
      <c r="W334" s="870"/>
      <c r="X334" s="870"/>
      <c r="Y334" s="871">
        <v>13</v>
      </c>
      <c r="Z334" s="872"/>
      <c r="AA334" s="872"/>
      <c r="AB334" s="873"/>
      <c r="AC334" s="967" t="s">
        <v>1055</v>
      </c>
      <c r="AD334" s="967"/>
      <c r="AE334" s="967"/>
      <c r="AF334" s="967"/>
      <c r="AG334" s="967"/>
      <c r="AH334" s="894" t="s">
        <v>668</v>
      </c>
      <c r="AI334" s="895"/>
      <c r="AJ334" s="895"/>
      <c r="AK334" s="895"/>
      <c r="AL334" s="878" t="s">
        <v>668</v>
      </c>
      <c r="AM334" s="879"/>
      <c r="AN334" s="879"/>
      <c r="AO334" s="880"/>
      <c r="AP334" s="881" t="s">
        <v>668</v>
      </c>
      <c r="AQ334" s="881"/>
      <c r="AR334" s="881"/>
      <c r="AS334" s="881"/>
      <c r="AT334" s="881"/>
      <c r="AU334" s="881"/>
      <c r="AV334" s="881"/>
      <c r="AW334" s="881"/>
      <c r="AX334" s="881"/>
      <c r="AY334" s="34">
        <f>$AY$331</f>
        <v>1</v>
      </c>
    </row>
    <row r="335" spans="1:51" ht="43.15" customHeight="1" x14ac:dyDescent="0.15">
      <c r="A335" s="971">
        <v>2</v>
      </c>
      <c r="B335" s="971">
        <v>1</v>
      </c>
      <c r="C335" s="867" t="s">
        <v>1056</v>
      </c>
      <c r="D335" s="867"/>
      <c r="E335" s="867"/>
      <c r="F335" s="867"/>
      <c r="G335" s="867"/>
      <c r="H335" s="867"/>
      <c r="I335" s="867"/>
      <c r="J335" s="868">
        <v>9000020072044</v>
      </c>
      <c r="K335" s="869"/>
      <c r="L335" s="869"/>
      <c r="M335" s="869"/>
      <c r="N335" s="869"/>
      <c r="O335" s="869"/>
      <c r="P335" s="870" t="s">
        <v>1054</v>
      </c>
      <c r="Q335" s="870"/>
      <c r="R335" s="870"/>
      <c r="S335" s="870"/>
      <c r="T335" s="870"/>
      <c r="U335" s="870"/>
      <c r="V335" s="870"/>
      <c r="W335" s="870"/>
      <c r="X335" s="870"/>
      <c r="Y335" s="871">
        <v>7</v>
      </c>
      <c r="Z335" s="872"/>
      <c r="AA335" s="872"/>
      <c r="AB335" s="873"/>
      <c r="AC335" s="967" t="s">
        <v>1055</v>
      </c>
      <c r="AD335" s="967"/>
      <c r="AE335" s="967"/>
      <c r="AF335" s="967"/>
      <c r="AG335" s="967"/>
      <c r="AH335" s="894" t="s">
        <v>668</v>
      </c>
      <c r="AI335" s="895"/>
      <c r="AJ335" s="895"/>
      <c r="AK335" s="895"/>
      <c r="AL335" s="878" t="s">
        <v>668</v>
      </c>
      <c r="AM335" s="879"/>
      <c r="AN335" s="879"/>
      <c r="AO335" s="880"/>
      <c r="AP335" s="881" t="s">
        <v>668</v>
      </c>
      <c r="AQ335" s="881"/>
      <c r="AR335" s="881"/>
      <c r="AS335" s="881"/>
      <c r="AT335" s="881"/>
      <c r="AU335" s="881"/>
      <c r="AV335" s="881"/>
      <c r="AW335" s="881"/>
      <c r="AX335" s="881"/>
      <c r="AY335">
        <f>COUNTA($C$335)</f>
        <v>1</v>
      </c>
    </row>
    <row r="336" spans="1:51" ht="43.15" customHeight="1" x14ac:dyDescent="0.15">
      <c r="A336" s="971">
        <v>3</v>
      </c>
      <c r="B336" s="971">
        <v>1</v>
      </c>
      <c r="C336" s="867" t="s">
        <v>1057</v>
      </c>
      <c r="D336" s="867"/>
      <c r="E336" s="867"/>
      <c r="F336" s="867"/>
      <c r="G336" s="867"/>
      <c r="H336" s="867"/>
      <c r="I336" s="867"/>
      <c r="J336" s="868">
        <v>2000020072125</v>
      </c>
      <c r="K336" s="869"/>
      <c r="L336" s="869"/>
      <c r="M336" s="869"/>
      <c r="N336" s="869"/>
      <c r="O336" s="869"/>
      <c r="P336" s="870" t="s">
        <v>1054</v>
      </c>
      <c r="Q336" s="870"/>
      <c r="R336" s="870"/>
      <c r="S336" s="870"/>
      <c r="T336" s="870"/>
      <c r="U336" s="870"/>
      <c r="V336" s="870"/>
      <c r="W336" s="870"/>
      <c r="X336" s="870"/>
      <c r="Y336" s="871">
        <v>6</v>
      </c>
      <c r="Z336" s="872"/>
      <c r="AA336" s="872"/>
      <c r="AB336" s="873"/>
      <c r="AC336" s="967" t="s">
        <v>1055</v>
      </c>
      <c r="AD336" s="967"/>
      <c r="AE336" s="967"/>
      <c r="AF336" s="967"/>
      <c r="AG336" s="967"/>
      <c r="AH336" s="894" t="s">
        <v>668</v>
      </c>
      <c r="AI336" s="895"/>
      <c r="AJ336" s="895"/>
      <c r="AK336" s="895"/>
      <c r="AL336" s="878" t="s">
        <v>668</v>
      </c>
      <c r="AM336" s="879"/>
      <c r="AN336" s="879"/>
      <c r="AO336" s="880"/>
      <c r="AP336" s="881" t="s">
        <v>668</v>
      </c>
      <c r="AQ336" s="881"/>
      <c r="AR336" s="881"/>
      <c r="AS336" s="881"/>
      <c r="AT336" s="881"/>
      <c r="AU336" s="881"/>
      <c r="AV336" s="881"/>
      <c r="AW336" s="881"/>
      <c r="AX336" s="881"/>
      <c r="AY336">
        <f>COUNTA($C$336)</f>
        <v>1</v>
      </c>
    </row>
    <row r="337" spans="1:51" ht="43.15" customHeight="1" x14ac:dyDescent="0.15">
      <c r="A337" s="971">
        <v>4</v>
      </c>
      <c r="B337" s="971">
        <v>1</v>
      </c>
      <c r="C337" s="867" t="s">
        <v>1058</v>
      </c>
      <c r="D337" s="867"/>
      <c r="E337" s="867"/>
      <c r="F337" s="867"/>
      <c r="G337" s="867"/>
      <c r="H337" s="867"/>
      <c r="I337" s="867"/>
      <c r="J337" s="868">
        <v>8000020041009</v>
      </c>
      <c r="K337" s="869"/>
      <c r="L337" s="869"/>
      <c r="M337" s="869"/>
      <c r="N337" s="869"/>
      <c r="O337" s="869"/>
      <c r="P337" s="870" t="s">
        <v>1054</v>
      </c>
      <c r="Q337" s="870"/>
      <c r="R337" s="870"/>
      <c r="S337" s="870"/>
      <c r="T337" s="870"/>
      <c r="U337" s="870"/>
      <c r="V337" s="870"/>
      <c r="W337" s="870"/>
      <c r="X337" s="870"/>
      <c r="Y337" s="871">
        <v>6</v>
      </c>
      <c r="Z337" s="872"/>
      <c r="AA337" s="872"/>
      <c r="AB337" s="873"/>
      <c r="AC337" s="967" t="s">
        <v>1055</v>
      </c>
      <c r="AD337" s="967"/>
      <c r="AE337" s="967"/>
      <c r="AF337" s="967"/>
      <c r="AG337" s="967"/>
      <c r="AH337" s="894" t="s">
        <v>668</v>
      </c>
      <c r="AI337" s="895"/>
      <c r="AJ337" s="895"/>
      <c r="AK337" s="895"/>
      <c r="AL337" s="878" t="s">
        <v>668</v>
      </c>
      <c r="AM337" s="879"/>
      <c r="AN337" s="879"/>
      <c r="AO337" s="880"/>
      <c r="AP337" s="881" t="s">
        <v>668</v>
      </c>
      <c r="AQ337" s="881"/>
      <c r="AR337" s="881"/>
      <c r="AS337" s="881"/>
      <c r="AT337" s="881"/>
      <c r="AU337" s="881"/>
      <c r="AV337" s="881"/>
      <c r="AW337" s="881"/>
      <c r="AX337" s="881"/>
      <c r="AY337">
        <f>COUNTA($C$337)</f>
        <v>1</v>
      </c>
    </row>
    <row r="338" spans="1:51" ht="43.15" customHeight="1" x14ac:dyDescent="0.15">
      <c r="A338" s="971">
        <v>5</v>
      </c>
      <c r="B338" s="971">
        <v>1</v>
      </c>
      <c r="C338" s="867" t="s">
        <v>1059</v>
      </c>
      <c r="D338" s="867"/>
      <c r="E338" s="867"/>
      <c r="F338" s="867"/>
      <c r="G338" s="867"/>
      <c r="H338" s="867"/>
      <c r="I338" s="867"/>
      <c r="J338" s="868">
        <v>9000020102024</v>
      </c>
      <c r="K338" s="869"/>
      <c r="L338" s="869"/>
      <c r="M338" s="869"/>
      <c r="N338" s="869"/>
      <c r="O338" s="869"/>
      <c r="P338" s="870" t="s">
        <v>1054</v>
      </c>
      <c r="Q338" s="870"/>
      <c r="R338" s="870"/>
      <c r="S338" s="870"/>
      <c r="T338" s="870"/>
      <c r="U338" s="870"/>
      <c r="V338" s="870"/>
      <c r="W338" s="870"/>
      <c r="X338" s="870"/>
      <c r="Y338" s="871">
        <v>5</v>
      </c>
      <c r="Z338" s="872"/>
      <c r="AA338" s="872"/>
      <c r="AB338" s="873"/>
      <c r="AC338" s="967" t="s">
        <v>1055</v>
      </c>
      <c r="AD338" s="967"/>
      <c r="AE338" s="967"/>
      <c r="AF338" s="967"/>
      <c r="AG338" s="967"/>
      <c r="AH338" s="894" t="s">
        <v>668</v>
      </c>
      <c r="AI338" s="895"/>
      <c r="AJ338" s="895"/>
      <c r="AK338" s="895"/>
      <c r="AL338" s="878" t="s">
        <v>668</v>
      </c>
      <c r="AM338" s="879"/>
      <c r="AN338" s="879"/>
      <c r="AO338" s="880"/>
      <c r="AP338" s="881" t="s">
        <v>668</v>
      </c>
      <c r="AQ338" s="881"/>
      <c r="AR338" s="881"/>
      <c r="AS338" s="881"/>
      <c r="AT338" s="881"/>
      <c r="AU338" s="881"/>
      <c r="AV338" s="881"/>
      <c r="AW338" s="881"/>
      <c r="AX338" s="881"/>
      <c r="AY338">
        <f>COUNTA($C$338)</f>
        <v>1</v>
      </c>
    </row>
    <row r="339" spans="1:51" ht="43.15" customHeight="1" x14ac:dyDescent="0.15">
      <c r="A339" s="971">
        <v>6</v>
      </c>
      <c r="B339" s="971">
        <v>1</v>
      </c>
      <c r="C339" s="867" t="s">
        <v>1060</v>
      </c>
      <c r="D339" s="867"/>
      <c r="E339" s="867"/>
      <c r="F339" s="867"/>
      <c r="G339" s="867"/>
      <c r="H339" s="867"/>
      <c r="I339" s="867"/>
      <c r="J339" s="868">
        <v>1000020072010</v>
      </c>
      <c r="K339" s="869"/>
      <c r="L339" s="869"/>
      <c r="M339" s="869"/>
      <c r="N339" s="869"/>
      <c r="O339" s="869"/>
      <c r="P339" s="870" t="s">
        <v>1054</v>
      </c>
      <c r="Q339" s="870"/>
      <c r="R339" s="870"/>
      <c r="S339" s="870"/>
      <c r="T339" s="870"/>
      <c r="U339" s="870"/>
      <c r="V339" s="870"/>
      <c r="W339" s="870"/>
      <c r="X339" s="870"/>
      <c r="Y339" s="871">
        <v>5</v>
      </c>
      <c r="Z339" s="872"/>
      <c r="AA339" s="872"/>
      <c r="AB339" s="873"/>
      <c r="AC339" s="967" t="s">
        <v>1055</v>
      </c>
      <c r="AD339" s="967"/>
      <c r="AE339" s="967"/>
      <c r="AF339" s="967"/>
      <c r="AG339" s="967"/>
      <c r="AH339" s="894" t="s">
        <v>668</v>
      </c>
      <c r="AI339" s="895"/>
      <c r="AJ339" s="895"/>
      <c r="AK339" s="895"/>
      <c r="AL339" s="878" t="s">
        <v>668</v>
      </c>
      <c r="AM339" s="879"/>
      <c r="AN339" s="879"/>
      <c r="AO339" s="880"/>
      <c r="AP339" s="881" t="s">
        <v>668</v>
      </c>
      <c r="AQ339" s="881"/>
      <c r="AR339" s="881"/>
      <c r="AS339" s="881"/>
      <c r="AT339" s="881"/>
      <c r="AU339" s="881"/>
      <c r="AV339" s="881"/>
      <c r="AW339" s="881"/>
      <c r="AX339" s="881"/>
      <c r="AY339">
        <f>COUNTA($C$339)</f>
        <v>1</v>
      </c>
    </row>
    <row r="340" spans="1:51" ht="43.15" customHeight="1" x14ac:dyDescent="0.15">
      <c r="A340" s="971">
        <v>7</v>
      </c>
      <c r="B340" s="971">
        <v>1</v>
      </c>
      <c r="C340" s="867" t="s">
        <v>1061</v>
      </c>
      <c r="D340" s="867"/>
      <c r="E340" s="867"/>
      <c r="F340" s="867"/>
      <c r="G340" s="867"/>
      <c r="H340" s="867"/>
      <c r="I340" s="867"/>
      <c r="J340" s="868">
        <v>4000020112011</v>
      </c>
      <c r="K340" s="869"/>
      <c r="L340" s="869"/>
      <c r="M340" s="869"/>
      <c r="N340" s="869"/>
      <c r="O340" s="869"/>
      <c r="P340" s="870" t="s">
        <v>1054</v>
      </c>
      <c r="Q340" s="870"/>
      <c r="R340" s="870"/>
      <c r="S340" s="870"/>
      <c r="T340" s="870"/>
      <c r="U340" s="870"/>
      <c r="V340" s="870"/>
      <c r="W340" s="870"/>
      <c r="X340" s="870"/>
      <c r="Y340" s="871">
        <v>5</v>
      </c>
      <c r="Z340" s="872"/>
      <c r="AA340" s="872"/>
      <c r="AB340" s="873"/>
      <c r="AC340" s="967" t="s">
        <v>1055</v>
      </c>
      <c r="AD340" s="967"/>
      <c r="AE340" s="967"/>
      <c r="AF340" s="967"/>
      <c r="AG340" s="967"/>
      <c r="AH340" s="894" t="s">
        <v>668</v>
      </c>
      <c r="AI340" s="895"/>
      <c r="AJ340" s="895"/>
      <c r="AK340" s="895"/>
      <c r="AL340" s="878" t="s">
        <v>668</v>
      </c>
      <c r="AM340" s="879"/>
      <c r="AN340" s="879"/>
      <c r="AO340" s="880"/>
      <c r="AP340" s="881" t="s">
        <v>668</v>
      </c>
      <c r="AQ340" s="881"/>
      <c r="AR340" s="881"/>
      <c r="AS340" s="881"/>
      <c r="AT340" s="881"/>
      <c r="AU340" s="881"/>
      <c r="AV340" s="881"/>
      <c r="AW340" s="881"/>
      <c r="AX340" s="881"/>
      <c r="AY340">
        <f>COUNTA($C$340)</f>
        <v>1</v>
      </c>
    </row>
    <row r="341" spans="1:51" ht="43.15" customHeight="1" x14ac:dyDescent="0.15">
      <c r="A341" s="971">
        <v>8</v>
      </c>
      <c r="B341" s="971">
        <v>1</v>
      </c>
      <c r="C341" s="867" t="s">
        <v>1062</v>
      </c>
      <c r="D341" s="867"/>
      <c r="E341" s="867"/>
      <c r="F341" s="867"/>
      <c r="G341" s="867"/>
      <c r="H341" s="867"/>
      <c r="I341" s="867"/>
      <c r="J341" s="868">
        <v>8000020102041</v>
      </c>
      <c r="K341" s="869"/>
      <c r="L341" s="869"/>
      <c r="M341" s="869"/>
      <c r="N341" s="869"/>
      <c r="O341" s="869"/>
      <c r="P341" s="870" t="s">
        <v>1054</v>
      </c>
      <c r="Q341" s="870"/>
      <c r="R341" s="870"/>
      <c r="S341" s="870"/>
      <c r="T341" s="870"/>
      <c r="U341" s="870"/>
      <c r="V341" s="870"/>
      <c r="W341" s="870"/>
      <c r="X341" s="870"/>
      <c r="Y341" s="871">
        <v>4</v>
      </c>
      <c r="Z341" s="872"/>
      <c r="AA341" s="872"/>
      <c r="AB341" s="873"/>
      <c r="AC341" s="967" t="s">
        <v>1055</v>
      </c>
      <c r="AD341" s="967"/>
      <c r="AE341" s="967"/>
      <c r="AF341" s="967"/>
      <c r="AG341" s="967"/>
      <c r="AH341" s="894" t="s">
        <v>668</v>
      </c>
      <c r="AI341" s="895"/>
      <c r="AJ341" s="895"/>
      <c r="AK341" s="895"/>
      <c r="AL341" s="878" t="s">
        <v>668</v>
      </c>
      <c r="AM341" s="879"/>
      <c r="AN341" s="879"/>
      <c r="AO341" s="880"/>
      <c r="AP341" s="881" t="s">
        <v>668</v>
      </c>
      <c r="AQ341" s="881"/>
      <c r="AR341" s="881"/>
      <c r="AS341" s="881"/>
      <c r="AT341" s="881"/>
      <c r="AU341" s="881"/>
      <c r="AV341" s="881"/>
      <c r="AW341" s="881"/>
      <c r="AX341" s="881"/>
      <c r="AY341">
        <f>COUNTA($C$341)</f>
        <v>1</v>
      </c>
    </row>
    <row r="342" spans="1:51" ht="43.15" customHeight="1" x14ac:dyDescent="0.15">
      <c r="A342" s="971">
        <v>9</v>
      </c>
      <c r="B342" s="971">
        <v>1</v>
      </c>
      <c r="C342" s="867" t="s">
        <v>1063</v>
      </c>
      <c r="D342" s="867"/>
      <c r="E342" s="867"/>
      <c r="F342" s="867"/>
      <c r="G342" s="867"/>
      <c r="H342" s="867"/>
      <c r="I342" s="867"/>
      <c r="J342" s="868">
        <v>1050005002754</v>
      </c>
      <c r="K342" s="869"/>
      <c r="L342" s="869"/>
      <c r="M342" s="869"/>
      <c r="N342" s="869"/>
      <c r="O342" s="869"/>
      <c r="P342" s="870" t="s">
        <v>1054</v>
      </c>
      <c r="Q342" s="870"/>
      <c r="R342" s="870"/>
      <c r="S342" s="870"/>
      <c r="T342" s="870"/>
      <c r="U342" s="870"/>
      <c r="V342" s="870"/>
      <c r="W342" s="870"/>
      <c r="X342" s="870"/>
      <c r="Y342" s="871">
        <v>4</v>
      </c>
      <c r="Z342" s="872"/>
      <c r="AA342" s="872"/>
      <c r="AB342" s="873"/>
      <c r="AC342" s="967" t="s">
        <v>1055</v>
      </c>
      <c r="AD342" s="967"/>
      <c r="AE342" s="967"/>
      <c r="AF342" s="967"/>
      <c r="AG342" s="967"/>
      <c r="AH342" s="894" t="s">
        <v>668</v>
      </c>
      <c r="AI342" s="895"/>
      <c r="AJ342" s="895"/>
      <c r="AK342" s="895"/>
      <c r="AL342" s="878" t="s">
        <v>668</v>
      </c>
      <c r="AM342" s="879"/>
      <c r="AN342" s="879"/>
      <c r="AO342" s="880"/>
      <c r="AP342" s="881" t="s">
        <v>668</v>
      </c>
      <c r="AQ342" s="881"/>
      <c r="AR342" s="881"/>
      <c r="AS342" s="881"/>
      <c r="AT342" s="881"/>
      <c r="AU342" s="881"/>
      <c r="AV342" s="881"/>
      <c r="AW342" s="881"/>
      <c r="AX342" s="881"/>
      <c r="AY342">
        <f>COUNTA($C$342)</f>
        <v>1</v>
      </c>
    </row>
    <row r="343" spans="1:51" ht="43.15" customHeight="1" x14ac:dyDescent="0.15">
      <c r="A343" s="971">
        <v>10</v>
      </c>
      <c r="B343" s="971">
        <v>1</v>
      </c>
      <c r="C343" s="867" t="s">
        <v>1064</v>
      </c>
      <c r="D343" s="867"/>
      <c r="E343" s="867"/>
      <c r="F343" s="867"/>
      <c r="G343" s="867"/>
      <c r="H343" s="867"/>
      <c r="I343" s="867"/>
      <c r="J343" s="868">
        <v>9000020102032</v>
      </c>
      <c r="K343" s="869"/>
      <c r="L343" s="869"/>
      <c r="M343" s="869"/>
      <c r="N343" s="869"/>
      <c r="O343" s="869"/>
      <c r="P343" s="870" t="s">
        <v>1054</v>
      </c>
      <c r="Q343" s="870"/>
      <c r="R343" s="870"/>
      <c r="S343" s="870"/>
      <c r="T343" s="870"/>
      <c r="U343" s="870"/>
      <c r="V343" s="870"/>
      <c r="W343" s="870"/>
      <c r="X343" s="870"/>
      <c r="Y343" s="871">
        <v>4</v>
      </c>
      <c r="Z343" s="872"/>
      <c r="AA343" s="872"/>
      <c r="AB343" s="873"/>
      <c r="AC343" s="967" t="s">
        <v>1055</v>
      </c>
      <c r="AD343" s="967"/>
      <c r="AE343" s="967"/>
      <c r="AF343" s="967"/>
      <c r="AG343" s="967"/>
      <c r="AH343" s="894" t="s">
        <v>668</v>
      </c>
      <c r="AI343" s="895"/>
      <c r="AJ343" s="895"/>
      <c r="AK343" s="895"/>
      <c r="AL343" s="878" t="s">
        <v>668</v>
      </c>
      <c r="AM343" s="879"/>
      <c r="AN343" s="879"/>
      <c r="AO343" s="880"/>
      <c r="AP343" s="881" t="s">
        <v>668</v>
      </c>
      <c r="AQ343" s="881"/>
      <c r="AR343" s="881"/>
      <c r="AS343" s="881"/>
      <c r="AT343" s="881"/>
      <c r="AU343" s="881"/>
      <c r="AV343" s="881"/>
      <c r="AW343" s="881"/>
      <c r="AX343" s="881"/>
      <c r="AY343">
        <f>COUNTA($C$343)</f>
        <v>1</v>
      </c>
    </row>
    <row r="344" spans="1:51" ht="26.25" hidden="1" customHeight="1" x14ac:dyDescent="0.15">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hidden="1" customHeight="1" x14ac:dyDescent="0.15">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hidden="1" customHeight="1" x14ac:dyDescent="0.15">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hidden="1" customHeight="1" x14ac:dyDescent="0.15">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hidden="1" customHeight="1" x14ac:dyDescent="0.15">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hidden="1" customHeight="1" x14ac:dyDescent="0.15">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hidden="1" customHeight="1" x14ac:dyDescent="0.15">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hidden="1" customHeight="1" x14ac:dyDescent="0.15">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hidden="1" customHeight="1" x14ac:dyDescent="0.15">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hidden="1" customHeight="1" x14ac:dyDescent="0.15">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hidden="1" customHeight="1" x14ac:dyDescent="0.15">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hidden="1" customHeight="1" x14ac:dyDescent="0.15">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hidden="1" customHeight="1" x14ac:dyDescent="0.15">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hidden="1" customHeight="1" x14ac:dyDescent="0.15">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hidden="1" customHeight="1" x14ac:dyDescent="0.15">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hidden="1" customHeight="1" x14ac:dyDescent="0.15">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hidden="1" customHeight="1" x14ac:dyDescent="0.15">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hidden="1" customHeight="1" x14ac:dyDescent="0.15">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hidden="1" customHeight="1" x14ac:dyDescent="0.15">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hidden="1" customHeight="1" x14ac:dyDescent="0.15">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188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887"/>
      <c r="B366" s="887"/>
      <c r="C366" s="887" t="s">
        <v>24</v>
      </c>
      <c r="D366" s="887"/>
      <c r="E366" s="887"/>
      <c r="F366" s="887"/>
      <c r="G366" s="887"/>
      <c r="H366" s="887"/>
      <c r="I366" s="887"/>
      <c r="J366" s="969" t="s">
        <v>254</v>
      </c>
      <c r="K366" s="970"/>
      <c r="L366" s="970"/>
      <c r="M366" s="970"/>
      <c r="N366" s="970"/>
      <c r="O366" s="970"/>
      <c r="P366" s="441" t="s">
        <v>25</v>
      </c>
      <c r="Q366" s="441"/>
      <c r="R366" s="441"/>
      <c r="S366" s="441"/>
      <c r="T366" s="441"/>
      <c r="U366" s="441"/>
      <c r="V366" s="441"/>
      <c r="W366" s="441"/>
      <c r="X366" s="441"/>
      <c r="Y366" s="889" t="s">
        <v>293</v>
      </c>
      <c r="Z366" s="890"/>
      <c r="AA366" s="890"/>
      <c r="AB366" s="890"/>
      <c r="AC366" s="969" t="s">
        <v>285</v>
      </c>
      <c r="AD366" s="969"/>
      <c r="AE366" s="969"/>
      <c r="AF366" s="969"/>
      <c r="AG366" s="969"/>
      <c r="AH366" s="889" t="s">
        <v>227</v>
      </c>
      <c r="AI366" s="887"/>
      <c r="AJ366" s="887"/>
      <c r="AK366" s="887"/>
      <c r="AL366" s="887" t="s">
        <v>19</v>
      </c>
      <c r="AM366" s="887"/>
      <c r="AN366" s="887"/>
      <c r="AO366" s="891"/>
      <c r="AP366" s="968" t="s">
        <v>255</v>
      </c>
      <c r="AQ366" s="968"/>
      <c r="AR366" s="968"/>
      <c r="AS366" s="968"/>
      <c r="AT366" s="968"/>
      <c r="AU366" s="968"/>
      <c r="AV366" s="968"/>
      <c r="AW366" s="968"/>
      <c r="AX366" s="968"/>
      <c r="AY366" s="34">
        <f>$AY$364</f>
        <v>1</v>
      </c>
    </row>
    <row r="367" spans="1:51" ht="62.45" customHeight="1" x14ac:dyDescent="0.15">
      <c r="A367" s="971">
        <v>1</v>
      </c>
      <c r="B367" s="971">
        <v>1</v>
      </c>
      <c r="C367" s="867" t="s">
        <v>1065</v>
      </c>
      <c r="D367" s="867"/>
      <c r="E367" s="867"/>
      <c r="F367" s="867"/>
      <c r="G367" s="867"/>
      <c r="H367" s="867"/>
      <c r="I367" s="867"/>
      <c r="J367" s="868">
        <v>2000020042111</v>
      </c>
      <c r="K367" s="869"/>
      <c r="L367" s="869"/>
      <c r="M367" s="869"/>
      <c r="N367" s="869"/>
      <c r="O367" s="869"/>
      <c r="P367" s="870" t="s">
        <v>1066</v>
      </c>
      <c r="Q367" s="870"/>
      <c r="R367" s="870"/>
      <c r="S367" s="870"/>
      <c r="T367" s="870"/>
      <c r="U367" s="870"/>
      <c r="V367" s="870"/>
      <c r="W367" s="870"/>
      <c r="X367" s="870"/>
      <c r="Y367" s="871">
        <v>130</v>
      </c>
      <c r="Z367" s="872"/>
      <c r="AA367" s="872"/>
      <c r="AB367" s="873"/>
      <c r="AC367" s="967" t="s">
        <v>1055</v>
      </c>
      <c r="AD367" s="967"/>
      <c r="AE367" s="967"/>
      <c r="AF367" s="967"/>
      <c r="AG367" s="967"/>
      <c r="AH367" s="894" t="s">
        <v>668</v>
      </c>
      <c r="AI367" s="895"/>
      <c r="AJ367" s="895"/>
      <c r="AK367" s="895"/>
      <c r="AL367" s="878" t="s">
        <v>668</v>
      </c>
      <c r="AM367" s="879"/>
      <c r="AN367" s="879"/>
      <c r="AO367" s="880"/>
      <c r="AP367" s="881" t="s">
        <v>668</v>
      </c>
      <c r="AQ367" s="881"/>
      <c r="AR367" s="881"/>
      <c r="AS367" s="881"/>
      <c r="AT367" s="881"/>
      <c r="AU367" s="881"/>
      <c r="AV367" s="881"/>
      <c r="AW367" s="881"/>
      <c r="AX367" s="881"/>
      <c r="AY367" s="34">
        <f>$AY$364</f>
        <v>1</v>
      </c>
    </row>
    <row r="368" spans="1:51" ht="62.45" customHeight="1" x14ac:dyDescent="0.15">
      <c r="A368" s="971">
        <v>2</v>
      </c>
      <c r="B368" s="971">
        <v>1</v>
      </c>
      <c r="C368" s="867" t="s">
        <v>1067</v>
      </c>
      <c r="D368" s="867"/>
      <c r="E368" s="867"/>
      <c r="F368" s="867"/>
      <c r="G368" s="867"/>
      <c r="H368" s="867"/>
      <c r="I368" s="867"/>
      <c r="J368" s="868">
        <v>1000020042153</v>
      </c>
      <c r="K368" s="869"/>
      <c r="L368" s="869"/>
      <c r="M368" s="869"/>
      <c r="N368" s="869"/>
      <c r="O368" s="869"/>
      <c r="P368" s="870" t="s">
        <v>1068</v>
      </c>
      <c r="Q368" s="870"/>
      <c r="R368" s="870"/>
      <c r="S368" s="870"/>
      <c r="T368" s="870"/>
      <c r="U368" s="870"/>
      <c r="V368" s="870"/>
      <c r="W368" s="870"/>
      <c r="X368" s="870"/>
      <c r="Y368" s="871">
        <v>68</v>
      </c>
      <c r="Z368" s="872"/>
      <c r="AA368" s="872"/>
      <c r="AB368" s="873"/>
      <c r="AC368" s="967" t="s">
        <v>1055</v>
      </c>
      <c r="AD368" s="967"/>
      <c r="AE368" s="967"/>
      <c r="AF368" s="967"/>
      <c r="AG368" s="967"/>
      <c r="AH368" s="894" t="s">
        <v>668</v>
      </c>
      <c r="AI368" s="895"/>
      <c r="AJ368" s="895"/>
      <c r="AK368" s="895"/>
      <c r="AL368" s="878" t="s">
        <v>668</v>
      </c>
      <c r="AM368" s="879"/>
      <c r="AN368" s="879"/>
      <c r="AO368" s="880"/>
      <c r="AP368" s="881" t="s">
        <v>668</v>
      </c>
      <c r="AQ368" s="881"/>
      <c r="AR368" s="881"/>
      <c r="AS368" s="881"/>
      <c r="AT368" s="881"/>
      <c r="AU368" s="881"/>
      <c r="AV368" s="881"/>
      <c r="AW368" s="881"/>
      <c r="AX368" s="881"/>
      <c r="AY368">
        <f>COUNTA($C$368)</f>
        <v>1</v>
      </c>
    </row>
    <row r="369" spans="1:51" ht="62.45" customHeight="1" x14ac:dyDescent="0.15">
      <c r="A369" s="971">
        <v>3</v>
      </c>
      <c r="B369" s="971">
        <v>1</v>
      </c>
      <c r="C369" s="867" t="s">
        <v>1069</v>
      </c>
      <c r="D369" s="867"/>
      <c r="E369" s="867"/>
      <c r="F369" s="867"/>
      <c r="G369" s="867"/>
      <c r="H369" s="867"/>
      <c r="I369" s="867"/>
      <c r="J369" s="868">
        <v>8000020038822</v>
      </c>
      <c r="K369" s="869"/>
      <c r="L369" s="869"/>
      <c r="M369" s="869"/>
      <c r="N369" s="869"/>
      <c r="O369" s="869"/>
      <c r="P369" s="870" t="s">
        <v>1070</v>
      </c>
      <c r="Q369" s="870"/>
      <c r="R369" s="870"/>
      <c r="S369" s="870"/>
      <c r="T369" s="870"/>
      <c r="U369" s="870"/>
      <c r="V369" s="870"/>
      <c r="W369" s="870"/>
      <c r="X369" s="870"/>
      <c r="Y369" s="871">
        <v>60</v>
      </c>
      <c r="Z369" s="872"/>
      <c r="AA369" s="872"/>
      <c r="AB369" s="873"/>
      <c r="AC369" s="967" t="s">
        <v>1055</v>
      </c>
      <c r="AD369" s="967"/>
      <c r="AE369" s="967"/>
      <c r="AF369" s="967"/>
      <c r="AG369" s="967"/>
      <c r="AH369" s="894" t="s">
        <v>668</v>
      </c>
      <c r="AI369" s="895"/>
      <c r="AJ369" s="895"/>
      <c r="AK369" s="895"/>
      <c r="AL369" s="878" t="s">
        <v>668</v>
      </c>
      <c r="AM369" s="879"/>
      <c r="AN369" s="879"/>
      <c r="AO369" s="880"/>
      <c r="AP369" s="881" t="s">
        <v>668</v>
      </c>
      <c r="AQ369" s="881"/>
      <c r="AR369" s="881"/>
      <c r="AS369" s="881"/>
      <c r="AT369" s="881"/>
      <c r="AU369" s="881"/>
      <c r="AV369" s="881"/>
      <c r="AW369" s="881"/>
      <c r="AX369" s="881"/>
      <c r="AY369">
        <f>COUNTA($C$369)</f>
        <v>1</v>
      </c>
    </row>
    <row r="370" spans="1:51" ht="62.45" customHeight="1" x14ac:dyDescent="0.15">
      <c r="A370" s="971">
        <v>4</v>
      </c>
      <c r="B370" s="971">
        <v>1</v>
      </c>
      <c r="C370" s="867" t="s">
        <v>1071</v>
      </c>
      <c r="D370" s="867"/>
      <c r="E370" s="867"/>
      <c r="F370" s="867"/>
      <c r="G370" s="867"/>
      <c r="H370" s="867"/>
      <c r="I370" s="867"/>
      <c r="J370" s="868">
        <v>8000020042064</v>
      </c>
      <c r="K370" s="869"/>
      <c r="L370" s="869"/>
      <c r="M370" s="869"/>
      <c r="N370" s="869"/>
      <c r="O370" s="869"/>
      <c r="P370" s="870" t="s">
        <v>1068</v>
      </c>
      <c r="Q370" s="870"/>
      <c r="R370" s="870"/>
      <c r="S370" s="870"/>
      <c r="T370" s="870"/>
      <c r="U370" s="870"/>
      <c r="V370" s="870"/>
      <c r="W370" s="870"/>
      <c r="X370" s="870"/>
      <c r="Y370" s="871">
        <v>53</v>
      </c>
      <c r="Z370" s="872"/>
      <c r="AA370" s="872"/>
      <c r="AB370" s="873"/>
      <c r="AC370" s="967" t="s">
        <v>1055</v>
      </c>
      <c r="AD370" s="967"/>
      <c r="AE370" s="967"/>
      <c r="AF370" s="967"/>
      <c r="AG370" s="967"/>
      <c r="AH370" s="894" t="s">
        <v>668</v>
      </c>
      <c r="AI370" s="895"/>
      <c r="AJ370" s="895"/>
      <c r="AK370" s="895"/>
      <c r="AL370" s="878" t="s">
        <v>668</v>
      </c>
      <c r="AM370" s="879"/>
      <c r="AN370" s="879"/>
      <c r="AO370" s="880"/>
      <c r="AP370" s="881" t="s">
        <v>668</v>
      </c>
      <c r="AQ370" s="881"/>
      <c r="AR370" s="881"/>
      <c r="AS370" s="881"/>
      <c r="AT370" s="881"/>
      <c r="AU370" s="881"/>
      <c r="AV370" s="881"/>
      <c r="AW370" s="881"/>
      <c r="AX370" s="881"/>
      <c r="AY370">
        <f>COUNTA($C$370)</f>
        <v>1</v>
      </c>
    </row>
    <row r="371" spans="1:51" ht="62.45" customHeight="1" x14ac:dyDescent="0.15">
      <c r="A371" s="971">
        <v>5</v>
      </c>
      <c r="B371" s="971">
        <v>1</v>
      </c>
      <c r="C371" s="867" t="s">
        <v>1072</v>
      </c>
      <c r="D371" s="867"/>
      <c r="E371" s="867"/>
      <c r="F371" s="867"/>
      <c r="G371" s="867"/>
      <c r="H371" s="867"/>
      <c r="I371" s="867"/>
      <c r="J371" s="868">
        <v>4000020032085</v>
      </c>
      <c r="K371" s="869"/>
      <c r="L371" s="869"/>
      <c r="M371" s="869"/>
      <c r="N371" s="869"/>
      <c r="O371" s="869"/>
      <c r="P371" s="870" t="s">
        <v>1068</v>
      </c>
      <c r="Q371" s="870"/>
      <c r="R371" s="870"/>
      <c r="S371" s="870"/>
      <c r="T371" s="870"/>
      <c r="U371" s="870"/>
      <c r="V371" s="870"/>
      <c r="W371" s="870"/>
      <c r="X371" s="870"/>
      <c r="Y371" s="871">
        <v>38</v>
      </c>
      <c r="Z371" s="872"/>
      <c r="AA371" s="872"/>
      <c r="AB371" s="873"/>
      <c r="AC371" s="967" t="s">
        <v>1055</v>
      </c>
      <c r="AD371" s="967"/>
      <c r="AE371" s="967"/>
      <c r="AF371" s="967"/>
      <c r="AG371" s="967"/>
      <c r="AH371" s="894" t="s">
        <v>668</v>
      </c>
      <c r="AI371" s="895"/>
      <c r="AJ371" s="895"/>
      <c r="AK371" s="895"/>
      <c r="AL371" s="878" t="s">
        <v>668</v>
      </c>
      <c r="AM371" s="879"/>
      <c r="AN371" s="879"/>
      <c r="AO371" s="880"/>
      <c r="AP371" s="881" t="s">
        <v>668</v>
      </c>
      <c r="AQ371" s="881"/>
      <c r="AR371" s="881"/>
      <c r="AS371" s="881"/>
      <c r="AT371" s="881"/>
      <c r="AU371" s="881"/>
      <c r="AV371" s="881"/>
      <c r="AW371" s="881"/>
      <c r="AX371" s="881"/>
      <c r="AY371">
        <f>COUNTA($C$371)</f>
        <v>1</v>
      </c>
    </row>
    <row r="372" spans="1:51" ht="62.45" customHeight="1" x14ac:dyDescent="0.15">
      <c r="A372" s="971">
        <v>6</v>
      </c>
      <c r="B372" s="971">
        <v>1</v>
      </c>
      <c r="C372" s="867" t="s">
        <v>1073</v>
      </c>
      <c r="D372" s="867"/>
      <c r="E372" s="867"/>
      <c r="F372" s="867"/>
      <c r="G372" s="867"/>
      <c r="H372" s="867"/>
      <c r="I372" s="867"/>
      <c r="J372" s="868">
        <v>3000020049361</v>
      </c>
      <c r="K372" s="869"/>
      <c r="L372" s="869"/>
      <c r="M372" s="869"/>
      <c r="N372" s="869"/>
      <c r="O372" s="869"/>
      <c r="P372" s="870" t="s">
        <v>1068</v>
      </c>
      <c r="Q372" s="870"/>
      <c r="R372" s="870"/>
      <c r="S372" s="870"/>
      <c r="T372" s="870"/>
      <c r="U372" s="870"/>
      <c r="V372" s="870"/>
      <c r="W372" s="870"/>
      <c r="X372" s="870"/>
      <c r="Y372" s="871">
        <v>32</v>
      </c>
      <c r="Z372" s="872"/>
      <c r="AA372" s="872"/>
      <c r="AB372" s="873"/>
      <c r="AC372" s="967" t="s">
        <v>1055</v>
      </c>
      <c r="AD372" s="967"/>
      <c r="AE372" s="967"/>
      <c r="AF372" s="967"/>
      <c r="AG372" s="967"/>
      <c r="AH372" s="894" t="s">
        <v>668</v>
      </c>
      <c r="AI372" s="895"/>
      <c r="AJ372" s="895"/>
      <c r="AK372" s="895"/>
      <c r="AL372" s="878" t="s">
        <v>668</v>
      </c>
      <c r="AM372" s="879"/>
      <c r="AN372" s="879"/>
      <c r="AO372" s="880"/>
      <c r="AP372" s="881" t="s">
        <v>668</v>
      </c>
      <c r="AQ372" s="881"/>
      <c r="AR372" s="881"/>
      <c r="AS372" s="881"/>
      <c r="AT372" s="881"/>
      <c r="AU372" s="881"/>
      <c r="AV372" s="881"/>
      <c r="AW372" s="881"/>
      <c r="AX372" s="881"/>
      <c r="AY372">
        <f>COUNTA($C$372)</f>
        <v>1</v>
      </c>
    </row>
    <row r="373" spans="1:51" ht="62.45" customHeight="1" x14ac:dyDescent="0.15">
      <c r="A373" s="971">
        <v>7</v>
      </c>
      <c r="B373" s="971">
        <v>1</v>
      </c>
      <c r="C373" s="867" t="s">
        <v>1074</v>
      </c>
      <c r="D373" s="867"/>
      <c r="E373" s="867"/>
      <c r="F373" s="867"/>
      <c r="G373" s="867"/>
      <c r="H373" s="867"/>
      <c r="I373" s="867"/>
      <c r="J373" s="868">
        <v>4000020032093</v>
      </c>
      <c r="K373" s="869"/>
      <c r="L373" s="869"/>
      <c r="M373" s="869"/>
      <c r="N373" s="869"/>
      <c r="O373" s="869"/>
      <c r="P373" s="870" t="s">
        <v>1068</v>
      </c>
      <c r="Q373" s="870"/>
      <c r="R373" s="870"/>
      <c r="S373" s="870"/>
      <c r="T373" s="870"/>
      <c r="U373" s="870"/>
      <c r="V373" s="870"/>
      <c r="W373" s="870"/>
      <c r="X373" s="870"/>
      <c r="Y373" s="871">
        <v>28</v>
      </c>
      <c r="Z373" s="872"/>
      <c r="AA373" s="872"/>
      <c r="AB373" s="873"/>
      <c r="AC373" s="967" t="s">
        <v>1055</v>
      </c>
      <c r="AD373" s="967"/>
      <c r="AE373" s="967"/>
      <c r="AF373" s="967"/>
      <c r="AG373" s="967"/>
      <c r="AH373" s="894" t="s">
        <v>668</v>
      </c>
      <c r="AI373" s="895"/>
      <c r="AJ373" s="895"/>
      <c r="AK373" s="895"/>
      <c r="AL373" s="878" t="s">
        <v>668</v>
      </c>
      <c r="AM373" s="879"/>
      <c r="AN373" s="879"/>
      <c r="AO373" s="880"/>
      <c r="AP373" s="881" t="s">
        <v>668</v>
      </c>
      <c r="AQ373" s="881"/>
      <c r="AR373" s="881"/>
      <c r="AS373" s="881"/>
      <c r="AT373" s="881"/>
      <c r="AU373" s="881"/>
      <c r="AV373" s="881"/>
      <c r="AW373" s="881"/>
      <c r="AX373" s="881"/>
      <c r="AY373">
        <f>COUNTA($C$373)</f>
        <v>1</v>
      </c>
    </row>
    <row r="374" spans="1:51" ht="62.45" customHeight="1" x14ac:dyDescent="0.15">
      <c r="A374" s="971">
        <v>8</v>
      </c>
      <c r="B374" s="971">
        <v>1</v>
      </c>
      <c r="C374" s="867" t="s">
        <v>1075</v>
      </c>
      <c r="D374" s="867"/>
      <c r="E374" s="867"/>
      <c r="F374" s="867"/>
      <c r="G374" s="867"/>
      <c r="H374" s="867"/>
      <c r="I374" s="867"/>
      <c r="J374" s="868">
        <v>1000020042129</v>
      </c>
      <c r="K374" s="869"/>
      <c r="L374" s="869"/>
      <c r="M374" s="869"/>
      <c r="N374" s="869"/>
      <c r="O374" s="869"/>
      <c r="P374" s="870" t="s">
        <v>1076</v>
      </c>
      <c r="Q374" s="870"/>
      <c r="R374" s="870"/>
      <c r="S374" s="870"/>
      <c r="T374" s="870"/>
      <c r="U374" s="870"/>
      <c r="V374" s="870"/>
      <c r="W374" s="870"/>
      <c r="X374" s="870"/>
      <c r="Y374" s="871">
        <v>23</v>
      </c>
      <c r="Z374" s="872"/>
      <c r="AA374" s="872"/>
      <c r="AB374" s="873"/>
      <c r="AC374" s="967" t="s">
        <v>1055</v>
      </c>
      <c r="AD374" s="967"/>
      <c r="AE374" s="967"/>
      <c r="AF374" s="967"/>
      <c r="AG374" s="967"/>
      <c r="AH374" s="894" t="s">
        <v>668</v>
      </c>
      <c r="AI374" s="895"/>
      <c r="AJ374" s="895"/>
      <c r="AK374" s="895"/>
      <c r="AL374" s="878" t="s">
        <v>668</v>
      </c>
      <c r="AM374" s="879"/>
      <c r="AN374" s="879"/>
      <c r="AO374" s="880"/>
      <c r="AP374" s="881" t="s">
        <v>668</v>
      </c>
      <c r="AQ374" s="881"/>
      <c r="AR374" s="881"/>
      <c r="AS374" s="881"/>
      <c r="AT374" s="881"/>
      <c r="AU374" s="881"/>
      <c r="AV374" s="881"/>
      <c r="AW374" s="881"/>
      <c r="AX374" s="881"/>
      <c r="AY374">
        <f>COUNTA($C$374)</f>
        <v>1</v>
      </c>
    </row>
    <row r="375" spans="1:51" ht="62.45" customHeight="1" x14ac:dyDescent="0.15">
      <c r="A375" s="971">
        <v>9</v>
      </c>
      <c r="B375" s="971">
        <v>1</v>
      </c>
      <c r="C375" s="867" t="s">
        <v>1046</v>
      </c>
      <c r="D375" s="867"/>
      <c r="E375" s="867"/>
      <c r="F375" s="867"/>
      <c r="G375" s="867"/>
      <c r="H375" s="867"/>
      <c r="I375" s="867"/>
      <c r="J375" s="868">
        <v>8000020092134</v>
      </c>
      <c r="K375" s="869"/>
      <c r="L375" s="869"/>
      <c r="M375" s="869"/>
      <c r="N375" s="869"/>
      <c r="O375" s="869"/>
      <c r="P375" s="870" t="s">
        <v>1070</v>
      </c>
      <c r="Q375" s="870"/>
      <c r="R375" s="870"/>
      <c r="S375" s="870"/>
      <c r="T375" s="870"/>
      <c r="U375" s="870"/>
      <c r="V375" s="870"/>
      <c r="W375" s="870"/>
      <c r="X375" s="870"/>
      <c r="Y375" s="871">
        <v>16</v>
      </c>
      <c r="Z375" s="872"/>
      <c r="AA375" s="872"/>
      <c r="AB375" s="873"/>
      <c r="AC375" s="967" t="s">
        <v>1055</v>
      </c>
      <c r="AD375" s="967"/>
      <c r="AE375" s="967"/>
      <c r="AF375" s="967"/>
      <c r="AG375" s="967"/>
      <c r="AH375" s="894" t="s">
        <v>668</v>
      </c>
      <c r="AI375" s="895"/>
      <c r="AJ375" s="895"/>
      <c r="AK375" s="895"/>
      <c r="AL375" s="878" t="s">
        <v>668</v>
      </c>
      <c r="AM375" s="879"/>
      <c r="AN375" s="879"/>
      <c r="AO375" s="880"/>
      <c r="AP375" s="881" t="s">
        <v>668</v>
      </c>
      <c r="AQ375" s="881"/>
      <c r="AR375" s="881"/>
      <c r="AS375" s="881"/>
      <c r="AT375" s="881"/>
      <c r="AU375" s="881"/>
      <c r="AV375" s="881"/>
      <c r="AW375" s="881"/>
      <c r="AX375" s="881"/>
      <c r="AY375">
        <f>COUNTA($C$375)</f>
        <v>1</v>
      </c>
    </row>
    <row r="376" spans="1:51" ht="62.45" customHeight="1" x14ac:dyDescent="0.15">
      <c r="A376" s="971">
        <v>10</v>
      </c>
      <c r="B376" s="971">
        <v>1</v>
      </c>
      <c r="C376" s="867" t="s">
        <v>1046</v>
      </c>
      <c r="D376" s="867"/>
      <c r="E376" s="867"/>
      <c r="F376" s="867"/>
      <c r="G376" s="867"/>
      <c r="H376" s="867"/>
      <c r="I376" s="867"/>
      <c r="J376" s="868">
        <v>8000020092134</v>
      </c>
      <c r="K376" s="869"/>
      <c r="L376" s="869"/>
      <c r="M376" s="869"/>
      <c r="N376" s="869"/>
      <c r="O376" s="869"/>
      <c r="P376" s="870" t="s">
        <v>1076</v>
      </c>
      <c r="Q376" s="870"/>
      <c r="R376" s="870"/>
      <c r="S376" s="870"/>
      <c r="T376" s="870"/>
      <c r="U376" s="870"/>
      <c r="V376" s="870"/>
      <c r="W376" s="870"/>
      <c r="X376" s="870"/>
      <c r="Y376" s="871">
        <v>4</v>
      </c>
      <c r="Z376" s="872"/>
      <c r="AA376" s="872"/>
      <c r="AB376" s="873"/>
      <c r="AC376" s="967" t="s">
        <v>1055</v>
      </c>
      <c r="AD376" s="967"/>
      <c r="AE376" s="967"/>
      <c r="AF376" s="967"/>
      <c r="AG376" s="967"/>
      <c r="AH376" s="894" t="s">
        <v>668</v>
      </c>
      <c r="AI376" s="895"/>
      <c r="AJ376" s="895"/>
      <c r="AK376" s="895"/>
      <c r="AL376" s="878" t="s">
        <v>668</v>
      </c>
      <c r="AM376" s="879"/>
      <c r="AN376" s="879"/>
      <c r="AO376" s="880"/>
      <c r="AP376" s="881" t="s">
        <v>668</v>
      </c>
      <c r="AQ376" s="881"/>
      <c r="AR376" s="881"/>
      <c r="AS376" s="881"/>
      <c r="AT376" s="881"/>
      <c r="AU376" s="881"/>
      <c r="AV376" s="881"/>
      <c r="AW376" s="881"/>
      <c r="AX376" s="881"/>
      <c r="AY376">
        <f>COUNTA($C$376)</f>
        <v>1</v>
      </c>
    </row>
    <row r="377" spans="1:51" ht="62.45" customHeight="1" x14ac:dyDescent="0.15">
      <c r="A377" s="971">
        <v>11</v>
      </c>
      <c r="B377" s="971">
        <v>1</v>
      </c>
      <c r="C377" s="867" t="s">
        <v>1077</v>
      </c>
      <c r="D377" s="867"/>
      <c r="E377" s="867"/>
      <c r="F377" s="867"/>
      <c r="G377" s="867"/>
      <c r="H377" s="867"/>
      <c r="I377" s="867"/>
      <c r="J377" s="868">
        <v>3000020045055</v>
      </c>
      <c r="K377" s="869"/>
      <c r="L377" s="869"/>
      <c r="M377" s="869"/>
      <c r="N377" s="869"/>
      <c r="O377" s="869"/>
      <c r="P377" s="870" t="s">
        <v>1068</v>
      </c>
      <c r="Q377" s="870"/>
      <c r="R377" s="870"/>
      <c r="S377" s="870"/>
      <c r="T377" s="870"/>
      <c r="U377" s="870"/>
      <c r="V377" s="870"/>
      <c r="W377" s="870"/>
      <c r="X377" s="870"/>
      <c r="Y377" s="871">
        <v>16</v>
      </c>
      <c r="Z377" s="872"/>
      <c r="AA377" s="872"/>
      <c r="AB377" s="873"/>
      <c r="AC377" s="967" t="s">
        <v>1055</v>
      </c>
      <c r="AD377" s="967"/>
      <c r="AE377" s="967"/>
      <c r="AF377" s="967"/>
      <c r="AG377" s="967"/>
      <c r="AH377" s="894" t="s">
        <v>668</v>
      </c>
      <c r="AI377" s="895"/>
      <c r="AJ377" s="895"/>
      <c r="AK377" s="895"/>
      <c r="AL377" s="878" t="s">
        <v>668</v>
      </c>
      <c r="AM377" s="879"/>
      <c r="AN377" s="879"/>
      <c r="AO377" s="880"/>
      <c r="AP377" s="881" t="s">
        <v>668</v>
      </c>
      <c r="AQ377" s="881"/>
      <c r="AR377" s="881"/>
      <c r="AS377" s="881"/>
      <c r="AT377" s="881"/>
      <c r="AU377" s="881"/>
      <c r="AV377" s="881"/>
      <c r="AW377" s="881"/>
      <c r="AX377" s="881"/>
      <c r="AY377">
        <f>COUNTA($C$377)</f>
        <v>1</v>
      </c>
    </row>
    <row r="378" spans="1:51" ht="26.25" hidden="1" customHeight="1" x14ac:dyDescent="0.15">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hidden="1" customHeight="1" x14ac:dyDescent="0.15">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hidden="1" customHeight="1" x14ac:dyDescent="0.15">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hidden="1" customHeight="1" x14ac:dyDescent="0.15">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hidden="1" customHeight="1" x14ac:dyDescent="0.15">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hidden="1" customHeight="1" x14ac:dyDescent="0.15">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hidden="1" customHeight="1" x14ac:dyDescent="0.15">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hidden="1" customHeight="1" x14ac:dyDescent="0.15">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hidden="1" customHeight="1" x14ac:dyDescent="0.15">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hidden="1" customHeight="1" x14ac:dyDescent="0.15">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hidden="1" customHeight="1" x14ac:dyDescent="0.15">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hidden="1" customHeight="1" x14ac:dyDescent="0.15">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hidden="1" customHeight="1" x14ac:dyDescent="0.15">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hidden="1" customHeight="1" x14ac:dyDescent="0.15">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hidden="1" customHeight="1" x14ac:dyDescent="0.15">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hidden="1" customHeight="1" x14ac:dyDescent="0.15">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hidden="1" customHeight="1" x14ac:dyDescent="0.15">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hidden="1" customHeight="1" x14ac:dyDescent="0.15">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hidden="1" customHeight="1" x14ac:dyDescent="0.15">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887"/>
      <c r="B399" s="887"/>
      <c r="C399" s="887" t="s">
        <v>24</v>
      </c>
      <c r="D399" s="887"/>
      <c r="E399" s="887"/>
      <c r="F399" s="887"/>
      <c r="G399" s="887"/>
      <c r="H399" s="887"/>
      <c r="I399" s="887"/>
      <c r="J399" s="969" t="s">
        <v>254</v>
      </c>
      <c r="K399" s="970"/>
      <c r="L399" s="970"/>
      <c r="M399" s="970"/>
      <c r="N399" s="970"/>
      <c r="O399" s="970"/>
      <c r="P399" s="441" t="s">
        <v>25</v>
      </c>
      <c r="Q399" s="441"/>
      <c r="R399" s="441"/>
      <c r="S399" s="441"/>
      <c r="T399" s="441"/>
      <c r="U399" s="441"/>
      <c r="V399" s="441"/>
      <c r="W399" s="441"/>
      <c r="X399" s="441"/>
      <c r="Y399" s="889" t="s">
        <v>293</v>
      </c>
      <c r="Z399" s="890"/>
      <c r="AA399" s="890"/>
      <c r="AB399" s="890"/>
      <c r="AC399" s="969" t="s">
        <v>285</v>
      </c>
      <c r="AD399" s="969"/>
      <c r="AE399" s="969"/>
      <c r="AF399" s="969"/>
      <c r="AG399" s="969"/>
      <c r="AH399" s="889" t="s">
        <v>227</v>
      </c>
      <c r="AI399" s="887"/>
      <c r="AJ399" s="887"/>
      <c r="AK399" s="887"/>
      <c r="AL399" s="887" t="s">
        <v>19</v>
      </c>
      <c r="AM399" s="887"/>
      <c r="AN399" s="887"/>
      <c r="AO399" s="891"/>
      <c r="AP399" s="968" t="s">
        <v>255</v>
      </c>
      <c r="AQ399" s="968"/>
      <c r="AR399" s="968"/>
      <c r="AS399" s="968"/>
      <c r="AT399" s="968"/>
      <c r="AU399" s="968"/>
      <c r="AV399" s="968"/>
      <c r="AW399" s="968"/>
      <c r="AX399" s="968"/>
      <c r="AY399" s="34">
        <f>$AY$397</f>
        <v>1</v>
      </c>
    </row>
    <row r="400" spans="1:51" ht="64.150000000000006" customHeight="1" x14ac:dyDescent="0.15">
      <c r="A400" s="971">
        <v>1</v>
      </c>
      <c r="B400" s="971">
        <v>1</v>
      </c>
      <c r="C400" s="867" t="s">
        <v>1078</v>
      </c>
      <c r="D400" s="867"/>
      <c r="E400" s="867"/>
      <c r="F400" s="867"/>
      <c r="G400" s="867"/>
      <c r="H400" s="867"/>
      <c r="I400" s="867"/>
      <c r="J400" s="868">
        <v>9000020078735</v>
      </c>
      <c r="K400" s="869"/>
      <c r="L400" s="869"/>
      <c r="M400" s="869"/>
      <c r="N400" s="869"/>
      <c r="O400" s="869"/>
      <c r="P400" s="870" t="s">
        <v>1079</v>
      </c>
      <c r="Q400" s="870"/>
      <c r="R400" s="870"/>
      <c r="S400" s="870"/>
      <c r="T400" s="870"/>
      <c r="U400" s="870"/>
      <c r="V400" s="870"/>
      <c r="W400" s="870"/>
      <c r="X400" s="870"/>
      <c r="Y400" s="871">
        <v>50</v>
      </c>
      <c r="Z400" s="872"/>
      <c r="AA400" s="872"/>
      <c r="AB400" s="873"/>
      <c r="AC400" s="967" t="s">
        <v>1055</v>
      </c>
      <c r="AD400" s="967"/>
      <c r="AE400" s="967"/>
      <c r="AF400" s="967"/>
      <c r="AG400" s="967"/>
      <c r="AH400" s="894" t="s">
        <v>668</v>
      </c>
      <c r="AI400" s="895"/>
      <c r="AJ400" s="895"/>
      <c r="AK400" s="895"/>
      <c r="AL400" s="878" t="s">
        <v>668</v>
      </c>
      <c r="AM400" s="879"/>
      <c r="AN400" s="879"/>
      <c r="AO400" s="880"/>
      <c r="AP400" s="881" t="s">
        <v>668</v>
      </c>
      <c r="AQ400" s="881"/>
      <c r="AR400" s="881"/>
      <c r="AS400" s="881"/>
      <c r="AT400" s="881"/>
      <c r="AU400" s="881"/>
      <c r="AV400" s="881"/>
      <c r="AW400" s="881"/>
      <c r="AX400" s="881"/>
      <c r="AY400" s="34">
        <f>$AY$397</f>
        <v>1</v>
      </c>
    </row>
    <row r="401" spans="1:51" ht="26.25" hidden="1" customHeight="1" x14ac:dyDescent="0.15">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hidden="1" customHeight="1" x14ac:dyDescent="0.15">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hidden="1" customHeight="1" x14ac:dyDescent="0.15">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hidden="1" customHeight="1" x14ac:dyDescent="0.15">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hidden="1" customHeight="1" x14ac:dyDescent="0.15">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hidden="1" customHeight="1" x14ac:dyDescent="0.15">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hidden="1" customHeight="1" x14ac:dyDescent="0.15">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hidden="1" customHeight="1" x14ac:dyDescent="0.15">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hidden="1" customHeight="1" x14ac:dyDescent="0.15">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hidden="1" customHeight="1" x14ac:dyDescent="0.15">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hidden="1" customHeight="1" x14ac:dyDescent="0.15">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hidden="1" customHeight="1" x14ac:dyDescent="0.15">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hidden="1" customHeight="1" x14ac:dyDescent="0.15">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hidden="1" customHeight="1" x14ac:dyDescent="0.15">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hidden="1" customHeight="1" x14ac:dyDescent="0.15">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hidden="1" customHeight="1" x14ac:dyDescent="0.15">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hidden="1" customHeight="1" x14ac:dyDescent="0.15">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hidden="1" customHeight="1" x14ac:dyDescent="0.15">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hidden="1" customHeight="1" x14ac:dyDescent="0.15">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hidden="1" customHeight="1" x14ac:dyDescent="0.15">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hidden="1" customHeight="1" x14ac:dyDescent="0.15">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hidden="1" customHeight="1" x14ac:dyDescent="0.15">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hidden="1" customHeight="1" x14ac:dyDescent="0.15">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hidden="1" customHeight="1" x14ac:dyDescent="0.15">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hidden="1" customHeight="1" x14ac:dyDescent="0.15">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hidden="1" customHeight="1" x14ac:dyDescent="0.15">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hidden="1" customHeight="1" x14ac:dyDescent="0.15">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hidden="1" customHeight="1" x14ac:dyDescent="0.15">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hidden="1" customHeight="1" x14ac:dyDescent="0.15">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887"/>
      <c r="B432" s="887"/>
      <c r="C432" s="887" t="s">
        <v>24</v>
      </c>
      <c r="D432" s="887"/>
      <c r="E432" s="887"/>
      <c r="F432" s="887"/>
      <c r="G432" s="887"/>
      <c r="H432" s="887"/>
      <c r="I432" s="887"/>
      <c r="J432" s="969" t="s">
        <v>254</v>
      </c>
      <c r="K432" s="970"/>
      <c r="L432" s="970"/>
      <c r="M432" s="970"/>
      <c r="N432" s="970"/>
      <c r="O432" s="970"/>
      <c r="P432" s="441" t="s">
        <v>25</v>
      </c>
      <c r="Q432" s="441"/>
      <c r="R432" s="441"/>
      <c r="S432" s="441"/>
      <c r="T432" s="441"/>
      <c r="U432" s="441"/>
      <c r="V432" s="441"/>
      <c r="W432" s="441"/>
      <c r="X432" s="441"/>
      <c r="Y432" s="889" t="s">
        <v>293</v>
      </c>
      <c r="Z432" s="890"/>
      <c r="AA432" s="890"/>
      <c r="AB432" s="890"/>
      <c r="AC432" s="969" t="s">
        <v>285</v>
      </c>
      <c r="AD432" s="969"/>
      <c r="AE432" s="969"/>
      <c r="AF432" s="969"/>
      <c r="AG432" s="969"/>
      <c r="AH432" s="889" t="s">
        <v>227</v>
      </c>
      <c r="AI432" s="887"/>
      <c r="AJ432" s="887"/>
      <c r="AK432" s="887"/>
      <c r="AL432" s="887" t="s">
        <v>19</v>
      </c>
      <c r="AM432" s="887"/>
      <c r="AN432" s="887"/>
      <c r="AO432" s="891"/>
      <c r="AP432" s="968" t="s">
        <v>255</v>
      </c>
      <c r="AQ432" s="968"/>
      <c r="AR432" s="968"/>
      <c r="AS432" s="968"/>
      <c r="AT432" s="968"/>
      <c r="AU432" s="968"/>
      <c r="AV432" s="968"/>
      <c r="AW432" s="968"/>
      <c r="AX432" s="968"/>
      <c r="AY432" s="34">
        <f>$AY$430</f>
        <v>1</v>
      </c>
    </row>
    <row r="433" spans="1:51" ht="148.15" customHeight="1" x14ac:dyDescent="0.15">
      <c r="A433" s="971">
        <v>1</v>
      </c>
      <c r="B433" s="971">
        <v>1</v>
      </c>
      <c r="C433" s="867" t="s">
        <v>878</v>
      </c>
      <c r="D433" s="867" t="s">
        <v>878</v>
      </c>
      <c r="E433" s="867" t="s">
        <v>878</v>
      </c>
      <c r="F433" s="867" t="s">
        <v>878</v>
      </c>
      <c r="G433" s="867" t="s">
        <v>878</v>
      </c>
      <c r="H433" s="867" t="s">
        <v>878</v>
      </c>
      <c r="I433" s="867" t="s">
        <v>878</v>
      </c>
      <c r="J433" s="868" t="s">
        <v>668</v>
      </c>
      <c r="K433" s="869" t="s">
        <v>668</v>
      </c>
      <c r="L433" s="869" t="s">
        <v>668</v>
      </c>
      <c r="M433" s="869" t="s">
        <v>668</v>
      </c>
      <c r="N433" s="869" t="s">
        <v>668</v>
      </c>
      <c r="O433" s="869" t="s">
        <v>668</v>
      </c>
      <c r="P433" s="870" t="s">
        <v>1080</v>
      </c>
      <c r="Q433" s="870" t="s">
        <v>880</v>
      </c>
      <c r="R433" s="870" t="s">
        <v>880</v>
      </c>
      <c r="S433" s="870" t="s">
        <v>880</v>
      </c>
      <c r="T433" s="870" t="s">
        <v>880</v>
      </c>
      <c r="U433" s="870" t="s">
        <v>880</v>
      </c>
      <c r="V433" s="870" t="s">
        <v>880</v>
      </c>
      <c r="W433" s="870" t="s">
        <v>880</v>
      </c>
      <c r="X433" s="870" t="s">
        <v>880</v>
      </c>
      <c r="Y433" s="871">
        <v>2201</v>
      </c>
      <c r="Z433" s="872"/>
      <c r="AA433" s="872"/>
      <c r="AB433" s="873"/>
      <c r="AC433" s="967" t="s">
        <v>818</v>
      </c>
      <c r="AD433" s="967" t="s">
        <v>818</v>
      </c>
      <c r="AE433" s="967" t="s">
        <v>818</v>
      </c>
      <c r="AF433" s="967" t="s">
        <v>818</v>
      </c>
      <c r="AG433" s="967" t="s">
        <v>818</v>
      </c>
      <c r="AH433" s="894" t="s">
        <v>668</v>
      </c>
      <c r="AI433" s="895" t="s">
        <v>668</v>
      </c>
      <c r="AJ433" s="895" t="s">
        <v>668</v>
      </c>
      <c r="AK433" s="895" t="s">
        <v>668</v>
      </c>
      <c r="AL433" s="878" t="s">
        <v>668</v>
      </c>
      <c r="AM433" s="879"/>
      <c r="AN433" s="879"/>
      <c r="AO433" s="880"/>
      <c r="AP433" s="881" t="s">
        <v>1081</v>
      </c>
      <c r="AQ433" s="881"/>
      <c r="AR433" s="881"/>
      <c r="AS433" s="881"/>
      <c r="AT433" s="881"/>
      <c r="AU433" s="881"/>
      <c r="AV433" s="881"/>
      <c r="AW433" s="881"/>
      <c r="AX433" s="881"/>
      <c r="AY433" s="34">
        <f>$AY$430</f>
        <v>1</v>
      </c>
    </row>
    <row r="434" spans="1:51" ht="159.6" customHeight="1" x14ac:dyDescent="0.15">
      <c r="A434" s="971">
        <v>2</v>
      </c>
      <c r="B434" s="971">
        <v>1</v>
      </c>
      <c r="C434" s="867" t="s">
        <v>882</v>
      </c>
      <c r="D434" s="867" t="s">
        <v>882</v>
      </c>
      <c r="E434" s="867" t="s">
        <v>882</v>
      </c>
      <c r="F434" s="867" t="s">
        <v>882</v>
      </c>
      <c r="G434" s="867" t="s">
        <v>882</v>
      </c>
      <c r="H434" s="867" t="s">
        <v>882</v>
      </c>
      <c r="I434" s="867" t="s">
        <v>882</v>
      </c>
      <c r="J434" s="868" t="s">
        <v>668</v>
      </c>
      <c r="K434" s="869" t="s">
        <v>668</v>
      </c>
      <c r="L434" s="869" t="s">
        <v>668</v>
      </c>
      <c r="M434" s="869" t="s">
        <v>668</v>
      </c>
      <c r="N434" s="869" t="s">
        <v>668</v>
      </c>
      <c r="O434" s="869" t="s">
        <v>668</v>
      </c>
      <c r="P434" s="870" t="s">
        <v>1082</v>
      </c>
      <c r="Q434" s="870" t="s">
        <v>884</v>
      </c>
      <c r="R434" s="870" t="s">
        <v>884</v>
      </c>
      <c r="S434" s="870" t="s">
        <v>884</v>
      </c>
      <c r="T434" s="870" t="s">
        <v>884</v>
      </c>
      <c r="U434" s="870" t="s">
        <v>884</v>
      </c>
      <c r="V434" s="870" t="s">
        <v>884</v>
      </c>
      <c r="W434" s="870" t="s">
        <v>884</v>
      </c>
      <c r="X434" s="870" t="s">
        <v>884</v>
      </c>
      <c r="Y434" s="871">
        <v>1468</v>
      </c>
      <c r="Z434" s="872"/>
      <c r="AA434" s="872"/>
      <c r="AB434" s="873"/>
      <c r="AC434" s="967" t="s">
        <v>818</v>
      </c>
      <c r="AD434" s="967" t="s">
        <v>818</v>
      </c>
      <c r="AE434" s="967" t="s">
        <v>818</v>
      </c>
      <c r="AF434" s="967" t="s">
        <v>818</v>
      </c>
      <c r="AG434" s="967" t="s">
        <v>818</v>
      </c>
      <c r="AH434" s="894" t="s">
        <v>668</v>
      </c>
      <c r="AI434" s="895" t="s">
        <v>668</v>
      </c>
      <c r="AJ434" s="895" t="s">
        <v>668</v>
      </c>
      <c r="AK434" s="895" t="s">
        <v>668</v>
      </c>
      <c r="AL434" s="878" t="s">
        <v>668</v>
      </c>
      <c r="AM434" s="879"/>
      <c r="AN434" s="879"/>
      <c r="AO434" s="880"/>
      <c r="AP434" s="881" t="s">
        <v>1083</v>
      </c>
      <c r="AQ434" s="881"/>
      <c r="AR434" s="881"/>
      <c r="AS434" s="881"/>
      <c r="AT434" s="881"/>
      <c r="AU434" s="881"/>
      <c r="AV434" s="881"/>
      <c r="AW434" s="881"/>
      <c r="AX434" s="881"/>
      <c r="AY434">
        <f>COUNTA($C$434)</f>
        <v>1</v>
      </c>
    </row>
    <row r="435" spans="1:51" ht="67.900000000000006" customHeight="1" x14ac:dyDescent="0.15">
      <c r="A435" s="971">
        <v>3</v>
      </c>
      <c r="B435" s="971">
        <v>1</v>
      </c>
      <c r="C435" s="867" t="s">
        <v>886</v>
      </c>
      <c r="D435" s="867" t="s">
        <v>886</v>
      </c>
      <c r="E435" s="867" t="s">
        <v>886</v>
      </c>
      <c r="F435" s="867" t="s">
        <v>886</v>
      </c>
      <c r="G435" s="867" t="s">
        <v>886</v>
      </c>
      <c r="H435" s="867" t="s">
        <v>886</v>
      </c>
      <c r="I435" s="867" t="s">
        <v>886</v>
      </c>
      <c r="J435" s="868" t="s">
        <v>668</v>
      </c>
      <c r="K435" s="869" t="s">
        <v>668</v>
      </c>
      <c r="L435" s="869" t="s">
        <v>668</v>
      </c>
      <c r="M435" s="869" t="s">
        <v>668</v>
      </c>
      <c r="N435" s="869" t="s">
        <v>668</v>
      </c>
      <c r="O435" s="869" t="s">
        <v>668</v>
      </c>
      <c r="P435" s="870" t="s">
        <v>1084</v>
      </c>
      <c r="Q435" s="870" t="s">
        <v>888</v>
      </c>
      <c r="R435" s="870" t="s">
        <v>888</v>
      </c>
      <c r="S435" s="870" t="s">
        <v>888</v>
      </c>
      <c r="T435" s="870" t="s">
        <v>888</v>
      </c>
      <c r="U435" s="870" t="s">
        <v>888</v>
      </c>
      <c r="V435" s="870" t="s">
        <v>888</v>
      </c>
      <c r="W435" s="870" t="s">
        <v>888</v>
      </c>
      <c r="X435" s="870" t="s">
        <v>888</v>
      </c>
      <c r="Y435" s="871">
        <v>787</v>
      </c>
      <c r="Z435" s="872"/>
      <c r="AA435" s="872"/>
      <c r="AB435" s="873"/>
      <c r="AC435" s="967" t="s">
        <v>784</v>
      </c>
      <c r="AD435" s="967" t="s">
        <v>784</v>
      </c>
      <c r="AE435" s="967" t="s">
        <v>784</v>
      </c>
      <c r="AF435" s="967" t="s">
        <v>784</v>
      </c>
      <c r="AG435" s="967" t="s">
        <v>784</v>
      </c>
      <c r="AH435" s="894">
        <v>1</v>
      </c>
      <c r="AI435" s="895"/>
      <c r="AJ435" s="895"/>
      <c r="AK435" s="895"/>
      <c r="AL435" s="878">
        <v>99.1</v>
      </c>
      <c r="AM435" s="879"/>
      <c r="AN435" s="879"/>
      <c r="AO435" s="880"/>
      <c r="AP435" s="881" t="s">
        <v>668</v>
      </c>
      <c r="AQ435" s="881"/>
      <c r="AR435" s="881"/>
      <c r="AS435" s="881"/>
      <c r="AT435" s="881"/>
      <c r="AU435" s="881"/>
      <c r="AV435" s="881"/>
      <c r="AW435" s="881"/>
      <c r="AX435" s="881"/>
      <c r="AY435">
        <f>COUNTA($C$435)</f>
        <v>1</v>
      </c>
    </row>
    <row r="436" spans="1:51" ht="67.900000000000006" customHeight="1" x14ac:dyDescent="0.15">
      <c r="A436" s="971">
        <v>4</v>
      </c>
      <c r="B436" s="971">
        <v>1</v>
      </c>
      <c r="C436" s="867" t="s">
        <v>966</v>
      </c>
      <c r="D436" s="867" t="s">
        <v>966</v>
      </c>
      <c r="E436" s="867" t="s">
        <v>966</v>
      </c>
      <c r="F436" s="867" t="s">
        <v>966</v>
      </c>
      <c r="G436" s="867" t="s">
        <v>966</v>
      </c>
      <c r="H436" s="867" t="s">
        <v>966</v>
      </c>
      <c r="I436" s="867" t="s">
        <v>966</v>
      </c>
      <c r="J436" s="868" t="s">
        <v>668</v>
      </c>
      <c r="K436" s="869" t="s">
        <v>668</v>
      </c>
      <c r="L436" s="869" t="s">
        <v>668</v>
      </c>
      <c r="M436" s="869" t="s">
        <v>668</v>
      </c>
      <c r="N436" s="869" t="s">
        <v>668</v>
      </c>
      <c r="O436" s="869" t="s">
        <v>668</v>
      </c>
      <c r="P436" s="870" t="s">
        <v>1085</v>
      </c>
      <c r="Q436" s="870" t="s">
        <v>968</v>
      </c>
      <c r="R436" s="870" t="s">
        <v>968</v>
      </c>
      <c r="S436" s="870" t="s">
        <v>968</v>
      </c>
      <c r="T436" s="870" t="s">
        <v>968</v>
      </c>
      <c r="U436" s="870" t="s">
        <v>968</v>
      </c>
      <c r="V436" s="870" t="s">
        <v>968</v>
      </c>
      <c r="W436" s="870" t="s">
        <v>968</v>
      </c>
      <c r="X436" s="870" t="s">
        <v>968</v>
      </c>
      <c r="Y436" s="871">
        <v>279</v>
      </c>
      <c r="Z436" s="872"/>
      <c r="AA436" s="872"/>
      <c r="AB436" s="873"/>
      <c r="AC436" s="967" t="s">
        <v>969</v>
      </c>
      <c r="AD436" s="967" t="s">
        <v>969</v>
      </c>
      <c r="AE436" s="967" t="s">
        <v>969</v>
      </c>
      <c r="AF436" s="967" t="s">
        <v>969</v>
      </c>
      <c r="AG436" s="967" t="s">
        <v>969</v>
      </c>
      <c r="AH436" s="894" t="s">
        <v>668</v>
      </c>
      <c r="AI436" s="895" t="s">
        <v>668</v>
      </c>
      <c r="AJ436" s="895" t="s">
        <v>668</v>
      </c>
      <c r="AK436" s="895" t="s">
        <v>668</v>
      </c>
      <c r="AL436" s="878" t="s">
        <v>339</v>
      </c>
      <c r="AM436" s="879"/>
      <c r="AN436" s="879"/>
      <c r="AO436" s="880"/>
      <c r="AP436" s="881" t="s">
        <v>668</v>
      </c>
      <c r="AQ436" s="881"/>
      <c r="AR436" s="881"/>
      <c r="AS436" s="881"/>
      <c r="AT436" s="881"/>
      <c r="AU436" s="881"/>
      <c r="AV436" s="881"/>
      <c r="AW436" s="881"/>
      <c r="AX436" s="881"/>
      <c r="AY436">
        <f>COUNTA($C$436)</f>
        <v>1</v>
      </c>
    </row>
    <row r="437" spans="1:51" ht="67.900000000000006" customHeight="1" x14ac:dyDescent="0.15">
      <c r="A437" s="971">
        <v>5</v>
      </c>
      <c r="B437" s="971">
        <v>1</v>
      </c>
      <c r="C437" s="867" t="s">
        <v>970</v>
      </c>
      <c r="D437" s="867" t="s">
        <v>971</v>
      </c>
      <c r="E437" s="867" t="s">
        <v>971</v>
      </c>
      <c r="F437" s="867" t="s">
        <v>971</v>
      </c>
      <c r="G437" s="867" t="s">
        <v>971</v>
      </c>
      <c r="H437" s="867" t="s">
        <v>971</v>
      </c>
      <c r="I437" s="867" t="s">
        <v>971</v>
      </c>
      <c r="J437" s="868">
        <v>4013301013616</v>
      </c>
      <c r="K437" s="869">
        <v>4013301013616</v>
      </c>
      <c r="L437" s="869">
        <v>4013301013616</v>
      </c>
      <c r="M437" s="869">
        <v>4013301013616</v>
      </c>
      <c r="N437" s="869">
        <v>4013301013616</v>
      </c>
      <c r="O437" s="869">
        <v>4013301013616</v>
      </c>
      <c r="P437" s="870" t="s">
        <v>1086</v>
      </c>
      <c r="Q437" s="870" t="s">
        <v>973</v>
      </c>
      <c r="R437" s="870" t="s">
        <v>973</v>
      </c>
      <c r="S437" s="870" t="s">
        <v>973</v>
      </c>
      <c r="T437" s="870" t="s">
        <v>973</v>
      </c>
      <c r="U437" s="870" t="s">
        <v>973</v>
      </c>
      <c r="V437" s="870" t="s">
        <v>973</v>
      </c>
      <c r="W437" s="870" t="s">
        <v>973</v>
      </c>
      <c r="X437" s="870" t="s">
        <v>973</v>
      </c>
      <c r="Y437" s="871">
        <v>109</v>
      </c>
      <c r="Z437" s="872"/>
      <c r="AA437" s="872"/>
      <c r="AB437" s="873"/>
      <c r="AC437" s="967" t="s">
        <v>784</v>
      </c>
      <c r="AD437" s="967" t="s">
        <v>784</v>
      </c>
      <c r="AE437" s="967" t="s">
        <v>784</v>
      </c>
      <c r="AF437" s="967" t="s">
        <v>784</v>
      </c>
      <c r="AG437" s="967" t="s">
        <v>784</v>
      </c>
      <c r="AH437" s="894">
        <v>1</v>
      </c>
      <c r="AI437" s="895"/>
      <c r="AJ437" s="895"/>
      <c r="AK437" s="895"/>
      <c r="AL437" s="878">
        <v>98.7</v>
      </c>
      <c r="AM437" s="879"/>
      <c r="AN437" s="879"/>
      <c r="AO437" s="880"/>
      <c r="AP437" s="881" t="s">
        <v>668</v>
      </c>
      <c r="AQ437" s="881"/>
      <c r="AR437" s="881"/>
      <c r="AS437" s="881"/>
      <c r="AT437" s="881"/>
      <c r="AU437" s="881"/>
      <c r="AV437" s="881"/>
      <c r="AW437" s="881"/>
      <c r="AX437" s="881"/>
      <c r="AY437">
        <f>COUNTA($C$437)</f>
        <v>1</v>
      </c>
    </row>
    <row r="438" spans="1:51" ht="67.900000000000006" customHeight="1" x14ac:dyDescent="0.15">
      <c r="A438" s="971">
        <v>6</v>
      </c>
      <c r="B438" s="971">
        <v>1</v>
      </c>
      <c r="C438" s="867" t="s">
        <v>787</v>
      </c>
      <c r="D438" s="867" t="s">
        <v>788</v>
      </c>
      <c r="E438" s="867" t="s">
        <v>788</v>
      </c>
      <c r="F438" s="867" t="s">
        <v>788</v>
      </c>
      <c r="G438" s="867" t="s">
        <v>788</v>
      </c>
      <c r="H438" s="867" t="s">
        <v>788</v>
      </c>
      <c r="I438" s="867" t="s">
        <v>788</v>
      </c>
      <c r="J438" s="868">
        <v>2010001034531</v>
      </c>
      <c r="K438" s="869">
        <v>2010001034531</v>
      </c>
      <c r="L438" s="869">
        <v>2010001034531</v>
      </c>
      <c r="M438" s="869">
        <v>2010001034531</v>
      </c>
      <c r="N438" s="869">
        <v>2010001034531</v>
      </c>
      <c r="O438" s="869">
        <v>2010001034531</v>
      </c>
      <c r="P438" s="870" t="s">
        <v>1087</v>
      </c>
      <c r="Q438" s="870" t="s">
        <v>975</v>
      </c>
      <c r="R438" s="870" t="s">
        <v>975</v>
      </c>
      <c r="S438" s="870" t="s">
        <v>975</v>
      </c>
      <c r="T438" s="870" t="s">
        <v>975</v>
      </c>
      <c r="U438" s="870" t="s">
        <v>975</v>
      </c>
      <c r="V438" s="870" t="s">
        <v>975</v>
      </c>
      <c r="W438" s="870" t="s">
        <v>975</v>
      </c>
      <c r="X438" s="870" t="s">
        <v>975</v>
      </c>
      <c r="Y438" s="871">
        <v>84</v>
      </c>
      <c r="Z438" s="872"/>
      <c r="AA438" s="872"/>
      <c r="AB438" s="873"/>
      <c r="AC438" s="967" t="s">
        <v>784</v>
      </c>
      <c r="AD438" s="967" t="s">
        <v>784</v>
      </c>
      <c r="AE438" s="967" t="s">
        <v>784</v>
      </c>
      <c r="AF438" s="967" t="s">
        <v>784</v>
      </c>
      <c r="AG438" s="967" t="s">
        <v>784</v>
      </c>
      <c r="AH438" s="894">
        <v>1</v>
      </c>
      <c r="AI438" s="895"/>
      <c r="AJ438" s="895"/>
      <c r="AK438" s="895"/>
      <c r="AL438" s="878">
        <v>94.7</v>
      </c>
      <c r="AM438" s="879"/>
      <c r="AN438" s="879"/>
      <c r="AO438" s="880"/>
      <c r="AP438" s="881" t="s">
        <v>668</v>
      </c>
      <c r="AQ438" s="881"/>
      <c r="AR438" s="881"/>
      <c r="AS438" s="881"/>
      <c r="AT438" s="881"/>
      <c r="AU438" s="881"/>
      <c r="AV438" s="881"/>
      <c r="AW438" s="881"/>
      <c r="AX438" s="881"/>
      <c r="AY438">
        <f>COUNTA($C$438)</f>
        <v>1</v>
      </c>
    </row>
    <row r="439" spans="1:51" ht="67.900000000000006" customHeight="1" x14ac:dyDescent="0.15">
      <c r="A439" s="971">
        <v>7</v>
      </c>
      <c r="B439" s="971">
        <v>1</v>
      </c>
      <c r="C439" s="867" t="s">
        <v>976</v>
      </c>
      <c r="D439" s="867" t="s">
        <v>976</v>
      </c>
      <c r="E439" s="867" t="s">
        <v>976</v>
      </c>
      <c r="F439" s="867" t="s">
        <v>976</v>
      </c>
      <c r="G439" s="867" t="s">
        <v>976</v>
      </c>
      <c r="H439" s="867" t="s">
        <v>976</v>
      </c>
      <c r="I439" s="867" t="s">
        <v>976</v>
      </c>
      <c r="J439" s="868">
        <v>1000020075434</v>
      </c>
      <c r="K439" s="869">
        <v>1000020075434</v>
      </c>
      <c r="L439" s="869">
        <v>1000020075434</v>
      </c>
      <c r="M439" s="869">
        <v>1000020075434</v>
      </c>
      <c r="N439" s="869">
        <v>1000020075434</v>
      </c>
      <c r="O439" s="869">
        <v>1000020075434</v>
      </c>
      <c r="P439" s="870" t="s">
        <v>1088</v>
      </c>
      <c r="Q439" s="870" t="s">
        <v>978</v>
      </c>
      <c r="R439" s="870" t="s">
        <v>978</v>
      </c>
      <c r="S439" s="870" t="s">
        <v>978</v>
      </c>
      <c r="T439" s="870" t="s">
        <v>978</v>
      </c>
      <c r="U439" s="870" t="s">
        <v>978</v>
      </c>
      <c r="V439" s="870" t="s">
        <v>978</v>
      </c>
      <c r="W439" s="870" t="s">
        <v>978</v>
      </c>
      <c r="X439" s="870" t="s">
        <v>978</v>
      </c>
      <c r="Y439" s="871">
        <v>56</v>
      </c>
      <c r="Z439" s="872"/>
      <c r="AA439" s="872"/>
      <c r="AB439" s="873"/>
      <c r="AC439" s="967" t="s">
        <v>818</v>
      </c>
      <c r="AD439" s="967" t="s">
        <v>818</v>
      </c>
      <c r="AE439" s="967" t="s">
        <v>818</v>
      </c>
      <c r="AF439" s="967" t="s">
        <v>818</v>
      </c>
      <c r="AG439" s="967" t="s">
        <v>818</v>
      </c>
      <c r="AH439" s="894" t="s">
        <v>668</v>
      </c>
      <c r="AI439" s="895" t="s">
        <v>668</v>
      </c>
      <c r="AJ439" s="895" t="s">
        <v>668</v>
      </c>
      <c r="AK439" s="895" t="s">
        <v>668</v>
      </c>
      <c r="AL439" s="878" t="s">
        <v>668</v>
      </c>
      <c r="AM439" s="879"/>
      <c r="AN439" s="879"/>
      <c r="AO439" s="880"/>
      <c r="AP439" s="881" t="s">
        <v>668</v>
      </c>
      <c r="AQ439" s="881"/>
      <c r="AR439" s="881"/>
      <c r="AS439" s="881"/>
      <c r="AT439" s="881"/>
      <c r="AU439" s="881"/>
      <c r="AV439" s="881"/>
      <c r="AW439" s="881"/>
      <c r="AX439" s="881"/>
      <c r="AY439">
        <f>COUNTA($C$439)</f>
        <v>1</v>
      </c>
    </row>
    <row r="440" spans="1:51" ht="67.900000000000006" customHeight="1" x14ac:dyDescent="0.15">
      <c r="A440" s="971">
        <v>8</v>
      </c>
      <c r="B440" s="971">
        <v>1</v>
      </c>
      <c r="C440" s="867" t="s">
        <v>823</v>
      </c>
      <c r="D440" s="867" t="s">
        <v>824</v>
      </c>
      <c r="E440" s="867" t="s">
        <v>824</v>
      </c>
      <c r="F440" s="867" t="s">
        <v>824</v>
      </c>
      <c r="G440" s="867" t="s">
        <v>824</v>
      </c>
      <c r="H440" s="867" t="s">
        <v>824</v>
      </c>
      <c r="I440" s="867" t="s">
        <v>824</v>
      </c>
      <c r="J440" s="868">
        <v>8070001006008</v>
      </c>
      <c r="K440" s="869">
        <v>8070001006008</v>
      </c>
      <c r="L440" s="869">
        <v>8070001006008</v>
      </c>
      <c r="M440" s="869">
        <v>8070001006008</v>
      </c>
      <c r="N440" s="869">
        <v>8070001006008</v>
      </c>
      <c r="O440" s="869">
        <v>8070001006008</v>
      </c>
      <c r="P440" s="870" t="s">
        <v>1089</v>
      </c>
      <c r="Q440" s="870" t="s">
        <v>980</v>
      </c>
      <c r="R440" s="870" t="s">
        <v>980</v>
      </c>
      <c r="S440" s="870" t="s">
        <v>980</v>
      </c>
      <c r="T440" s="870" t="s">
        <v>980</v>
      </c>
      <c r="U440" s="870" t="s">
        <v>980</v>
      </c>
      <c r="V440" s="870" t="s">
        <v>980</v>
      </c>
      <c r="W440" s="870" t="s">
        <v>980</v>
      </c>
      <c r="X440" s="870" t="s">
        <v>980</v>
      </c>
      <c r="Y440" s="871">
        <v>31</v>
      </c>
      <c r="Z440" s="872"/>
      <c r="AA440" s="872"/>
      <c r="AB440" s="873"/>
      <c r="AC440" s="967" t="s">
        <v>784</v>
      </c>
      <c r="AD440" s="967" t="s">
        <v>784</v>
      </c>
      <c r="AE440" s="967" t="s">
        <v>784</v>
      </c>
      <c r="AF440" s="967" t="s">
        <v>784</v>
      </c>
      <c r="AG440" s="967" t="s">
        <v>784</v>
      </c>
      <c r="AH440" s="894">
        <v>1</v>
      </c>
      <c r="AI440" s="895"/>
      <c r="AJ440" s="895"/>
      <c r="AK440" s="895"/>
      <c r="AL440" s="878">
        <v>97</v>
      </c>
      <c r="AM440" s="879"/>
      <c r="AN440" s="879"/>
      <c r="AO440" s="880"/>
      <c r="AP440" s="881" t="s">
        <v>668</v>
      </c>
      <c r="AQ440" s="881"/>
      <c r="AR440" s="881"/>
      <c r="AS440" s="881"/>
      <c r="AT440" s="881"/>
      <c r="AU440" s="881"/>
      <c r="AV440" s="881"/>
      <c r="AW440" s="881"/>
      <c r="AX440" s="881"/>
      <c r="AY440">
        <f>COUNTA($C$440)</f>
        <v>1</v>
      </c>
    </row>
    <row r="441" spans="1:51" ht="67.900000000000006" customHeight="1" x14ac:dyDescent="0.15">
      <c r="A441" s="971">
        <v>9</v>
      </c>
      <c r="B441" s="971">
        <v>1</v>
      </c>
      <c r="C441" s="867" t="s">
        <v>981</v>
      </c>
      <c r="D441" s="867" t="s">
        <v>982</v>
      </c>
      <c r="E441" s="867" t="s">
        <v>982</v>
      </c>
      <c r="F441" s="867" t="s">
        <v>982</v>
      </c>
      <c r="G441" s="867" t="s">
        <v>982</v>
      </c>
      <c r="H441" s="867" t="s">
        <v>982</v>
      </c>
      <c r="I441" s="867" t="s">
        <v>982</v>
      </c>
      <c r="J441" s="868">
        <v>1010401027045</v>
      </c>
      <c r="K441" s="869">
        <v>1010401027045</v>
      </c>
      <c r="L441" s="869">
        <v>1010401027045</v>
      </c>
      <c r="M441" s="869">
        <v>1010401027045</v>
      </c>
      <c r="N441" s="869">
        <v>1010401027045</v>
      </c>
      <c r="O441" s="869">
        <v>1010401027045</v>
      </c>
      <c r="P441" s="870" t="s">
        <v>1090</v>
      </c>
      <c r="Q441" s="870" t="s">
        <v>984</v>
      </c>
      <c r="R441" s="870" t="s">
        <v>984</v>
      </c>
      <c r="S441" s="870" t="s">
        <v>984</v>
      </c>
      <c r="T441" s="870" t="s">
        <v>984</v>
      </c>
      <c r="U441" s="870" t="s">
        <v>984</v>
      </c>
      <c r="V441" s="870" t="s">
        <v>984</v>
      </c>
      <c r="W441" s="870" t="s">
        <v>984</v>
      </c>
      <c r="X441" s="870" t="s">
        <v>984</v>
      </c>
      <c r="Y441" s="871">
        <v>28</v>
      </c>
      <c r="Z441" s="872"/>
      <c r="AA441" s="872"/>
      <c r="AB441" s="873"/>
      <c r="AC441" s="967" t="s">
        <v>784</v>
      </c>
      <c r="AD441" s="967" t="s">
        <v>784</v>
      </c>
      <c r="AE441" s="967" t="s">
        <v>784</v>
      </c>
      <c r="AF441" s="967" t="s">
        <v>784</v>
      </c>
      <c r="AG441" s="967" t="s">
        <v>784</v>
      </c>
      <c r="AH441" s="894">
        <v>1</v>
      </c>
      <c r="AI441" s="895"/>
      <c r="AJ441" s="895"/>
      <c r="AK441" s="895"/>
      <c r="AL441" s="878">
        <v>86.4</v>
      </c>
      <c r="AM441" s="879"/>
      <c r="AN441" s="879"/>
      <c r="AO441" s="880"/>
      <c r="AP441" s="881" t="s">
        <v>668</v>
      </c>
      <c r="AQ441" s="881"/>
      <c r="AR441" s="881"/>
      <c r="AS441" s="881"/>
      <c r="AT441" s="881"/>
      <c r="AU441" s="881"/>
      <c r="AV441" s="881"/>
      <c r="AW441" s="881"/>
      <c r="AX441" s="881"/>
      <c r="AY441">
        <f>COUNTA($C$441)</f>
        <v>1</v>
      </c>
    </row>
    <row r="442" spans="1:51" ht="67.900000000000006" customHeight="1" x14ac:dyDescent="0.15">
      <c r="A442" s="971">
        <v>10</v>
      </c>
      <c r="B442" s="971">
        <v>1</v>
      </c>
      <c r="C442" s="867" t="s">
        <v>985</v>
      </c>
      <c r="D442" s="867" t="s">
        <v>986</v>
      </c>
      <c r="E442" s="867" t="s">
        <v>986</v>
      </c>
      <c r="F442" s="867" t="s">
        <v>986</v>
      </c>
      <c r="G442" s="867" t="s">
        <v>986</v>
      </c>
      <c r="H442" s="867" t="s">
        <v>986</v>
      </c>
      <c r="I442" s="867" t="s">
        <v>986</v>
      </c>
      <c r="J442" s="868">
        <v>6010401019392</v>
      </c>
      <c r="K442" s="869">
        <v>6010401019392</v>
      </c>
      <c r="L442" s="869">
        <v>6010401019392</v>
      </c>
      <c r="M442" s="869">
        <v>6010401019392</v>
      </c>
      <c r="N442" s="869">
        <v>6010401019392</v>
      </c>
      <c r="O442" s="869">
        <v>6010401019392</v>
      </c>
      <c r="P442" s="870" t="s">
        <v>1091</v>
      </c>
      <c r="Q442" s="870" t="s">
        <v>988</v>
      </c>
      <c r="R442" s="870" t="s">
        <v>988</v>
      </c>
      <c r="S442" s="870" t="s">
        <v>988</v>
      </c>
      <c r="T442" s="870" t="s">
        <v>988</v>
      </c>
      <c r="U442" s="870" t="s">
        <v>988</v>
      </c>
      <c r="V442" s="870" t="s">
        <v>988</v>
      </c>
      <c r="W442" s="870" t="s">
        <v>988</v>
      </c>
      <c r="X442" s="870" t="s">
        <v>988</v>
      </c>
      <c r="Y442" s="871">
        <v>12</v>
      </c>
      <c r="Z442" s="872"/>
      <c r="AA442" s="872"/>
      <c r="AB442" s="873"/>
      <c r="AC442" s="967" t="s">
        <v>784</v>
      </c>
      <c r="AD442" s="967" t="s">
        <v>784</v>
      </c>
      <c r="AE442" s="967" t="s">
        <v>784</v>
      </c>
      <c r="AF442" s="967" t="s">
        <v>784</v>
      </c>
      <c r="AG442" s="967" t="s">
        <v>784</v>
      </c>
      <c r="AH442" s="894">
        <v>1</v>
      </c>
      <c r="AI442" s="895"/>
      <c r="AJ442" s="895"/>
      <c r="AK442" s="895"/>
      <c r="AL442" s="878">
        <v>99.7</v>
      </c>
      <c r="AM442" s="879"/>
      <c r="AN442" s="879"/>
      <c r="AO442" s="880"/>
      <c r="AP442" s="881" t="s">
        <v>339</v>
      </c>
      <c r="AQ442" s="881"/>
      <c r="AR442" s="881"/>
      <c r="AS442" s="881"/>
      <c r="AT442" s="881"/>
      <c r="AU442" s="881"/>
      <c r="AV442" s="881"/>
      <c r="AW442" s="881"/>
      <c r="AX442" s="881"/>
      <c r="AY442">
        <f>COUNTA($C$442)</f>
        <v>1</v>
      </c>
    </row>
    <row r="443" spans="1:51" ht="26.25" hidden="1" customHeight="1" x14ac:dyDescent="0.15">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hidden="1" customHeight="1" x14ac:dyDescent="0.15">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hidden="1" customHeight="1" x14ac:dyDescent="0.15">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hidden="1" customHeight="1" x14ac:dyDescent="0.15">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hidden="1" customHeight="1" x14ac:dyDescent="0.15">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hidden="1" customHeight="1" x14ac:dyDescent="0.15">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hidden="1" customHeight="1" x14ac:dyDescent="0.15">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hidden="1" customHeight="1" x14ac:dyDescent="0.15">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hidden="1" customHeight="1" x14ac:dyDescent="0.15">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hidden="1" customHeight="1" x14ac:dyDescent="0.15">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hidden="1" customHeight="1" x14ac:dyDescent="0.15">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hidden="1" customHeight="1" x14ac:dyDescent="0.15">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hidden="1" customHeight="1" x14ac:dyDescent="0.15">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hidden="1" customHeight="1" x14ac:dyDescent="0.15">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hidden="1" customHeight="1" x14ac:dyDescent="0.15">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hidden="1" customHeight="1" x14ac:dyDescent="0.15">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hidden="1" customHeight="1" x14ac:dyDescent="0.15">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hidden="1" customHeight="1" x14ac:dyDescent="0.15">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hidden="1" customHeight="1" x14ac:dyDescent="0.15">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hidden="1" customHeight="1" x14ac:dyDescent="0.15">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887"/>
      <c r="B465" s="887"/>
      <c r="C465" s="887" t="s">
        <v>24</v>
      </c>
      <c r="D465" s="887"/>
      <c r="E465" s="887"/>
      <c r="F465" s="887"/>
      <c r="G465" s="887"/>
      <c r="H465" s="887"/>
      <c r="I465" s="887"/>
      <c r="J465" s="969" t="s">
        <v>254</v>
      </c>
      <c r="K465" s="970"/>
      <c r="L465" s="970"/>
      <c r="M465" s="970"/>
      <c r="N465" s="970"/>
      <c r="O465" s="970"/>
      <c r="P465" s="441" t="s">
        <v>25</v>
      </c>
      <c r="Q465" s="441"/>
      <c r="R465" s="441"/>
      <c r="S465" s="441"/>
      <c r="T465" s="441"/>
      <c r="U465" s="441"/>
      <c r="V465" s="441"/>
      <c r="W465" s="441"/>
      <c r="X465" s="441"/>
      <c r="Y465" s="889" t="s">
        <v>293</v>
      </c>
      <c r="Z465" s="890"/>
      <c r="AA465" s="890"/>
      <c r="AB465" s="890"/>
      <c r="AC465" s="969" t="s">
        <v>285</v>
      </c>
      <c r="AD465" s="969"/>
      <c r="AE465" s="969"/>
      <c r="AF465" s="969"/>
      <c r="AG465" s="969"/>
      <c r="AH465" s="889" t="s">
        <v>227</v>
      </c>
      <c r="AI465" s="887"/>
      <c r="AJ465" s="887"/>
      <c r="AK465" s="887"/>
      <c r="AL465" s="887" t="s">
        <v>19</v>
      </c>
      <c r="AM465" s="887"/>
      <c r="AN465" s="887"/>
      <c r="AO465" s="891"/>
      <c r="AP465" s="968" t="s">
        <v>255</v>
      </c>
      <c r="AQ465" s="968"/>
      <c r="AR465" s="968"/>
      <c r="AS465" s="968"/>
      <c r="AT465" s="968"/>
      <c r="AU465" s="968"/>
      <c r="AV465" s="968"/>
      <c r="AW465" s="968"/>
      <c r="AX465" s="968"/>
      <c r="AY465" s="34">
        <f>$AY$463</f>
        <v>1</v>
      </c>
    </row>
    <row r="466" spans="1:51" ht="55.9" customHeight="1" x14ac:dyDescent="0.15">
      <c r="A466" s="971">
        <v>1</v>
      </c>
      <c r="B466" s="971">
        <v>1</v>
      </c>
      <c r="C466" s="867" t="s">
        <v>1092</v>
      </c>
      <c r="D466" s="867"/>
      <c r="E466" s="867"/>
      <c r="F466" s="867"/>
      <c r="G466" s="867"/>
      <c r="H466" s="867"/>
      <c r="I466" s="867"/>
      <c r="J466" s="868">
        <v>1060005004246</v>
      </c>
      <c r="K466" s="869"/>
      <c r="L466" s="869"/>
      <c r="M466" s="869"/>
      <c r="N466" s="869"/>
      <c r="O466" s="869"/>
      <c r="P466" s="870" t="s">
        <v>1093</v>
      </c>
      <c r="Q466" s="870"/>
      <c r="R466" s="870"/>
      <c r="S466" s="870"/>
      <c r="T466" s="870"/>
      <c r="U466" s="870"/>
      <c r="V466" s="870"/>
      <c r="W466" s="870"/>
      <c r="X466" s="870"/>
      <c r="Y466" s="871">
        <v>87</v>
      </c>
      <c r="Z466" s="872"/>
      <c r="AA466" s="872"/>
      <c r="AB466" s="873"/>
      <c r="AC466" s="967" t="s">
        <v>307</v>
      </c>
      <c r="AD466" s="967"/>
      <c r="AE466" s="967"/>
      <c r="AF466" s="967"/>
      <c r="AG466" s="967"/>
      <c r="AH466" s="894">
        <v>2</v>
      </c>
      <c r="AI466" s="895"/>
      <c r="AJ466" s="895"/>
      <c r="AK466" s="895"/>
      <c r="AL466" s="878">
        <v>96.7</v>
      </c>
      <c r="AM466" s="879"/>
      <c r="AN466" s="879"/>
      <c r="AO466" s="880"/>
      <c r="AP466" s="881" t="s">
        <v>339</v>
      </c>
      <c r="AQ466" s="881"/>
      <c r="AR466" s="881"/>
      <c r="AS466" s="881"/>
      <c r="AT466" s="881"/>
      <c r="AU466" s="881"/>
      <c r="AV466" s="881"/>
      <c r="AW466" s="881"/>
      <c r="AX466" s="881"/>
      <c r="AY466" s="34">
        <f>$AY$463</f>
        <v>1</v>
      </c>
    </row>
    <row r="467" spans="1:51" ht="55.9" customHeight="1" x14ac:dyDescent="0.15">
      <c r="A467" s="971">
        <v>2</v>
      </c>
      <c r="B467" s="971">
        <v>1</v>
      </c>
      <c r="C467" s="867" t="s">
        <v>1094</v>
      </c>
      <c r="D467" s="867"/>
      <c r="E467" s="867"/>
      <c r="F467" s="867"/>
      <c r="G467" s="867"/>
      <c r="H467" s="867"/>
      <c r="I467" s="867"/>
      <c r="J467" s="868">
        <v>4060001007902</v>
      </c>
      <c r="K467" s="869"/>
      <c r="L467" s="869"/>
      <c r="M467" s="869"/>
      <c r="N467" s="869"/>
      <c r="O467" s="869"/>
      <c r="P467" s="870" t="s">
        <v>1095</v>
      </c>
      <c r="Q467" s="870"/>
      <c r="R467" s="870"/>
      <c r="S467" s="870"/>
      <c r="T467" s="870"/>
      <c r="U467" s="870"/>
      <c r="V467" s="870"/>
      <c r="W467" s="870"/>
      <c r="X467" s="870"/>
      <c r="Y467" s="871">
        <v>7</v>
      </c>
      <c r="Z467" s="872"/>
      <c r="AA467" s="872"/>
      <c r="AB467" s="873"/>
      <c r="AC467" s="967" t="s">
        <v>307</v>
      </c>
      <c r="AD467" s="967"/>
      <c r="AE467" s="967"/>
      <c r="AF467" s="967"/>
      <c r="AG467" s="967"/>
      <c r="AH467" s="894">
        <v>3</v>
      </c>
      <c r="AI467" s="895"/>
      <c r="AJ467" s="895"/>
      <c r="AK467" s="895"/>
      <c r="AL467" s="878">
        <v>99</v>
      </c>
      <c r="AM467" s="879"/>
      <c r="AN467" s="879"/>
      <c r="AO467" s="880"/>
      <c r="AP467" s="881" t="s">
        <v>339</v>
      </c>
      <c r="AQ467" s="881"/>
      <c r="AR467" s="881"/>
      <c r="AS467" s="881"/>
      <c r="AT467" s="881"/>
      <c r="AU467" s="881"/>
      <c r="AV467" s="881"/>
      <c r="AW467" s="881"/>
      <c r="AX467" s="881"/>
      <c r="AY467">
        <f>COUNTA($C$467)</f>
        <v>1</v>
      </c>
    </row>
    <row r="468" spans="1:51" ht="55.9" customHeight="1" x14ac:dyDescent="0.15">
      <c r="A468" s="971">
        <v>3</v>
      </c>
      <c r="B468" s="971">
        <v>1</v>
      </c>
      <c r="C468" s="867" t="s">
        <v>1096</v>
      </c>
      <c r="D468" s="867"/>
      <c r="E468" s="867"/>
      <c r="F468" s="867"/>
      <c r="G468" s="867"/>
      <c r="H468" s="867"/>
      <c r="I468" s="867"/>
      <c r="J468" s="868">
        <v>3060001008810</v>
      </c>
      <c r="K468" s="869"/>
      <c r="L468" s="869"/>
      <c r="M468" s="869"/>
      <c r="N468" s="869"/>
      <c r="O468" s="869"/>
      <c r="P468" s="870" t="s">
        <v>1097</v>
      </c>
      <c r="Q468" s="870"/>
      <c r="R468" s="870"/>
      <c r="S468" s="870"/>
      <c r="T468" s="870"/>
      <c r="U468" s="870"/>
      <c r="V468" s="870"/>
      <c r="W468" s="870"/>
      <c r="X468" s="870"/>
      <c r="Y468" s="871">
        <v>2</v>
      </c>
      <c r="Z468" s="872"/>
      <c r="AA468" s="872"/>
      <c r="AB468" s="873"/>
      <c r="AC468" s="967" t="s">
        <v>313</v>
      </c>
      <c r="AD468" s="967"/>
      <c r="AE468" s="967"/>
      <c r="AF468" s="967"/>
      <c r="AG468" s="967"/>
      <c r="AH468" s="894" t="s">
        <v>339</v>
      </c>
      <c r="AI468" s="895"/>
      <c r="AJ468" s="895"/>
      <c r="AK468" s="895"/>
      <c r="AL468" s="878" t="s">
        <v>339</v>
      </c>
      <c r="AM468" s="879"/>
      <c r="AN468" s="879"/>
      <c r="AO468" s="880"/>
      <c r="AP468" s="881" t="s">
        <v>339</v>
      </c>
      <c r="AQ468" s="881"/>
      <c r="AR468" s="881"/>
      <c r="AS468" s="881"/>
      <c r="AT468" s="881"/>
      <c r="AU468" s="881"/>
      <c r="AV468" s="881"/>
      <c r="AW468" s="881"/>
      <c r="AX468" s="881"/>
      <c r="AY468">
        <f>COUNTA($C$468)</f>
        <v>1</v>
      </c>
    </row>
    <row r="469" spans="1:51" ht="55.9" customHeight="1" x14ac:dyDescent="0.15">
      <c r="A469" s="971">
        <v>4</v>
      </c>
      <c r="B469" s="971">
        <v>1</v>
      </c>
      <c r="C469" s="867" t="s">
        <v>1098</v>
      </c>
      <c r="D469" s="867"/>
      <c r="E469" s="867"/>
      <c r="F469" s="867"/>
      <c r="G469" s="867"/>
      <c r="H469" s="867"/>
      <c r="I469" s="867"/>
      <c r="J469" s="868">
        <v>9060001011882</v>
      </c>
      <c r="K469" s="869"/>
      <c r="L469" s="869"/>
      <c r="M469" s="869"/>
      <c r="N469" s="869"/>
      <c r="O469" s="869"/>
      <c r="P469" s="870" t="s">
        <v>1099</v>
      </c>
      <c r="Q469" s="870"/>
      <c r="R469" s="870"/>
      <c r="S469" s="870"/>
      <c r="T469" s="870"/>
      <c r="U469" s="870"/>
      <c r="V469" s="870"/>
      <c r="W469" s="870"/>
      <c r="X469" s="870"/>
      <c r="Y469" s="871">
        <v>2</v>
      </c>
      <c r="Z469" s="872"/>
      <c r="AA469" s="872"/>
      <c r="AB469" s="873"/>
      <c r="AC469" s="967" t="s">
        <v>313</v>
      </c>
      <c r="AD469" s="967"/>
      <c r="AE469" s="967"/>
      <c r="AF469" s="967"/>
      <c r="AG469" s="967"/>
      <c r="AH469" s="894" t="s">
        <v>339</v>
      </c>
      <c r="AI469" s="895"/>
      <c r="AJ469" s="895"/>
      <c r="AK469" s="895"/>
      <c r="AL469" s="878" t="s">
        <v>339</v>
      </c>
      <c r="AM469" s="879"/>
      <c r="AN469" s="879"/>
      <c r="AO469" s="880"/>
      <c r="AP469" s="881" t="s">
        <v>339</v>
      </c>
      <c r="AQ469" s="881"/>
      <c r="AR469" s="881"/>
      <c r="AS469" s="881"/>
      <c r="AT469" s="881"/>
      <c r="AU469" s="881"/>
      <c r="AV469" s="881"/>
      <c r="AW469" s="881"/>
      <c r="AX469" s="881"/>
      <c r="AY469">
        <f>COUNTA($C$469)</f>
        <v>1</v>
      </c>
    </row>
    <row r="470" spans="1:51" ht="26.25" hidden="1" customHeight="1" x14ac:dyDescent="0.15">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hidden="1" customHeight="1" x14ac:dyDescent="0.15">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hidden="1" customHeight="1" x14ac:dyDescent="0.15">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hidden="1" customHeight="1" x14ac:dyDescent="0.15">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hidden="1" customHeight="1" x14ac:dyDescent="0.15">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hidden="1" customHeight="1" x14ac:dyDescent="0.15">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hidden="1" customHeight="1" x14ac:dyDescent="0.15">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hidden="1" customHeight="1" x14ac:dyDescent="0.15">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hidden="1" customHeight="1" x14ac:dyDescent="0.15">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hidden="1" customHeight="1" x14ac:dyDescent="0.15">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hidden="1" customHeight="1" x14ac:dyDescent="0.15">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hidden="1" customHeight="1" x14ac:dyDescent="0.15">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hidden="1" customHeight="1" x14ac:dyDescent="0.15">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hidden="1" customHeight="1" x14ac:dyDescent="0.15">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hidden="1" customHeight="1" x14ac:dyDescent="0.15">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hidden="1" customHeight="1" x14ac:dyDescent="0.15">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hidden="1" customHeight="1" x14ac:dyDescent="0.15">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hidden="1" customHeight="1" x14ac:dyDescent="0.15">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hidden="1" customHeight="1" x14ac:dyDescent="0.15">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hidden="1" customHeight="1" x14ac:dyDescent="0.15">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hidden="1" customHeight="1" x14ac:dyDescent="0.15">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hidden="1" customHeight="1" x14ac:dyDescent="0.15">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hidden="1" customHeight="1" x14ac:dyDescent="0.15">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hidden="1" customHeight="1" x14ac:dyDescent="0.15">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hidden="1" customHeight="1" x14ac:dyDescent="0.15">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hidden="1" customHeight="1" x14ac:dyDescent="0.15">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887"/>
      <c r="B498" s="887"/>
      <c r="C498" s="887" t="s">
        <v>24</v>
      </c>
      <c r="D498" s="887"/>
      <c r="E498" s="887"/>
      <c r="F498" s="887"/>
      <c r="G498" s="887"/>
      <c r="H498" s="887"/>
      <c r="I498" s="887"/>
      <c r="J498" s="969" t="s">
        <v>254</v>
      </c>
      <c r="K498" s="970"/>
      <c r="L498" s="970"/>
      <c r="M498" s="970"/>
      <c r="N498" s="970"/>
      <c r="O498" s="970"/>
      <c r="P498" s="441" t="s">
        <v>25</v>
      </c>
      <c r="Q498" s="441"/>
      <c r="R498" s="441"/>
      <c r="S498" s="441"/>
      <c r="T498" s="441"/>
      <c r="U498" s="441"/>
      <c r="V498" s="441"/>
      <c r="W498" s="441"/>
      <c r="X498" s="441"/>
      <c r="Y498" s="889" t="s">
        <v>293</v>
      </c>
      <c r="Z498" s="890"/>
      <c r="AA498" s="890"/>
      <c r="AB498" s="890"/>
      <c r="AC498" s="969" t="s">
        <v>285</v>
      </c>
      <c r="AD498" s="969"/>
      <c r="AE498" s="969"/>
      <c r="AF498" s="969"/>
      <c r="AG498" s="969"/>
      <c r="AH498" s="889" t="s">
        <v>227</v>
      </c>
      <c r="AI498" s="887"/>
      <c r="AJ498" s="887"/>
      <c r="AK498" s="887"/>
      <c r="AL498" s="887" t="s">
        <v>19</v>
      </c>
      <c r="AM498" s="887"/>
      <c r="AN498" s="887"/>
      <c r="AO498" s="891"/>
      <c r="AP498" s="968" t="s">
        <v>255</v>
      </c>
      <c r="AQ498" s="968"/>
      <c r="AR498" s="968"/>
      <c r="AS498" s="968"/>
      <c r="AT498" s="968"/>
      <c r="AU498" s="968"/>
      <c r="AV498" s="968"/>
      <c r="AW498" s="968"/>
      <c r="AX498" s="968"/>
      <c r="AY498" s="34">
        <f>$AY$496</f>
        <v>1</v>
      </c>
    </row>
    <row r="499" spans="1:51" ht="45.6" customHeight="1" x14ac:dyDescent="0.15">
      <c r="A499" s="971">
        <v>1</v>
      </c>
      <c r="B499" s="971">
        <v>1</v>
      </c>
      <c r="C499" s="867" t="s">
        <v>1100</v>
      </c>
      <c r="D499" s="867"/>
      <c r="E499" s="867"/>
      <c r="F499" s="867"/>
      <c r="G499" s="867"/>
      <c r="H499" s="867"/>
      <c r="I499" s="867"/>
      <c r="J499" s="868" t="s">
        <v>668</v>
      </c>
      <c r="K499" s="869" t="s">
        <v>668</v>
      </c>
      <c r="L499" s="869" t="s">
        <v>668</v>
      </c>
      <c r="M499" s="869" t="s">
        <v>668</v>
      </c>
      <c r="N499" s="869" t="s">
        <v>668</v>
      </c>
      <c r="O499" s="869" t="s">
        <v>668</v>
      </c>
      <c r="P499" s="870" t="s">
        <v>1101</v>
      </c>
      <c r="Q499" s="870"/>
      <c r="R499" s="870"/>
      <c r="S499" s="870"/>
      <c r="T499" s="870"/>
      <c r="U499" s="870"/>
      <c r="V499" s="870"/>
      <c r="W499" s="870"/>
      <c r="X499" s="870"/>
      <c r="Y499" s="871">
        <v>222</v>
      </c>
      <c r="Z499" s="872"/>
      <c r="AA499" s="872"/>
      <c r="AB499" s="873"/>
      <c r="AC499" s="967" t="s">
        <v>314</v>
      </c>
      <c r="AD499" s="967"/>
      <c r="AE499" s="967"/>
      <c r="AF499" s="967"/>
      <c r="AG499" s="967"/>
      <c r="AH499" s="894" t="s">
        <v>668</v>
      </c>
      <c r="AI499" s="895"/>
      <c r="AJ499" s="895"/>
      <c r="AK499" s="895"/>
      <c r="AL499" s="878" t="s">
        <v>668</v>
      </c>
      <c r="AM499" s="879"/>
      <c r="AN499" s="879"/>
      <c r="AO499" s="880"/>
      <c r="AP499" s="881" t="s">
        <v>668</v>
      </c>
      <c r="AQ499" s="881"/>
      <c r="AR499" s="881"/>
      <c r="AS499" s="881"/>
      <c r="AT499" s="881"/>
      <c r="AU499" s="881"/>
      <c r="AV499" s="881"/>
      <c r="AW499" s="881"/>
      <c r="AX499" s="881"/>
      <c r="AY499" s="34">
        <f>$AY$496</f>
        <v>1</v>
      </c>
    </row>
    <row r="500" spans="1:51" ht="26.25" hidden="1" customHeight="1" x14ac:dyDescent="0.15">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hidden="1" customHeight="1" x14ac:dyDescent="0.15">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hidden="1" customHeight="1" x14ac:dyDescent="0.15">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hidden="1" customHeight="1" x14ac:dyDescent="0.15">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hidden="1" customHeight="1" x14ac:dyDescent="0.15">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hidden="1" customHeight="1" x14ac:dyDescent="0.15">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hidden="1" customHeight="1" x14ac:dyDescent="0.15">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hidden="1" customHeight="1" x14ac:dyDescent="0.15">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hidden="1" customHeight="1" x14ac:dyDescent="0.15">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hidden="1" customHeight="1" x14ac:dyDescent="0.15">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hidden="1" customHeight="1" x14ac:dyDescent="0.15">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hidden="1" customHeight="1" x14ac:dyDescent="0.15">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hidden="1" customHeight="1" x14ac:dyDescent="0.15">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hidden="1" customHeight="1" x14ac:dyDescent="0.15">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hidden="1" customHeight="1" x14ac:dyDescent="0.15">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hidden="1" customHeight="1" x14ac:dyDescent="0.15">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hidden="1" customHeight="1" x14ac:dyDescent="0.15">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hidden="1" customHeight="1" x14ac:dyDescent="0.15">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hidden="1" customHeight="1" x14ac:dyDescent="0.15">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hidden="1" customHeight="1" x14ac:dyDescent="0.15">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hidden="1" customHeight="1" x14ac:dyDescent="0.15">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hidden="1" customHeight="1" x14ac:dyDescent="0.15">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hidden="1" customHeight="1" x14ac:dyDescent="0.15">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hidden="1" customHeight="1" x14ac:dyDescent="0.15">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hidden="1" customHeight="1" x14ac:dyDescent="0.15">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hidden="1" customHeight="1" x14ac:dyDescent="0.15">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hidden="1" customHeight="1" x14ac:dyDescent="0.15">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hidden="1" customHeight="1" x14ac:dyDescent="0.15">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hidden="1" customHeight="1" x14ac:dyDescent="0.15">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15">
      <c r="A530" s="9"/>
      <c r="B530" s="50" t="s">
        <v>193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15">
      <c r="A531" s="887"/>
      <c r="B531" s="887"/>
      <c r="C531" s="887" t="s">
        <v>24</v>
      </c>
      <c r="D531" s="887"/>
      <c r="E531" s="887"/>
      <c r="F531" s="887"/>
      <c r="G531" s="887"/>
      <c r="H531" s="887"/>
      <c r="I531" s="887"/>
      <c r="J531" s="969" t="s">
        <v>254</v>
      </c>
      <c r="K531" s="970"/>
      <c r="L531" s="970"/>
      <c r="M531" s="970"/>
      <c r="N531" s="970"/>
      <c r="O531" s="970"/>
      <c r="P531" s="441" t="s">
        <v>25</v>
      </c>
      <c r="Q531" s="441"/>
      <c r="R531" s="441"/>
      <c r="S531" s="441"/>
      <c r="T531" s="441"/>
      <c r="U531" s="441"/>
      <c r="V531" s="441"/>
      <c r="W531" s="441"/>
      <c r="X531" s="441"/>
      <c r="Y531" s="889" t="s">
        <v>293</v>
      </c>
      <c r="Z531" s="890"/>
      <c r="AA531" s="890"/>
      <c r="AB531" s="890"/>
      <c r="AC531" s="969" t="s">
        <v>285</v>
      </c>
      <c r="AD531" s="969"/>
      <c r="AE531" s="969"/>
      <c r="AF531" s="969"/>
      <c r="AG531" s="969"/>
      <c r="AH531" s="889" t="s">
        <v>227</v>
      </c>
      <c r="AI531" s="887"/>
      <c r="AJ531" s="887"/>
      <c r="AK531" s="887"/>
      <c r="AL531" s="887" t="s">
        <v>19</v>
      </c>
      <c r="AM531" s="887"/>
      <c r="AN531" s="887"/>
      <c r="AO531" s="891"/>
      <c r="AP531" s="968" t="s">
        <v>255</v>
      </c>
      <c r="AQ531" s="968"/>
      <c r="AR531" s="968"/>
      <c r="AS531" s="968"/>
      <c r="AT531" s="968"/>
      <c r="AU531" s="968"/>
      <c r="AV531" s="968"/>
      <c r="AW531" s="968"/>
      <c r="AX531" s="968"/>
      <c r="AY531" s="34">
        <f>$AY$529</f>
        <v>1</v>
      </c>
    </row>
    <row r="532" spans="1:51" ht="67.900000000000006" customHeight="1" x14ac:dyDescent="0.15">
      <c r="A532" s="971">
        <v>1</v>
      </c>
      <c r="B532" s="971">
        <v>1</v>
      </c>
      <c r="C532" s="867" t="s">
        <v>1100</v>
      </c>
      <c r="D532" s="867"/>
      <c r="E532" s="867"/>
      <c r="F532" s="867"/>
      <c r="G532" s="867"/>
      <c r="H532" s="867"/>
      <c r="I532" s="867"/>
      <c r="J532" s="868" t="s">
        <v>339</v>
      </c>
      <c r="K532" s="869"/>
      <c r="L532" s="869"/>
      <c r="M532" s="869"/>
      <c r="N532" s="869"/>
      <c r="O532" s="869"/>
      <c r="P532" s="870" t="s">
        <v>1102</v>
      </c>
      <c r="Q532" s="870"/>
      <c r="R532" s="870"/>
      <c r="S532" s="870"/>
      <c r="T532" s="870"/>
      <c r="U532" s="870"/>
      <c r="V532" s="870"/>
      <c r="W532" s="870"/>
      <c r="X532" s="870"/>
      <c r="Y532" s="871">
        <v>33</v>
      </c>
      <c r="Z532" s="872"/>
      <c r="AA532" s="872"/>
      <c r="AB532" s="873"/>
      <c r="AC532" s="967" t="s">
        <v>72</v>
      </c>
      <c r="AD532" s="967"/>
      <c r="AE532" s="967"/>
      <c r="AF532" s="967"/>
      <c r="AG532" s="967"/>
      <c r="AH532" s="894" t="s">
        <v>339</v>
      </c>
      <c r="AI532" s="895"/>
      <c r="AJ532" s="895"/>
      <c r="AK532" s="895"/>
      <c r="AL532" s="878" t="s">
        <v>339</v>
      </c>
      <c r="AM532" s="879"/>
      <c r="AN532" s="879"/>
      <c r="AO532" s="880"/>
      <c r="AP532" s="881" t="s">
        <v>339</v>
      </c>
      <c r="AQ532" s="881"/>
      <c r="AR532" s="881"/>
      <c r="AS532" s="881"/>
      <c r="AT532" s="881"/>
      <c r="AU532" s="881"/>
      <c r="AV532" s="881"/>
      <c r="AW532" s="881"/>
      <c r="AX532" s="881"/>
      <c r="AY532" s="34">
        <f>$AY$529</f>
        <v>1</v>
      </c>
    </row>
    <row r="533" spans="1:51" ht="26.25" hidden="1" customHeight="1" x14ac:dyDescent="0.15">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hidden="1" customHeight="1" x14ac:dyDescent="0.15">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hidden="1" customHeight="1" x14ac:dyDescent="0.15">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hidden="1" customHeight="1" x14ac:dyDescent="0.15">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hidden="1" customHeight="1" x14ac:dyDescent="0.15">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hidden="1" customHeight="1" x14ac:dyDescent="0.15">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hidden="1" customHeight="1" x14ac:dyDescent="0.15">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hidden="1" customHeight="1" x14ac:dyDescent="0.15">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hidden="1" customHeight="1" x14ac:dyDescent="0.15">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hidden="1" customHeight="1" x14ac:dyDescent="0.15">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hidden="1" customHeight="1" x14ac:dyDescent="0.15">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hidden="1" customHeight="1" x14ac:dyDescent="0.15">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hidden="1" customHeight="1" x14ac:dyDescent="0.15">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hidden="1" customHeight="1" x14ac:dyDescent="0.15">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hidden="1" customHeight="1" x14ac:dyDescent="0.15">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hidden="1" customHeight="1" x14ac:dyDescent="0.15">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hidden="1" customHeight="1" x14ac:dyDescent="0.15">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hidden="1" customHeight="1" x14ac:dyDescent="0.15">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hidden="1" customHeight="1" x14ac:dyDescent="0.15">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hidden="1" customHeight="1" x14ac:dyDescent="0.15">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hidden="1" customHeight="1" x14ac:dyDescent="0.15">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hidden="1" customHeight="1" x14ac:dyDescent="0.15">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hidden="1" customHeight="1" x14ac:dyDescent="0.15">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hidden="1" customHeight="1" x14ac:dyDescent="0.15">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hidden="1" customHeight="1" x14ac:dyDescent="0.15">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hidden="1" customHeight="1" x14ac:dyDescent="0.15">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hidden="1" customHeight="1" x14ac:dyDescent="0.15">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hidden="1" customHeight="1" x14ac:dyDescent="0.15">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hidden="1" customHeight="1" x14ac:dyDescent="0.15">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7"/>
      <c r="B564" s="887"/>
      <c r="C564" s="887" t="s">
        <v>24</v>
      </c>
      <c r="D564" s="887"/>
      <c r="E564" s="887"/>
      <c r="F564" s="887"/>
      <c r="G564" s="887"/>
      <c r="H564" s="887"/>
      <c r="I564" s="887"/>
      <c r="J564" s="969" t="s">
        <v>254</v>
      </c>
      <c r="K564" s="970"/>
      <c r="L564" s="970"/>
      <c r="M564" s="970"/>
      <c r="N564" s="970"/>
      <c r="O564" s="970"/>
      <c r="P564" s="441" t="s">
        <v>25</v>
      </c>
      <c r="Q564" s="441"/>
      <c r="R564" s="441"/>
      <c r="S564" s="441"/>
      <c r="T564" s="441"/>
      <c r="U564" s="441"/>
      <c r="V564" s="441"/>
      <c r="W564" s="441"/>
      <c r="X564" s="441"/>
      <c r="Y564" s="889" t="s">
        <v>293</v>
      </c>
      <c r="Z564" s="890"/>
      <c r="AA564" s="890"/>
      <c r="AB564" s="890"/>
      <c r="AC564" s="969" t="s">
        <v>285</v>
      </c>
      <c r="AD564" s="969"/>
      <c r="AE564" s="969"/>
      <c r="AF564" s="969"/>
      <c r="AG564" s="969"/>
      <c r="AH564" s="889" t="s">
        <v>227</v>
      </c>
      <c r="AI564" s="887"/>
      <c r="AJ564" s="887"/>
      <c r="AK564" s="887"/>
      <c r="AL564" s="887" t="s">
        <v>19</v>
      </c>
      <c r="AM564" s="887"/>
      <c r="AN564" s="887"/>
      <c r="AO564" s="891"/>
      <c r="AP564" s="968" t="s">
        <v>255</v>
      </c>
      <c r="AQ564" s="968"/>
      <c r="AR564" s="968"/>
      <c r="AS564" s="968"/>
      <c r="AT564" s="968"/>
      <c r="AU564" s="968"/>
      <c r="AV564" s="968"/>
      <c r="AW564" s="968"/>
      <c r="AX564" s="968"/>
      <c r="AY564" s="34">
        <f>$AY$562</f>
        <v>0</v>
      </c>
    </row>
    <row r="565" spans="1:51" ht="26.25" hidden="1" customHeight="1" x14ac:dyDescent="0.15">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hidden="1" customHeight="1" x14ac:dyDescent="0.15">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hidden="1" customHeight="1" x14ac:dyDescent="0.15">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hidden="1" customHeight="1" x14ac:dyDescent="0.15">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hidden="1" customHeight="1" x14ac:dyDescent="0.15">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hidden="1" customHeight="1" x14ac:dyDescent="0.15">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hidden="1" customHeight="1" x14ac:dyDescent="0.15">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hidden="1" customHeight="1" x14ac:dyDescent="0.15">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hidden="1" customHeight="1" x14ac:dyDescent="0.15">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hidden="1" customHeight="1" x14ac:dyDescent="0.15">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hidden="1" customHeight="1" x14ac:dyDescent="0.15">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hidden="1" customHeight="1" x14ac:dyDescent="0.15">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hidden="1" customHeight="1" x14ac:dyDescent="0.15">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hidden="1" customHeight="1" x14ac:dyDescent="0.15">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hidden="1" customHeight="1" x14ac:dyDescent="0.15">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hidden="1" customHeight="1" x14ac:dyDescent="0.15">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hidden="1" customHeight="1" x14ac:dyDescent="0.15">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hidden="1" customHeight="1" x14ac:dyDescent="0.15">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hidden="1" customHeight="1" x14ac:dyDescent="0.15">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hidden="1" customHeight="1" x14ac:dyDescent="0.15">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hidden="1" customHeight="1" x14ac:dyDescent="0.15">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hidden="1" customHeight="1" x14ac:dyDescent="0.15">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hidden="1" customHeight="1" x14ac:dyDescent="0.15">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hidden="1" customHeight="1" x14ac:dyDescent="0.15">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hidden="1" customHeight="1" x14ac:dyDescent="0.15">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hidden="1" customHeight="1" x14ac:dyDescent="0.15">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hidden="1" customHeight="1" x14ac:dyDescent="0.15">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hidden="1" customHeight="1" x14ac:dyDescent="0.15">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hidden="1" customHeight="1" x14ac:dyDescent="0.15">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hidden="1" customHeight="1" x14ac:dyDescent="0.15">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7"/>
      <c r="B597" s="887"/>
      <c r="C597" s="887" t="s">
        <v>24</v>
      </c>
      <c r="D597" s="887"/>
      <c r="E597" s="887"/>
      <c r="F597" s="887"/>
      <c r="G597" s="887"/>
      <c r="H597" s="887"/>
      <c r="I597" s="887"/>
      <c r="J597" s="969" t="s">
        <v>254</v>
      </c>
      <c r="K597" s="970"/>
      <c r="L597" s="970"/>
      <c r="M597" s="970"/>
      <c r="N597" s="970"/>
      <c r="O597" s="970"/>
      <c r="P597" s="441" t="s">
        <v>25</v>
      </c>
      <c r="Q597" s="441"/>
      <c r="R597" s="441"/>
      <c r="S597" s="441"/>
      <c r="T597" s="441"/>
      <c r="U597" s="441"/>
      <c r="V597" s="441"/>
      <c r="W597" s="441"/>
      <c r="X597" s="441"/>
      <c r="Y597" s="889" t="s">
        <v>293</v>
      </c>
      <c r="Z597" s="890"/>
      <c r="AA597" s="890"/>
      <c r="AB597" s="890"/>
      <c r="AC597" s="969" t="s">
        <v>285</v>
      </c>
      <c r="AD597" s="969"/>
      <c r="AE597" s="969"/>
      <c r="AF597" s="969"/>
      <c r="AG597" s="969"/>
      <c r="AH597" s="889" t="s">
        <v>227</v>
      </c>
      <c r="AI597" s="887"/>
      <c r="AJ597" s="887"/>
      <c r="AK597" s="887"/>
      <c r="AL597" s="887" t="s">
        <v>19</v>
      </c>
      <c r="AM597" s="887"/>
      <c r="AN597" s="887"/>
      <c r="AO597" s="891"/>
      <c r="AP597" s="968" t="s">
        <v>255</v>
      </c>
      <c r="AQ597" s="968"/>
      <c r="AR597" s="968"/>
      <c r="AS597" s="968"/>
      <c r="AT597" s="968"/>
      <c r="AU597" s="968"/>
      <c r="AV597" s="968"/>
      <c r="AW597" s="968"/>
      <c r="AX597" s="968"/>
      <c r="AY597" s="34">
        <f>$AY$595</f>
        <v>0</v>
      </c>
    </row>
    <row r="598" spans="1:51" ht="26.25" hidden="1" customHeight="1" x14ac:dyDescent="0.15">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hidden="1" customHeight="1" x14ac:dyDescent="0.15">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hidden="1" customHeight="1" x14ac:dyDescent="0.15">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hidden="1" customHeight="1" x14ac:dyDescent="0.15">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hidden="1" customHeight="1" x14ac:dyDescent="0.15">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hidden="1" customHeight="1" x14ac:dyDescent="0.15">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hidden="1" customHeight="1" x14ac:dyDescent="0.15">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hidden="1" customHeight="1" x14ac:dyDescent="0.15">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hidden="1" customHeight="1" x14ac:dyDescent="0.15">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hidden="1" customHeight="1" x14ac:dyDescent="0.15">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hidden="1" customHeight="1" x14ac:dyDescent="0.15">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hidden="1" customHeight="1" x14ac:dyDescent="0.15">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hidden="1" customHeight="1" x14ac:dyDescent="0.15">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hidden="1" customHeight="1" x14ac:dyDescent="0.15">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hidden="1" customHeight="1" x14ac:dyDescent="0.15">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hidden="1" customHeight="1" x14ac:dyDescent="0.15">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hidden="1" customHeight="1" x14ac:dyDescent="0.15">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hidden="1" customHeight="1" x14ac:dyDescent="0.15">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hidden="1" customHeight="1" x14ac:dyDescent="0.15">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hidden="1" customHeight="1" x14ac:dyDescent="0.15">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hidden="1" customHeight="1" x14ac:dyDescent="0.15">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hidden="1" customHeight="1" x14ac:dyDescent="0.15">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hidden="1" customHeight="1" x14ac:dyDescent="0.15">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hidden="1" customHeight="1" x14ac:dyDescent="0.15">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hidden="1" customHeight="1" x14ac:dyDescent="0.15">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hidden="1" customHeight="1" x14ac:dyDescent="0.15">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hidden="1" customHeight="1" x14ac:dyDescent="0.15">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hidden="1" customHeight="1" x14ac:dyDescent="0.15">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hidden="1" customHeight="1" x14ac:dyDescent="0.15">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hidden="1" customHeight="1" x14ac:dyDescent="0.15">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7"/>
      <c r="B630" s="887"/>
      <c r="C630" s="887" t="s">
        <v>24</v>
      </c>
      <c r="D630" s="887"/>
      <c r="E630" s="887"/>
      <c r="F630" s="887"/>
      <c r="G630" s="887"/>
      <c r="H630" s="887"/>
      <c r="I630" s="887"/>
      <c r="J630" s="969" t="s">
        <v>254</v>
      </c>
      <c r="K630" s="970"/>
      <c r="L630" s="970"/>
      <c r="M630" s="970"/>
      <c r="N630" s="970"/>
      <c r="O630" s="970"/>
      <c r="P630" s="441" t="s">
        <v>25</v>
      </c>
      <c r="Q630" s="441"/>
      <c r="R630" s="441"/>
      <c r="S630" s="441"/>
      <c r="T630" s="441"/>
      <c r="U630" s="441"/>
      <c r="V630" s="441"/>
      <c r="W630" s="441"/>
      <c r="X630" s="441"/>
      <c r="Y630" s="889" t="s">
        <v>293</v>
      </c>
      <c r="Z630" s="890"/>
      <c r="AA630" s="890"/>
      <c r="AB630" s="890"/>
      <c r="AC630" s="969" t="s">
        <v>285</v>
      </c>
      <c r="AD630" s="969"/>
      <c r="AE630" s="969"/>
      <c r="AF630" s="969"/>
      <c r="AG630" s="969"/>
      <c r="AH630" s="889" t="s">
        <v>227</v>
      </c>
      <c r="AI630" s="887"/>
      <c r="AJ630" s="887"/>
      <c r="AK630" s="887"/>
      <c r="AL630" s="887" t="s">
        <v>19</v>
      </c>
      <c r="AM630" s="887"/>
      <c r="AN630" s="887"/>
      <c r="AO630" s="891"/>
      <c r="AP630" s="968" t="s">
        <v>255</v>
      </c>
      <c r="AQ630" s="968"/>
      <c r="AR630" s="968"/>
      <c r="AS630" s="968"/>
      <c r="AT630" s="968"/>
      <c r="AU630" s="968"/>
      <c r="AV630" s="968"/>
      <c r="AW630" s="968"/>
      <c r="AX630" s="968"/>
      <c r="AY630" s="34">
        <f>$AY$628</f>
        <v>0</v>
      </c>
    </row>
    <row r="631" spans="1:51" ht="26.25" hidden="1" customHeight="1" x14ac:dyDescent="0.15">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hidden="1" customHeight="1" x14ac:dyDescent="0.15">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hidden="1" customHeight="1" x14ac:dyDescent="0.15">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hidden="1" customHeight="1" x14ac:dyDescent="0.15">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hidden="1" customHeight="1" x14ac:dyDescent="0.15">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hidden="1" customHeight="1" x14ac:dyDescent="0.15">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hidden="1" customHeight="1" x14ac:dyDescent="0.15">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hidden="1" customHeight="1" x14ac:dyDescent="0.15">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hidden="1" customHeight="1" x14ac:dyDescent="0.15">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hidden="1" customHeight="1" x14ac:dyDescent="0.15">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hidden="1" customHeight="1" x14ac:dyDescent="0.15">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hidden="1" customHeight="1" x14ac:dyDescent="0.15">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hidden="1" customHeight="1" x14ac:dyDescent="0.15">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hidden="1" customHeight="1" x14ac:dyDescent="0.15">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hidden="1" customHeight="1" x14ac:dyDescent="0.15">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hidden="1" customHeight="1" x14ac:dyDescent="0.15">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hidden="1" customHeight="1" x14ac:dyDescent="0.15">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hidden="1" customHeight="1" x14ac:dyDescent="0.15">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hidden="1" customHeight="1" x14ac:dyDescent="0.15">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hidden="1" customHeight="1" x14ac:dyDescent="0.15">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hidden="1" customHeight="1" x14ac:dyDescent="0.15">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hidden="1" customHeight="1" x14ac:dyDescent="0.15">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hidden="1" customHeight="1" x14ac:dyDescent="0.15">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hidden="1" customHeight="1" x14ac:dyDescent="0.15">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hidden="1" customHeight="1" x14ac:dyDescent="0.15">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hidden="1" customHeight="1" x14ac:dyDescent="0.15">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hidden="1" customHeight="1" x14ac:dyDescent="0.15">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hidden="1" customHeight="1" x14ac:dyDescent="0.15">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hidden="1" customHeight="1" x14ac:dyDescent="0.15">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hidden="1" customHeight="1" x14ac:dyDescent="0.15">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7"/>
      <c r="B663" s="887"/>
      <c r="C663" s="887" t="s">
        <v>24</v>
      </c>
      <c r="D663" s="887"/>
      <c r="E663" s="887"/>
      <c r="F663" s="887"/>
      <c r="G663" s="887"/>
      <c r="H663" s="887"/>
      <c r="I663" s="887"/>
      <c r="J663" s="969" t="s">
        <v>254</v>
      </c>
      <c r="K663" s="970"/>
      <c r="L663" s="970"/>
      <c r="M663" s="970"/>
      <c r="N663" s="970"/>
      <c r="O663" s="970"/>
      <c r="P663" s="441" t="s">
        <v>25</v>
      </c>
      <c r="Q663" s="441"/>
      <c r="R663" s="441"/>
      <c r="S663" s="441"/>
      <c r="T663" s="441"/>
      <c r="U663" s="441"/>
      <c r="V663" s="441"/>
      <c r="W663" s="441"/>
      <c r="X663" s="441"/>
      <c r="Y663" s="889" t="s">
        <v>293</v>
      </c>
      <c r="Z663" s="890"/>
      <c r="AA663" s="890"/>
      <c r="AB663" s="890"/>
      <c r="AC663" s="969" t="s">
        <v>285</v>
      </c>
      <c r="AD663" s="969"/>
      <c r="AE663" s="969"/>
      <c r="AF663" s="969"/>
      <c r="AG663" s="969"/>
      <c r="AH663" s="889" t="s">
        <v>227</v>
      </c>
      <c r="AI663" s="887"/>
      <c r="AJ663" s="887"/>
      <c r="AK663" s="887"/>
      <c r="AL663" s="887" t="s">
        <v>19</v>
      </c>
      <c r="AM663" s="887"/>
      <c r="AN663" s="887"/>
      <c r="AO663" s="891"/>
      <c r="AP663" s="968" t="s">
        <v>255</v>
      </c>
      <c r="AQ663" s="968"/>
      <c r="AR663" s="968"/>
      <c r="AS663" s="968"/>
      <c r="AT663" s="968"/>
      <c r="AU663" s="968"/>
      <c r="AV663" s="968"/>
      <c r="AW663" s="968"/>
      <c r="AX663" s="968"/>
      <c r="AY663" s="34">
        <f>$AY$661</f>
        <v>0</v>
      </c>
    </row>
    <row r="664" spans="1:51" ht="26.25" hidden="1" customHeight="1" x14ac:dyDescent="0.15">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hidden="1" customHeight="1" x14ac:dyDescent="0.15">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hidden="1" customHeight="1" x14ac:dyDescent="0.15">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hidden="1" customHeight="1" x14ac:dyDescent="0.15">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hidden="1" customHeight="1" x14ac:dyDescent="0.15">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hidden="1" customHeight="1" x14ac:dyDescent="0.15">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hidden="1" customHeight="1" x14ac:dyDescent="0.15">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hidden="1" customHeight="1" x14ac:dyDescent="0.15">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hidden="1" customHeight="1" x14ac:dyDescent="0.15">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hidden="1" customHeight="1" x14ac:dyDescent="0.15">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hidden="1" customHeight="1" x14ac:dyDescent="0.15">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hidden="1" customHeight="1" x14ac:dyDescent="0.15">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hidden="1" customHeight="1" x14ac:dyDescent="0.15">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hidden="1" customHeight="1" x14ac:dyDescent="0.15">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hidden="1" customHeight="1" x14ac:dyDescent="0.15">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hidden="1" customHeight="1" x14ac:dyDescent="0.15">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hidden="1" customHeight="1" x14ac:dyDescent="0.15">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hidden="1" customHeight="1" x14ac:dyDescent="0.15">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hidden="1" customHeight="1" x14ac:dyDescent="0.15">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hidden="1" customHeight="1" x14ac:dyDescent="0.15">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hidden="1" customHeight="1" x14ac:dyDescent="0.15">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hidden="1" customHeight="1" x14ac:dyDescent="0.15">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hidden="1" customHeight="1" x14ac:dyDescent="0.15">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hidden="1" customHeight="1" x14ac:dyDescent="0.15">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hidden="1" customHeight="1" x14ac:dyDescent="0.15">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hidden="1" customHeight="1" x14ac:dyDescent="0.15">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hidden="1" customHeight="1" x14ac:dyDescent="0.15">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hidden="1" customHeight="1" x14ac:dyDescent="0.15">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hidden="1" customHeight="1" x14ac:dyDescent="0.15">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hidden="1" customHeight="1" x14ac:dyDescent="0.15">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197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7"/>
      <c r="B696" s="887"/>
      <c r="C696" s="887" t="s">
        <v>24</v>
      </c>
      <c r="D696" s="887"/>
      <c r="E696" s="887"/>
      <c r="F696" s="887"/>
      <c r="G696" s="887"/>
      <c r="H696" s="887"/>
      <c r="I696" s="887"/>
      <c r="J696" s="969" t="s">
        <v>254</v>
      </c>
      <c r="K696" s="970"/>
      <c r="L696" s="970"/>
      <c r="M696" s="970"/>
      <c r="N696" s="970"/>
      <c r="O696" s="970"/>
      <c r="P696" s="441" t="s">
        <v>25</v>
      </c>
      <c r="Q696" s="441"/>
      <c r="R696" s="441"/>
      <c r="S696" s="441"/>
      <c r="T696" s="441"/>
      <c r="U696" s="441"/>
      <c r="V696" s="441"/>
      <c r="W696" s="441"/>
      <c r="X696" s="441"/>
      <c r="Y696" s="889" t="s">
        <v>293</v>
      </c>
      <c r="Z696" s="890"/>
      <c r="AA696" s="890"/>
      <c r="AB696" s="890"/>
      <c r="AC696" s="969" t="s">
        <v>285</v>
      </c>
      <c r="AD696" s="969"/>
      <c r="AE696" s="969"/>
      <c r="AF696" s="969"/>
      <c r="AG696" s="969"/>
      <c r="AH696" s="889" t="s">
        <v>227</v>
      </c>
      <c r="AI696" s="887"/>
      <c r="AJ696" s="887"/>
      <c r="AK696" s="887"/>
      <c r="AL696" s="887" t="s">
        <v>19</v>
      </c>
      <c r="AM696" s="887"/>
      <c r="AN696" s="887"/>
      <c r="AO696" s="891"/>
      <c r="AP696" s="968" t="s">
        <v>255</v>
      </c>
      <c r="AQ696" s="968"/>
      <c r="AR696" s="968"/>
      <c r="AS696" s="968"/>
      <c r="AT696" s="968"/>
      <c r="AU696" s="968"/>
      <c r="AV696" s="968"/>
      <c r="AW696" s="968"/>
      <c r="AX696" s="968"/>
      <c r="AY696" s="34">
        <f>$AY$694</f>
        <v>0</v>
      </c>
    </row>
    <row r="697" spans="1:51" ht="26.25" hidden="1" customHeight="1" x14ac:dyDescent="0.15">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hidden="1" customHeight="1" x14ac:dyDescent="0.15">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hidden="1" customHeight="1" x14ac:dyDescent="0.15">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hidden="1" customHeight="1" x14ac:dyDescent="0.15">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hidden="1" customHeight="1" x14ac:dyDescent="0.15">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hidden="1" customHeight="1" x14ac:dyDescent="0.15">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hidden="1" customHeight="1" x14ac:dyDescent="0.15">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hidden="1" customHeight="1" x14ac:dyDescent="0.15">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hidden="1" customHeight="1" x14ac:dyDescent="0.15">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hidden="1" customHeight="1" x14ac:dyDescent="0.15">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hidden="1" customHeight="1" x14ac:dyDescent="0.15">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hidden="1" customHeight="1" x14ac:dyDescent="0.15">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hidden="1" customHeight="1" x14ac:dyDescent="0.15">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hidden="1" customHeight="1" x14ac:dyDescent="0.15">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hidden="1" customHeight="1" x14ac:dyDescent="0.15">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hidden="1" customHeight="1" x14ac:dyDescent="0.15">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hidden="1" customHeight="1" x14ac:dyDescent="0.15">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hidden="1" customHeight="1" x14ac:dyDescent="0.15">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hidden="1" customHeight="1" x14ac:dyDescent="0.15">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hidden="1" customHeight="1" x14ac:dyDescent="0.15">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hidden="1" customHeight="1" x14ac:dyDescent="0.15">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hidden="1" customHeight="1" x14ac:dyDescent="0.15">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hidden="1" customHeight="1" x14ac:dyDescent="0.15">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hidden="1" customHeight="1" x14ac:dyDescent="0.15">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hidden="1" customHeight="1" x14ac:dyDescent="0.15">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hidden="1" customHeight="1" x14ac:dyDescent="0.15">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hidden="1" customHeight="1" x14ac:dyDescent="0.15">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hidden="1" customHeight="1" x14ac:dyDescent="0.15">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hidden="1" customHeight="1" x14ac:dyDescent="0.15">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hidden="1" customHeight="1" x14ac:dyDescent="0.15">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198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7"/>
      <c r="B729" s="887"/>
      <c r="C729" s="887" t="s">
        <v>24</v>
      </c>
      <c r="D729" s="887"/>
      <c r="E729" s="887"/>
      <c r="F729" s="887"/>
      <c r="G729" s="887"/>
      <c r="H729" s="887"/>
      <c r="I729" s="887"/>
      <c r="J729" s="969" t="s">
        <v>254</v>
      </c>
      <c r="K729" s="970"/>
      <c r="L729" s="970"/>
      <c r="M729" s="970"/>
      <c r="N729" s="970"/>
      <c r="O729" s="970"/>
      <c r="P729" s="441" t="s">
        <v>25</v>
      </c>
      <c r="Q729" s="441"/>
      <c r="R729" s="441"/>
      <c r="S729" s="441"/>
      <c r="T729" s="441"/>
      <c r="U729" s="441"/>
      <c r="V729" s="441"/>
      <c r="W729" s="441"/>
      <c r="X729" s="441"/>
      <c r="Y729" s="889" t="s">
        <v>293</v>
      </c>
      <c r="Z729" s="890"/>
      <c r="AA729" s="890"/>
      <c r="AB729" s="890"/>
      <c r="AC729" s="969" t="s">
        <v>285</v>
      </c>
      <c r="AD729" s="969"/>
      <c r="AE729" s="969"/>
      <c r="AF729" s="969"/>
      <c r="AG729" s="969"/>
      <c r="AH729" s="889" t="s">
        <v>227</v>
      </c>
      <c r="AI729" s="887"/>
      <c r="AJ729" s="887"/>
      <c r="AK729" s="887"/>
      <c r="AL729" s="887" t="s">
        <v>19</v>
      </c>
      <c r="AM729" s="887"/>
      <c r="AN729" s="887"/>
      <c r="AO729" s="891"/>
      <c r="AP729" s="968" t="s">
        <v>255</v>
      </c>
      <c r="AQ729" s="968"/>
      <c r="AR729" s="968"/>
      <c r="AS729" s="968"/>
      <c r="AT729" s="968"/>
      <c r="AU729" s="968"/>
      <c r="AV729" s="968"/>
      <c r="AW729" s="968"/>
      <c r="AX729" s="968"/>
      <c r="AY729" s="34">
        <f>$AY$727</f>
        <v>0</v>
      </c>
    </row>
    <row r="730" spans="1:51" ht="26.25" hidden="1" customHeight="1" x14ac:dyDescent="0.15">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hidden="1" customHeight="1" x14ac:dyDescent="0.15">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hidden="1" customHeight="1" x14ac:dyDescent="0.15">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hidden="1" customHeight="1" x14ac:dyDescent="0.15">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hidden="1" customHeight="1" x14ac:dyDescent="0.15">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hidden="1" customHeight="1" x14ac:dyDescent="0.15">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hidden="1" customHeight="1" x14ac:dyDescent="0.15">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hidden="1" customHeight="1" x14ac:dyDescent="0.15">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hidden="1" customHeight="1" x14ac:dyDescent="0.15">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hidden="1" customHeight="1" x14ac:dyDescent="0.15">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hidden="1" customHeight="1" x14ac:dyDescent="0.15">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hidden="1" customHeight="1" x14ac:dyDescent="0.15">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hidden="1" customHeight="1" x14ac:dyDescent="0.15">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hidden="1" customHeight="1" x14ac:dyDescent="0.15">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hidden="1" customHeight="1" x14ac:dyDescent="0.15">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hidden="1" customHeight="1" x14ac:dyDescent="0.15">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hidden="1" customHeight="1" x14ac:dyDescent="0.15">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hidden="1" customHeight="1" x14ac:dyDescent="0.15">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hidden="1" customHeight="1" x14ac:dyDescent="0.15">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hidden="1" customHeight="1" x14ac:dyDescent="0.15">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hidden="1" customHeight="1" x14ac:dyDescent="0.15">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hidden="1" customHeight="1" x14ac:dyDescent="0.15">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hidden="1" customHeight="1" x14ac:dyDescent="0.15">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hidden="1" customHeight="1" x14ac:dyDescent="0.15">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hidden="1" customHeight="1" x14ac:dyDescent="0.15">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hidden="1" customHeight="1" x14ac:dyDescent="0.15">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hidden="1" customHeight="1" x14ac:dyDescent="0.15">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hidden="1" customHeight="1" x14ac:dyDescent="0.15">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hidden="1" customHeight="1" x14ac:dyDescent="0.15">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hidden="1" customHeight="1" x14ac:dyDescent="0.15">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199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7"/>
      <c r="B762" s="887"/>
      <c r="C762" s="887" t="s">
        <v>24</v>
      </c>
      <c r="D762" s="887"/>
      <c r="E762" s="887"/>
      <c r="F762" s="887"/>
      <c r="G762" s="887"/>
      <c r="H762" s="887"/>
      <c r="I762" s="887"/>
      <c r="J762" s="969" t="s">
        <v>254</v>
      </c>
      <c r="K762" s="970"/>
      <c r="L762" s="970"/>
      <c r="M762" s="970"/>
      <c r="N762" s="970"/>
      <c r="O762" s="970"/>
      <c r="P762" s="441" t="s">
        <v>25</v>
      </c>
      <c r="Q762" s="441"/>
      <c r="R762" s="441"/>
      <c r="S762" s="441"/>
      <c r="T762" s="441"/>
      <c r="U762" s="441"/>
      <c r="V762" s="441"/>
      <c r="W762" s="441"/>
      <c r="X762" s="441"/>
      <c r="Y762" s="889" t="s">
        <v>293</v>
      </c>
      <c r="Z762" s="890"/>
      <c r="AA762" s="890"/>
      <c r="AB762" s="890"/>
      <c r="AC762" s="969" t="s">
        <v>285</v>
      </c>
      <c r="AD762" s="969"/>
      <c r="AE762" s="969"/>
      <c r="AF762" s="969"/>
      <c r="AG762" s="969"/>
      <c r="AH762" s="889" t="s">
        <v>227</v>
      </c>
      <c r="AI762" s="887"/>
      <c r="AJ762" s="887"/>
      <c r="AK762" s="887"/>
      <c r="AL762" s="887" t="s">
        <v>19</v>
      </c>
      <c r="AM762" s="887"/>
      <c r="AN762" s="887"/>
      <c r="AO762" s="891"/>
      <c r="AP762" s="968" t="s">
        <v>255</v>
      </c>
      <c r="AQ762" s="968"/>
      <c r="AR762" s="968"/>
      <c r="AS762" s="968"/>
      <c r="AT762" s="968"/>
      <c r="AU762" s="968"/>
      <c r="AV762" s="968"/>
      <c r="AW762" s="968"/>
      <c r="AX762" s="968"/>
      <c r="AY762" s="34">
        <f>$AY$760</f>
        <v>0</v>
      </c>
    </row>
    <row r="763" spans="1:51" ht="26.25" hidden="1" customHeight="1" x14ac:dyDescent="0.15">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hidden="1" customHeight="1" x14ac:dyDescent="0.15">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hidden="1" customHeight="1" x14ac:dyDescent="0.15">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hidden="1" customHeight="1" x14ac:dyDescent="0.15">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hidden="1" customHeight="1" x14ac:dyDescent="0.15">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hidden="1" customHeight="1" x14ac:dyDescent="0.15">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hidden="1" customHeight="1" x14ac:dyDescent="0.15">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hidden="1" customHeight="1" x14ac:dyDescent="0.15">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hidden="1" customHeight="1" x14ac:dyDescent="0.15">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hidden="1" customHeight="1" x14ac:dyDescent="0.15">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hidden="1" customHeight="1" x14ac:dyDescent="0.15">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hidden="1" customHeight="1" x14ac:dyDescent="0.15">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hidden="1" customHeight="1" x14ac:dyDescent="0.15">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hidden="1" customHeight="1" x14ac:dyDescent="0.15">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hidden="1" customHeight="1" x14ac:dyDescent="0.15">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hidden="1" customHeight="1" x14ac:dyDescent="0.15">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hidden="1" customHeight="1" x14ac:dyDescent="0.15">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hidden="1" customHeight="1" x14ac:dyDescent="0.15">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hidden="1" customHeight="1" x14ac:dyDescent="0.15">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hidden="1" customHeight="1" x14ac:dyDescent="0.15">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hidden="1" customHeight="1" x14ac:dyDescent="0.15">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hidden="1" customHeight="1" x14ac:dyDescent="0.15">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hidden="1" customHeight="1" x14ac:dyDescent="0.15">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hidden="1" customHeight="1" x14ac:dyDescent="0.15">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hidden="1" customHeight="1" x14ac:dyDescent="0.15">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hidden="1" customHeight="1" x14ac:dyDescent="0.15">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hidden="1" customHeight="1" x14ac:dyDescent="0.15">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hidden="1" customHeight="1" x14ac:dyDescent="0.15">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hidden="1" customHeight="1" x14ac:dyDescent="0.15">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hidden="1" customHeight="1" x14ac:dyDescent="0.15">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7"/>
      <c r="B795" s="887"/>
      <c r="C795" s="887" t="s">
        <v>24</v>
      </c>
      <c r="D795" s="887"/>
      <c r="E795" s="887"/>
      <c r="F795" s="887"/>
      <c r="G795" s="887"/>
      <c r="H795" s="887"/>
      <c r="I795" s="887"/>
      <c r="J795" s="969" t="s">
        <v>254</v>
      </c>
      <c r="K795" s="970"/>
      <c r="L795" s="970"/>
      <c r="M795" s="970"/>
      <c r="N795" s="970"/>
      <c r="O795" s="970"/>
      <c r="P795" s="441" t="s">
        <v>25</v>
      </c>
      <c r="Q795" s="441"/>
      <c r="R795" s="441"/>
      <c r="S795" s="441"/>
      <c r="T795" s="441"/>
      <c r="U795" s="441"/>
      <c r="V795" s="441"/>
      <c r="W795" s="441"/>
      <c r="X795" s="441"/>
      <c r="Y795" s="889" t="s">
        <v>293</v>
      </c>
      <c r="Z795" s="890"/>
      <c r="AA795" s="890"/>
      <c r="AB795" s="890"/>
      <c r="AC795" s="969" t="s">
        <v>285</v>
      </c>
      <c r="AD795" s="969"/>
      <c r="AE795" s="969"/>
      <c r="AF795" s="969"/>
      <c r="AG795" s="969"/>
      <c r="AH795" s="889" t="s">
        <v>227</v>
      </c>
      <c r="AI795" s="887"/>
      <c r="AJ795" s="887"/>
      <c r="AK795" s="887"/>
      <c r="AL795" s="887" t="s">
        <v>19</v>
      </c>
      <c r="AM795" s="887"/>
      <c r="AN795" s="887"/>
      <c r="AO795" s="891"/>
      <c r="AP795" s="968" t="s">
        <v>255</v>
      </c>
      <c r="AQ795" s="968"/>
      <c r="AR795" s="968"/>
      <c r="AS795" s="968"/>
      <c r="AT795" s="968"/>
      <c r="AU795" s="968"/>
      <c r="AV795" s="968"/>
      <c r="AW795" s="968"/>
      <c r="AX795" s="968"/>
      <c r="AY795" s="34">
        <f>$AY$793</f>
        <v>0</v>
      </c>
    </row>
    <row r="796" spans="1:51" ht="26.25" hidden="1" customHeight="1" x14ac:dyDescent="0.15">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hidden="1" customHeight="1" x14ac:dyDescent="0.15">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hidden="1" customHeight="1" x14ac:dyDescent="0.15">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hidden="1" customHeight="1" x14ac:dyDescent="0.15">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hidden="1" customHeight="1" x14ac:dyDescent="0.15">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hidden="1" customHeight="1" x14ac:dyDescent="0.15">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hidden="1" customHeight="1" x14ac:dyDescent="0.15">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hidden="1" customHeight="1" x14ac:dyDescent="0.15">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hidden="1" customHeight="1" x14ac:dyDescent="0.15">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hidden="1" customHeight="1" x14ac:dyDescent="0.15">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hidden="1" customHeight="1" x14ac:dyDescent="0.15">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hidden="1" customHeight="1" x14ac:dyDescent="0.15">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hidden="1" customHeight="1" x14ac:dyDescent="0.15">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hidden="1" customHeight="1" x14ac:dyDescent="0.15">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hidden="1" customHeight="1" x14ac:dyDescent="0.15">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hidden="1" customHeight="1" x14ac:dyDescent="0.15">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hidden="1" customHeight="1" x14ac:dyDescent="0.15">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hidden="1" customHeight="1" x14ac:dyDescent="0.15">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hidden="1" customHeight="1" x14ac:dyDescent="0.15">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hidden="1" customHeight="1" x14ac:dyDescent="0.15">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hidden="1" customHeight="1" x14ac:dyDescent="0.15">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hidden="1" customHeight="1" x14ac:dyDescent="0.15">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hidden="1" customHeight="1" x14ac:dyDescent="0.15">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hidden="1" customHeight="1" x14ac:dyDescent="0.15">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hidden="1" customHeight="1" x14ac:dyDescent="0.15">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hidden="1" customHeight="1" x14ac:dyDescent="0.15">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hidden="1" customHeight="1" x14ac:dyDescent="0.15">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hidden="1" customHeight="1" x14ac:dyDescent="0.15">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hidden="1" customHeight="1" x14ac:dyDescent="0.15">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hidden="1" customHeight="1" x14ac:dyDescent="0.15">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7"/>
      <c r="B828" s="887"/>
      <c r="C828" s="887" t="s">
        <v>24</v>
      </c>
      <c r="D828" s="887"/>
      <c r="E828" s="887"/>
      <c r="F828" s="887"/>
      <c r="G828" s="887"/>
      <c r="H828" s="887"/>
      <c r="I828" s="887"/>
      <c r="J828" s="969" t="s">
        <v>254</v>
      </c>
      <c r="K828" s="970"/>
      <c r="L828" s="970"/>
      <c r="M828" s="970"/>
      <c r="N828" s="970"/>
      <c r="O828" s="970"/>
      <c r="P828" s="441" t="s">
        <v>25</v>
      </c>
      <c r="Q828" s="441"/>
      <c r="R828" s="441"/>
      <c r="S828" s="441"/>
      <c r="T828" s="441"/>
      <c r="U828" s="441"/>
      <c r="V828" s="441"/>
      <c r="W828" s="441"/>
      <c r="X828" s="441"/>
      <c r="Y828" s="889" t="s">
        <v>293</v>
      </c>
      <c r="Z828" s="890"/>
      <c r="AA828" s="890"/>
      <c r="AB828" s="890"/>
      <c r="AC828" s="969" t="s">
        <v>285</v>
      </c>
      <c r="AD828" s="969"/>
      <c r="AE828" s="969"/>
      <c r="AF828" s="969"/>
      <c r="AG828" s="969"/>
      <c r="AH828" s="889" t="s">
        <v>227</v>
      </c>
      <c r="AI828" s="887"/>
      <c r="AJ828" s="887"/>
      <c r="AK828" s="887"/>
      <c r="AL828" s="887" t="s">
        <v>19</v>
      </c>
      <c r="AM828" s="887"/>
      <c r="AN828" s="887"/>
      <c r="AO828" s="891"/>
      <c r="AP828" s="968" t="s">
        <v>255</v>
      </c>
      <c r="AQ828" s="968"/>
      <c r="AR828" s="968"/>
      <c r="AS828" s="968"/>
      <c r="AT828" s="968"/>
      <c r="AU828" s="968"/>
      <c r="AV828" s="968"/>
      <c r="AW828" s="968"/>
      <c r="AX828" s="968"/>
      <c r="AY828" s="34">
        <f>$AY$826</f>
        <v>0</v>
      </c>
    </row>
    <row r="829" spans="1:51" ht="26.25" hidden="1" customHeight="1" x14ac:dyDescent="0.15">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hidden="1" customHeight="1" x14ac:dyDescent="0.15">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hidden="1" customHeight="1" x14ac:dyDescent="0.15">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hidden="1" customHeight="1" x14ac:dyDescent="0.15">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hidden="1" customHeight="1" x14ac:dyDescent="0.15">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hidden="1" customHeight="1" x14ac:dyDescent="0.15">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hidden="1" customHeight="1" x14ac:dyDescent="0.15">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hidden="1" customHeight="1" x14ac:dyDescent="0.15">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hidden="1" customHeight="1" x14ac:dyDescent="0.15">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hidden="1" customHeight="1" x14ac:dyDescent="0.15">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hidden="1" customHeight="1" x14ac:dyDescent="0.15">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hidden="1" customHeight="1" x14ac:dyDescent="0.15">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hidden="1" customHeight="1" x14ac:dyDescent="0.15">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hidden="1" customHeight="1" x14ac:dyDescent="0.15">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hidden="1" customHeight="1" x14ac:dyDescent="0.15">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hidden="1" customHeight="1" x14ac:dyDescent="0.15">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hidden="1" customHeight="1" x14ac:dyDescent="0.15">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hidden="1" customHeight="1" x14ac:dyDescent="0.15">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hidden="1" customHeight="1" x14ac:dyDescent="0.15">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hidden="1" customHeight="1" x14ac:dyDescent="0.15">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hidden="1" customHeight="1" x14ac:dyDescent="0.15">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hidden="1" customHeight="1" x14ac:dyDescent="0.15">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hidden="1" customHeight="1" x14ac:dyDescent="0.15">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hidden="1" customHeight="1" x14ac:dyDescent="0.15">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hidden="1" customHeight="1" x14ac:dyDescent="0.15">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hidden="1" customHeight="1" x14ac:dyDescent="0.15">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hidden="1" customHeight="1" x14ac:dyDescent="0.15">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hidden="1" customHeight="1" x14ac:dyDescent="0.15">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hidden="1" customHeight="1" x14ac:dyDescent="0.15">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hidden="1" customHeight="1" x14ac:dyDescent="0.15">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7"/>
      <c r="B861" s="887"/>
      <c r="C861" s="887" t="s">
        <v>24</v>
      </c>
      <c r="D861" s="887"/>
      <c r="E861" s="887"/>
      <c r="F861" s="887"/>
      <c r="G861" s="887"/>
      <c r="H861" s="887"/>
      <c r="I861" s="887"/>
      <c r="J861" s="969" t="s">
        <v>254</v>
      </c>
      <c r="K861" s="970"/>
      <c r="L861" s="970"/>
      <c r="M861" s="970"/>
      <c r="N861" s="970"/>
      <c r="O861" s="970"/>
      <c r="P861" s="441" t="s">
        <v>25</v>
      </c>
      <c r="Q861" s="441"/>
      <c r="R861" s="441"/>
      <c r="S861" s="441"/>
      <c r="T861" s="441"/>
      <c r="U861" s="441"/>
      <c r="V861" s="441"/>
      <c r="W861" s="441"/>
      <c r="X861" s="441"/>
      <c r="Y861" s="889" t="s">
        <v>293</v>
      </c>
      <c r="Z861" s="890"/>
      <c r="AA861" s="890"/>
      <c r="AB861" s="890"/>
      <c r="AC861" s="969" t="s">
        <v>285</v>
      </c>
      <c r="AD861" s="969"/>
      <c r="AE861" s="969"/>
      <c r="AF861" s="969"/>
      <c r="AG861" s="969"/>
      <c r="AH861" s="889" t="s">
        <v>227</v>
      </c>
      <c r="AI861" s="887"/>
      <c r="AJ861" s="887"/>
      <c r="AK861" s="887"/>
      <c r="AL861" s="887" t="s">
        <v>19</v>
      </c>
      <c r="AM861" s="887"/>
      <c r="AN861" s="887"/>
      <c r="AO861" s="891"/>
      <c r="AP861" s="968" t="s">
        <v>255</v>
      </c>
      <c r="AQ861" s="968"/>
      <c r="AR861" s="968"/>
      <c r="AS861" s="968"/>
      <c r="AT861" s="968"/>
      <c r="AU861" s="968"/>
      <c r="AV861" s="968"/>
      <c r="AW861" s="968"/>
      <c r="AX861" s="968"/>
      <c r="AY861" s="34">
        <f>$AY$859</f>
        <v>0</v>
      </c>
    </row>
    <row r="862" spans="1:51" ht="26.25" hidden="1" customHeight="1" x14ac:dyDescent="0.15">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hidden="1" customHeight="1" x14ac:dyDescent="0.15">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hidden="1" customHeight="1" x14ac:dyDescent="0.15">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hidden="1" customHeight="1" x14ac:dyDescent="0.15">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hidden="1" customHeight="1" x14ac:dyDescent="0.15">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hidden="1" customHeight="1" x14ac:dyDescent="0.15">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hidden="1" customHeight="1" x14ac:dyDescent="0.15">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hidden="1" customHeight="1" x14ac:dyDescent="0.15">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hidden="1" customHeight="1" x14ac:dyDescent="0.15">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hidden="1" customHeight="1" x14ac:dyDescent="0.15">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hidden="1" customHeight="1" x14ac:dyDescent="0.15">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hidden="1" customHeight="1" x14ac:dyDescent="0.15">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hidden="1" customHeight="1" x14ac:dyDescent="0.15">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hidden="1" customHeight="1" x14ac:dyDescent="0.15">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hidden="1" customHeight="1" x14ac:dyDescent="0.15">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hidden="1" customHeight="1" x14ac:dyDescent="0.15">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hidden="1" customHeight="1" x14ac:dyDescent="0.15">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hidden="1" customHeight="1" x14ac:dyDescent="0.15">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hidden="1" customHeight="1" x14ac:dyDescent="0.15">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hidden="1" customHeight="1" x14ac:dyDescent="0.15">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hidden="1" customHeight="1" x14ac:dyDescent="0.15">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hidden="1" customHeight="1" x14ac:dyDescent="0.15">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hidden="1" customHeight="1" x14ac:dyDescent="0.15">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hidden="1" customHeight="1" x14ac:dyDescent="0.15">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hidden="1" customHeight="1" x14ac:dyDescent="0.15">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hidden="1" customHeight="1" x14ac:dyDescent="0.15">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hidden="1" customHeight="1" x14ac:dyDescent="0.15">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hidden="1" customHeight="1" x14ac:dyDescent="0.15">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hidden="1" customHeight="1" x14ac:dyDescent="0.15">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hidden="1" customHeight="1" x14ac:dyDescent="0.15">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7"/>
      <c r="B894" s="887"/>
      <c r="C894" s="887" t="s">
        <v>24</v>
      </c>
      <c r="D894" s="887"/>
      <c r="E894" s="887"/>
      <c r="F894" s="887"/>
      <c r="G894" s="887"/>
      <c r="H894" s="887"/>
      <c r="I894" s="887"/>
      <c r="J894" s="969" t="s">
        <v>254</v>
      </c>
      <c r="K894" s="970"/>
      <c r="L894" s="970"/>
      <c r="M894" s="970"/>
      <c r="N894" s="970"/>
      <c r="O894" s="970"/>
      <c r="P894" s="441" t="s">
        <v>25</v>
      </c>
      <c r="Q894" s="441"/>
      <c r="R894" s="441"/>
      <c r="S894" s="441"/>
      <c r="T894" s="441"/>
      <c r="U894" s="441"/>
      <c r="V894" s="441"/>
      <c r="W894" s="441"/>
      <c r="X894" s="441"/>
      <c r="Y894" s="889" t="s">
        <v>293</v>
      </c>
      <c r="Z894" s="890"/>
      <c r="AA894" s="890"/>
      <c r="AB894" s="890"/>
      <c r="AC894" s="969" t="s">
        <v>285</v>
      </c>
      <c r="AD894" s="969"/>
      <c r="AE894" s="969"/>
      <c r="AF894" s="969"/>
      <c r="AG894" s="969"/>
      <c r="AH894" s="889" t="s">
        <v>227</v>
      </c>
      <c r="AI894" s="887"/>
      <c r="AJ894" s="887"/>
      <c r="AK894" s="887"/>
      <c r="AL894" s="887" t="s">
        <v>19</v>
      </c>
      <c r="AM894" s="887"/>
      <c r="AN894" s="887"/>
      <c r="AO894" s="891"/>
      <c r="AP894" s="968" t="s">
        <v>255</v>
      </c>
      <c r="AQ894" s="968"/>
      <c r="AR894" s="968"/>
      <c r="AS894" s="968"/>
      <c r="AT894" s="968"/>
      <c r="AU894" s="968"/>
      <c r="AV894" s="968"/>
      <c r="AW894" s="968"/>
      <c r="AX894" s="968"/>
      <c r="AY894" s="34">
        <f>$AY$892</f>
        <v>0</v>
      </c>
    </row>
    <row r="895" spans="1:51" ht="26.25" hidden="1" customHeight="1" x14ac:dyDescent="0.15">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hidden="1" customHeight="1" x14ac:dyDescent="0.15">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hidden="1" customHeight="1" x14ac:dyDescent="0.15">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hidden="1" customHeight="1" x14ac:dyDescent="0.15">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hidden="1" customHeight="1" x14ac:dyDescent="0.15">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hidden="1" customHeight="1" x14ac:dyDescent="0.15">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hidden="1" customHeight="1" x14ac:dyDescent="0.15">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hidden="1" customHeight="1" x14ac:dyDescent="0.15">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hidden="1" customHeight="1" x14ac:dyDescent="0.15">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hidden="1" customHeight="1" x14ac:dyDescent="0.15">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hidden="1" customHeight="1" x14ac:dyDescent="0.15">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hidden="1" customHeight="1" x14ac:dyDescent="0.15">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hidden="1" customHeight="1" x14ac:dyDescent="0.15">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hidden="1" customHeight="1" x14ac:dyDescent="0.15">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hidden="1" customHeight="1" x14ac:dyDescent="0.15">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hidden="1" customHeight="1" x14ac:dyDescent="0.15">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hidden="1" customHeight="1" x14ac:dyDescent="0.15">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hidden="1" customHeight="1" x14ac:dyDescent="0.15">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hidden="1" customHeight="1" x14ac:dyDescent="0.15">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hidden="1" customHeight="1" x14ac:dyDescent="0.15">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hidden="1" customHeight="1" x14ac:dyDescent="0.15">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hidden="1" customHeight="1" x14ac:dyDescent="0.15">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hidden="1" customHeight="1" x14ac:dyDescent="0.15">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hidden="1" customHeight="1" x14ac:dyDescent="0.15">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hidden="1" customHeight="1" x14ac:dyDescent="0.15">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hidden="1" customHeight="1" x14ac:dyDescent="0.15">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hidden="1" customHeight="1" x14ac:dyDescent="0.15">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hidden="1" customHeight="1" x14ac:dyDescent="0.15">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hidden="1" customHeight="1" x14ac:dyDescent="0.15">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hidden="1" customHeight="1" x14ac:dyDescent="0.15">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7"/>
      <c r="B927" s="887"/>
      <c r="C927" s="887" t="s">
        <v>24</v>
      </c>
      <c r="D927" s="887"/>
      <c r="E927" s="887"/>
      <c r="F927" s="887"/>
      <c r="G927" s="887"/>
      <c r="H927" s="887"/>
      <c r="I927" s="887"/>
      <c r="J927" s="969" t="s">
        <v>254</v>
      </c>
      <c r="K927" s="970"/>
      <c r="L927" s="970"/>
      <c r="M927" s="970"/>
      <c r="N927" s="970"/>
      <c r="O927" s="970"/>
      <c r="P927" s="441" t="s">
        <v>25</v>
      </c>
      <c r="Q927" s="441"/>
      <c r="R927" s="441"/>
      <c r="S927" s="441"/>
      <c r="T927" s="441"/>
      <c r="U927" s="441"/>
      <c r="V927" s="441"/>
      <c r="W927" s="441"/>
      <c r="X927" s="441"/>
      <c r="Y927" s="889" t="s">
        <v>293</v>
      </c>
      <c r="Z927" s="890"/>
      <c r="AA927" s="890"/>
      <c r="AB927" s="890"/>
      <c r="AC927" s="969" t="s">
        <v>285</v>
      </c>
      <c r="AD927" s="969"/>
      <c r="AE927" s="969"/>
      <c r="AF927" s="969"/>
      <c r="AG927" s="969"/>
      <c r="AH927" s="889" t="s">
        <v>227</v>
      </c>
      <c r="AI927" s="887"/>
      <c r="AJ927" s="887"/>
      <c r="AK927" s="887"/>
      <c r="AL927" s="887" t="s">
        <v>19</v>
      </c>
      <c r="AM927" s="887"/>
      <c r="AN927" s="887"/>
      <c r="AO927" s="891"/>
      <c r="AP927" s="968" t="s">
        <v>255</v>
      </c>
      <c r="AQ927" s="968"/>
      <c r="AR927" s="968"/>
      <c r="AS927" s="968"/>
      <c r="AT927" s="968"/>
      <c r="AU927" s="968"/>
      <c r="AV927" s="968"/>
      <c r="AW927" s="968"/>
      <c r="AX927" s="968"/>
      <c r="AY927" s="34">
        <f>$AY$925</f>
        <v>0</v>
      </c>
    </row>
    <row r="928" spans="1:51" ht="26.25" hidden="1" customHeight="1" x14ac:dyDescent="0.15">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hidden="1" customHeight="1" x14ac:dyDescent="0.15">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hidden="1" customHeight="1" x14ac:dyDescent="0.15">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hidden="1" customHeight="1" x14ac:dyDescent="0.15">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hidden="1" customHeight="1" x14ac:dyDescent="0.15">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hidden="1" customHeight="1" x14ac:dyDescent="0.15">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hidden="1" customHeight="1" x14ac:dyDescent="0.15">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hidden="1" customHeight="1" x14ac:dyDescent="0.15">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hidden="1" customHeight="1" x14ac:dyDescent="0.15">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hidden="1" customHeight="1" x14ac:dyDescent="0.15">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hidden="1" customHeight="1" x14ac:dyDescent="0.15">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hidden="1" customHeight="1" x14ac:dyDescent="0.15">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hidden="1" customHeight="1" x14ac:dyDescent="0.15">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hidden="1" customHeight="1" x14ac:dyDescent="0.15">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hidden="1" customHeight="1" x14ac:dyDescent="0.15">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hidden="1" customHeight="1" x14ac:dyDescent="0.15">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hidden="1" customHeight="1" x14ac:dyDescent="0.15">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hidden="1" customHeight="1" x14ac:dyDescent="0.15">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hidden="1" customHeight="1" x14ac:dyDescent="0.15">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hidden="1" customHeight="1" x14ac:dyDescent="0.15">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hidden="1" customHeight="1" x14ac:dyDescent="0.15">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hidden="1" customHeight="1" x14ac:dyDescent="0.15">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hidden="1" customHeight="1" x14ac:dyDescent="0.15">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hidden="1" customHeight="1" x14ac:dyDescent="0.15">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hidden="1" customHeight="1" x14ac:dyDescent="0.15">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hidden="1" customHeight="1" x14ac:dyDescent="0.15">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hidden="1" customHeight="1" x14ac:dyDescent="0.15">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hidden="1" customHeight="1" x14ac:dyDescent="0.15">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hidden="1" customHeight="1" x14ac:dyDescent="0.15">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hidden="1" customHeight="1" x14ac:dyDescent="0.15">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7"/>
      <c r="B960" s="887"/>
      <c r="C960" s="887" t="s">
        <v>24</v>
      </c>
      <c r="D960" s="887"/>
      <c r="E960" s="887"/>
      <c r="F960" s="887"/>
      <c r="G960" s="887"/>
      <c r="H960" s="887"/>
      <c r="I960" s="887"/>
      <c r="J960" s="969" t="s">
        <v>254</v>
      </c>
      <c r="K960" s="970"/>
      <c r="L960" s="970"/>
      <c r="M960" s="970"/>
      <c r="N960" s="970"/>
      <c r="O960" s="970"/>
      <c r="P960" s="441" t="s">
        <v>25</v>
      </c>
      <c r="Q960" s="441"/>
      <c r="R960" s="441"/>
      <c r="S960" s="441"/>
      <c r="T960" s="441"/>
      <c r="U960" s="441"/>
      <c r="V960" s="441"/>
      <c r="W960" s="441"/>
      <c r="X960" s="441"/>
      <c r="Y960" s="889" t="s">
        <v>293</v>
      </c>
      <c r="Z960" s="890"/>
      <c r="AA960" s="890"/>
      <c r="AB960" s="890"/>
      <c r="AC960" s="969" t="s">
        <v>285</v>
      </c>
      <c r="AD960" s="969"/>
      <c r="AE960" s="969"/>
      <c r="AF960" s="969"/>
      <c r="AG960" s="969"/>
      <c r="AH960" s="889" t="s">
        <v>227</v>
      </c>
      <c r="AI960" s="887"/>
      <c r="AJ960" s="887"/>
      <c r="AK960" s="887"/>
      <c r="AL960" s="887" t="s">
        <v>19</v>
      </c>
      <c r="AM960" s="887"/>
      <c r="AN960" s="887"/>
      <c r="AO960" s="891"/>
      <c r="AP960" s="968" t="s">
        <v>255</v>
      </c>
      <c r="AQ960" s="968"/>
      <c r="AR960" s="968"/>
      <c r="AS960" s="968"/>
      <c r="AT960" s="968"/>
      <c r="AU960" s="968"/>
      <c r="AV960" s="968"/>
      <c r="AW960" s="968"/>
      <c r="AX960" s="968"/>
      <c r="AY960" s="34">
        <f>$AY$958</f>
        <v>0</v>
      </c>
    </row>
    <row r="961" spans="1:51" ht="26.25" hidden="1" customHeight="1" x14ac:dyDescent="0.15">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hidden="1" customHeight="1" x14ac:dyDescent="0.15">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hidden="1" customHeight="1" x14ac:dyDescent="0.15">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hidden="1" customHeight="1" x14ac:dyDescent="0.15">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hidden="1" customHeight="1" x14ac:dyDescent="0.15">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hidden="1" customHeight="1" x14ac:dyDescent="0.15">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hidden="1" customHeight="1" x14ac:dyDescent="0.15">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hidden="1" customHeight="1" x14ac:dyDescent="0.15">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hidden="1" customHeight="1" x14ac:dyDescent="0.15">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hidden="1" customHeight="1" x14ac:dyDescent="0.15">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hidden="1" customHeight="1" x14ac:dyDescent="0.15">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hidden="1" customHeight="1" x14ac:dyDescent="0.15">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hidden="1" customHeight="1" x14ac:dyDescent="0.15">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hidden="1" customHeight="1" x14ac:dyDescent="0.15">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hidden="1" customHeight="1" x14ac:dyDescent="0.15">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hidden="1" customHeight="1" x14ac:dyDescent="0.15">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hidden="1" customHeight="1" x14ac:dyDescent="0.15">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hidden="1" customHeight="1" x14ac:dyDescent="0.15">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hidden="1" customHeight="1" x14ac:dyDescent="0.15">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hidden="1" customHeight="1" x14ac:dyDescent="0.15">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hidden="1" customHeight="1" x14ac:dyDescent="0.15">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hidden="1" customHeight="1" x14ac:dyDescent="0.15">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hidden="1" customHeight="1" x14ac:dyDescent="0.15">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hidden="1" customHeight="1" x14ac:dyDescent="0.15">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hidden="1" customHeight="1" x14ac:dyDescent="0.15">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hidden="1" customHeight="1" x14ac:dyDescent="0.15">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hidden="1" customHeight="1" x14ac:dyDescent="0.15">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hidden="1" customHeight="1" x14ac:dyDescent="0.15">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hidden="1" customHeight="1" x14ac:dyDescent="0.15">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hidden="1" customHeight="1" x14ac:dyDescent="0.15">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7"/>
      <c r="B993" s="887"/>
      <c r="C993" s="887" t="s">
        <v>24</v>
      </c>
      <c r="D993" s="887"/>
      <c r="E993" s="887"/>
      <c r="F993" s="887"/>
      <c r="G993" s="887"/>
      <c r="H993" s="887"/>
      <c r="I993" s="887"/>
      <c r="J993" s="969" t="s">
        <v>254</v>
      </c>
      <c r="K993" s="970"/>
      <c r="L993" s="970"/>
      <c r="M993" s="970"/>
      <c r="N993" s="970"/>
      <c r="O993" s="970"/>
      <c r="P993" s="441" t="s">
        <v>25</v>
      </c>
      <c r="Q993" s="441"/>
      <c r="R993" s="441"/>
      <c r="S993" s="441"/>
      <c r="T993" s="441"/>
      <c r="U993" s="441"/>
      <c r="V993" s="441"/>
      <c r="W993" s="441"/>
      <c r="X993" s="441"/>
      <c r="Y993" s="889" t="s">
        <v>293</v>
      </c>
      <c r="Z993" s="890"/>
      <c r="AA993" s="890"/>
      <c r="AB993" s="890"/>
      <c r="AC993" s="969" t="s">
        <v>285</v>
      </c>
      <c r="AD993" s="969"/>
      <c r="AE993" s="969"/>
      <c r="AF993" s="969"/>
      <c r="AG993" s="969"/>
      <c r="AH993" s="889" t="s">
        <v>227</v>
      </c>
      <c r="AI993" s="887"/>
      <c r="AJ993" s="887"/>
      <c r="AK993" s="887"/>
      <c r="AL993" s="887" t="s">
        <v>19</v>
      </c>
      <c r="AM993" s="887"/>
      <c r="AN993" s="887"/>
      <c r="AO993" s="891"/>
      <c r="AP993" s="968" t="s">
        <v>255</v>
      </c>
      <c r="AQ993" s="968"/>
      <c r="AR993" s="968"/>
      <c r="AS993" s="968"/>
      <c r="AT993" s="968"/>
      <c r="AU993" s="968"/>
      <c r="AV993" s="968"/>
      <c r="AW993" s="968"/>
      <c r="AX993" s="968"/>
      <c r="AY993" s="34">
        <f>$AY$991</f>
        <v>0</v>
      </c>
    </row>
    <row r="994" spans="1:51" ht="26.25" hidden="1" customHeight="1" x14ac:dyDescent="0.15">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hidden="1" customHeight="1" x14ac:dyDescent="0.15">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hidden="1" customHeight="1" x14ac:dyDescent="0.15">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hidden="1" customHeight="1" x14ac:dyDescent="0.15">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hidden="1" customHeight="1" x14ac:dyDescent="0.15">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hidden="1" customHeight="1" x14ac:dyDescent="0.15">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hidden="1" customHeight="1" x14ac:dyDescent="0.15">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hidden="1" customHeight="1" x14ac:dyDescent="0.15">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hidden="1" customHeight="1" x14ac:dyDescent="0.15">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hidden="1" customHeight="1" x14ac:dyDescent="0.15">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hidden="1" customHeight="1" x14ac:dyDescent="0.15">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hidden="1" customHeight="1" x14ac:dyDescent="0.15">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hidden="1" customHeight="1" x14ac:dyDescent="0.15">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hidden="1" customHeight="1" x14ac:dyDescent="0.15">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hidden="1" customHeight="1" x14ac:dyDescent="0.15">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hidden="1" customHeight="1" x14ac:dyDescent="0.15">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hidden="1" customHeight="1" x14ac:dyDescent="0.15">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hidden="1" customHeight="1" x14ac:dyDescent="0.15">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hidden="1" customHeight="1" x14ac:dyDescent="0.15">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hidden="1" customHeight="1" x14ac:dyDescent="0.15">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hidden="1" customHeight="1" x14ac:dyDescent="0.15">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hidden="1" customHeight="1" x14ac:dyDescent="0.15">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hidden="1" customHeight="1" x14ac:dyDescent="0.15">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hidden="1" customHeight="1" x14ac:dyDescent="0.15">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hidden="1" customHeight="1" x14ac:dyDescent="0.15">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hidden="1" customHeight="1" x14ac:dyDescent="0.15">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hidden="1" customHeight="1" x14ac:dyDescent="0.15">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hidden="1" customHeight="1" x14ac:dyDescent="0.15">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hidden="1" customHeight="1" x14ac:dyDescent="0.15">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hidden="1" customHeight="1" x14ac:dyDescent="0.15">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7"/>
      <c r="B1026" s="887"/>
      <c r="C1026" s="887" t="s">
        <v>24</v>
      </c>
      <c r="D1026" s="887"/>
      <c r="E1026" s="887"/>
      <c r="F1026" s="887"/>
      <c r="G1026" s="887"/>
      <c r="H1026" s="887"/>
      <c r="I1026" s="887"/>
      <c r="J1026" s="969" t="s">
        <v>254</v>
      </c>
      <c r="K1026" s="970"/>
      <c r="L1026" s="970"/>
      <c r="M1026" s="970"/>
      <c r="N1026" s="970"/>
      <c r="O1026" s="970"/>
      <c r="P1026" s="441" t="s">
        <v>25</v>
      </c>
      <c r="Q1026" s="441"/>
      <c r="R1026" s="441"/>
      <c r="S1026" s="441"/>
      <c r="T1026" s="441"/>
      <c r="U1026" s="441"/>
      <c r="V1026" s="441"/>
      <c r="W1026" s="441"/>
      <c r="X1026" s="441"/>
      <c r="Y1026" s="889" t="s">
        <v>293</v>
      </c>
      <c r="Z1026" s="890"/>
      <c r="AA1026" s="890"/>
      <c r="AB1026" s="890"/>
      <c r="AC1026" s="969" t="s">
        <v>285</v>
      </c>
      <c r="AD1026" s="969"/>
      <c r="AE1026" s="969"/>
      <c r="AF1026" s="969"/>
      <c r="AG1026" s="969"/>
      <c r="AH1026" s="889" t="s">
        <v>227</v>
      </c>
      <c r="AI1026" s="887"/>
      <c r="AJ1026" s="887"/>
      <c r="AK1026" s="887"/>
      <c r="AL1026" s="887" t="s">
        <v>19</v>
      </c>
      <c r="AM1026" s="887"/>
      <c r="AN1026" s="887"/>
      <c r="AO1026" s="891"/>
      <c r="AP1026" s="968" t="s">
        <v>255</v>
      </c>
      <c r="AQ1026" s="968"/>
      <c r="AR1026" s="968"/>
      <c r="AS1026" s="968"/>
      <c r="AT1026" s="968"/>
      <c r="AU1026" s="968"/>
      <c r="AV1026" s="968"/>
      <c r="AW1026" s="968"/>
      <c r="AX1026" s="968"/>
      <c r="AY1026" s="34">
        <f>$AY$1024</f>
        <v>0</v>
      </c>
    </row>
    <row r="1027" spans="1:51" ht="26.25" hidden="1" customHeight="1" x14ac:dyDescent="0.15">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hidden="1" customHeight="1" x14ac:dyDescent="0.15">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hidden="1" customHeight="1" x14ac:dyDescent="0.15">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hidden="1" customHeight="1" x14ac:dyDescent="0.15">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hidden="1" customHeight="1" x14ac:dyDescent="0.15">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hidden="1" customHeight="1" x14ac:dyDescent="0.15">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hidden="1" customHeight="1" x14ac:dyDescent="0.15">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hidden="1" customHeight="1" x14ac:dyDescent="0.15">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hidden="1" customHeight="1" x14ac:dyDescent="0.15">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hidden="1" customHeight="1" x14ac:dyDescent="0.15">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hidden="1" customHeight="1" x14ac:dyDescent="0.15">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hidden="1" customHeight="1" x14ac:dyDescent="0.15">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hidden="1" customHeight="1" x14ac:dyDescent="0.15">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hidden="1" customHeight="1" x14ac:dyDescent="0.15">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hidden="1" customHeight="1" x14ac:dyDescent="0.15">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hidden="1" customHeight="1" x14ac:dyDescent="0.15">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hidden="1" customHeight="1" x14ac:dyDescent="0.15">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hidden="1" customHeight="1" x14ac:dyDescent="0.15">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hidden="1" customHeight="1" x14ac:dyDescent="0.15">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hidden="1" customHeight="1" x14ac:dyDescent="0.15">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hidden="1" customHeight="1" x14ac:dyDescent="0.15">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hidden="1" customHeight="1" x14ac:dyDescent="0.15">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hidden="1" customHeight="1" x14ac:dyDescent="0.15">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hidden="1" customHeight="1" x14ac:dyDescent="0.15">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hidden="1" customHeight="1" x14ac:dyDescent="0.15">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hidden="1" customHeight="1" x14ac:dyDescent="0.15">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hidden="1" customHeight="1" x14ac:dyDescent="0.15">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hidden="1" customHeight="1" x14ac:dyDescent="0.15">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hidden="1" customHeight="1" x14ac:dyDescent="0.15">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hidden="1" customHeight="1" x14ac:dyDescent="0.15">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207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7"/>
      <c r="B1059" s="887"/>
      <c r="C1059" s="887" t="s">
        <v>24</v>
      </c>
      <c r="D1059" s="887"/>
      <c r="E1059" s="887"/>
      <c r="F1059" s="887"/>
      <c r="G1059" s="887"/>
      <c r="H1059" s="887"/>
      <c r="I1059" s="887"/>
      <c r="J1059" s="969" t="s">
        <v>254</v>
      </c>
      <c r="K1059" s="970"/>
      <c r="L1059" s="970"/>
      <c r="M1059" s="970"/>
      <c r="N1059" s="970"/>
      <c r="O1059" s="970"/>
      <c r="P1059" s="441" t="s">
        <v>25</v>
      </c>
      <c r="Q1059" s="441"/>
      <c r="R1059" s="441"/>
      <c r="S1059" s="441"/>
      <c r="T1059" s="441"/>
      <c r="U1059" s="441"/>
      <c r="V1059" s="441"/>
      <c r="W1059" s="441"/>
      <c r="X1059" s="441"/>
      <c r="Y1059" s="889" t="s">
        <v>293</v>
      </c>
      <c r="Z1059" s="890"/>
      <c r="AA1059" s="890"/>
      <c r="AB1059" s="890"/>
      <c r="AC1059" s="969" t="s">
        <v>285</v>
      </c>
      <c r="AD1059" s="969"/>
      <c r="AE1059" s="969"/>
      <c r="AF1059" s="969"/>
      <c r="AG1059" s="969"/>
      <c r="AH1059" s="889" t="s">
        <v>227</v>
      </c>
      <c r="AI1059" s="887"/>
      <c r="AJ1059" s="887"/>
      <c r="AK1059" s="887"/>
      <c r="AL1059" s="887" t="s">
        <v>19</v>
      </c>
      <c r="AM1059" s="887"/>
      <c r="AN1059" s="887"/>
      <c r="AO1059" s="891"/>
      <c r="AP1059" s="968" t="s">
        <v>255</v>
      </c>
      <c r="AQ1059" s="968"/>
      <c r="AR1059" s="968"/>
      <c r="AS1059" s="968"/>
      <c r="AT1059" s="968"/>
      <c r="AU1059" s="968"/>
      <c r="AV1059" s="968"/>
      <c r="AW1059" s="968"/>
      <c r="AX1059" s="968"/>
      <c r="AY1059" s="34">
        <f>$AY$1057</f>
        <v>0</v>
      </c>
    </row>
    <row r="1060" spans="1:51" ht="26.25" hidden="1" customHeight="1" x14ac:dyDescent="0.15">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hidden="1" customHeight="1" x14ac:dyDescent="0.15">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hidden="1" customHeight="1" x14ac:dyDescent="0.15">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hidden="1" customHeight="1" x14ac:dyDescent="0.15">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hidden="1" customHeight="1" x14ac:dyDescent="0.15">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hidden="1" customHeight="1" x14ac:dyDescent="0.15">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hidden="1" customHeight="1" x14ac:dyDescent="0.15">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hidden="1" customHeight="1" x14ac:dyDescent="0.15">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hidden="1" customHeight="1" x14ac:dyDescent="0.15">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hidden="1" customHeight="1" x14ac:dyDescent="0.15">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hidden="1" customHeight="1" x14ac:dyDescent="0.15">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hidden="1" customHeight="1" x14ac:dyDescent="0.15">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hidden="1" customHeight="1" x14ac:dyDescent="0.15">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hidden="1" customHeight="1" x14ac:dyDescent="0.15">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hidden="1" customHeight="1" x14ac:dyDescent="0.15">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hidden="1" customHeight="1" x14ac:dyDescent="0.15">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hidden="1" customHeight="1" x14ac:dyDescent="0.15">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hidden="1" customHeight="1" x14ac:dyDescent="0.15">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hidden="1" customHeight="1" x14ac:dyDescent="0.15">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hidden="1" customHeight="1" x14ac:dyDescent="0.15">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hidden="1" customHeight="1" x14ac:dyDescent="0.15">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hidden="1" customHeight="1" x14ac:dyDescent="0.15">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hidden="1" customHeight="1" x14ac:dyDescent="0.15">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hidden="1" customHeight="1" x14ac:dyDescent="0.15">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hidden="1" customHeight="1" x14ac:dyDescent="0.15">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hidden="1" customHeight="1" x14ac:dyDescent="0.15">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hidden="1" customHeight="1" x14ac:dyDescent="0.15">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hidden="1" customHeight="1" x14ac:dyDescent="0.15">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hidden="1" customHeight="1" x14ac:dyDescent="0.15">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hidden="1" customHeight="1" x14ac:dyDescent="0.15">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208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7"/>
      <c r="B1092" s="887"/>
      <c r="C1092" s="887" t="s">
        <v>24</v>
      </c>
      <c r="D1092" s="887"/>
      <c r="E1092" s="887"/>
      <c r="F1092" s="887"/>
      <c r="G1092" s="887"/>
      <c r="H1092" s="887"/>
      <c r="I1092" s="887"/>
      <c r="J1092" s="969" t="s">
        <v>254</v>
      </c>
      <c r="K1092" s="970"/>
      <c r="L1092" s="970"/>
      <c r="M1092" s="970"/>
      <c r="N1092" s="970"/>
      <c r="O1092" s="970"/>
      <c r="P1092" s="441" t="s">
        <v>25</v>
      </c>
      <c r="Q1092" s="441"/>
      <c r="R1092" s="441"/>
      <c r="S1092" s="441"/>
      <c r="T1092" s="441"/>
      <c r="U1092" s="441"/>
      <c r="V1092" s="441"/>
      <c r="W1092" s="441"/>
      <c r="X1092" s="441"/>
      <c r="Y1092" s="889" t="s">
        <v>293</v>
      </c>
      <c r="Z1092" s="890"/>
      <c r="AA1092" s="890"/>
      <c r="AB1092" s="890"/>
      <c r="AC1092" s="969" t="s">
        <v>285</v>
      </c>
      <c r="AD1092" s="969"/>
      <c r="AE1092" s="969"/>
      <c r="AF1092" s="969"/>
      <c r="AG1092" s="969"/>
      <c r="AH1092" s="889" t="s">
        <v>227</v>
      </c>
      <c r="AI1092" s="887"/>
      <c r="AJ1092" s="887"/>
      <c r="AK1092" s="887"/>
      <c r="AL1092" s="887" t="s">
        <v>19</v>
      </c>
      <c r="AM1092" s="887"/>
      <c r="AN1092" s="887"/>
      <c r="AO1092" s="891"/>
      <c r="AP1092" s="968" t="s">
        <v>255</v>
      </c>
      <c r="AQ1092" s="968"/>
      <c r="AR1092" s="968"/>
      <c r="AS1092" s="968"/>
      <c r="AT1092" s="968"/>
      <c r="AU1092" s="968"/>
      <c r="AV1092" s="968"/>
      <c r="AW1092" s="968"/>
      <c r="AX1092" s="968"/>
      <c r="AY1092">
        <f>$AY$1090</f>
        <v>0</v>
      </c>
    </row>
    <row r="1093" spans="1:51" ht="26.25" hidden="1" customHeight="1" x14ac:dyDescent="0.15">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hidden="1" customHeight="1" x14ac:dyDescent="0.15">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hidden="1" customHeight="1" x14ac:dyDescent="0.15">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hidden="1" customHeight="1" x14ac:dyDescent="0.15">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hidden="1" customHeight="1" x14ac:dyDescent="0.15">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hidden="1" customHeight="1" x14ac:dyDescent="0.15">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hidden="1" customHeight="1" x14ac:dyDescent="0.15">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hidden="1" customHeight="1" x14ac:dyDescent="0.15">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hidden="1" customHeight="1" x14ac:dyDescent="0.15">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hidden="1" customHeight="1" x14ac:dyDescent="0.15">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hidden="1" customHeight="1" x14ac:dyDescent="0.15">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hidden="1" customHeight="1" x14ac:dyDescent="0.15">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hidden="1" customHeight="1" x14ac:dyDescent="0.15">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hidden="1" customHeight="1" x14ac:dyDescent="0.15">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hidden="1" customHeight="1" x14ac:dyDescent="0.15">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hidden="1" customHeight="1" x14ac:dyDescent="0.15">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hidden="1" customHeight="1" x14ac:dyDescent="0.15">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hidden="1" customHeight="1" x14ac:dyDescent="0.15">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hidden="1" customHeight="1" x14ac:dyDescent="0.15">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hidden="1" customHeight="1" x14ac:dyDescent="0.15">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hidden="1" customHeight="1" x14ac:dyDescent="0.15">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hidden="1" customHeight="1" x14ac:dyDescent="0.15">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hidden="1" customHeight="1" x14ac:dyDescent="0.15">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hidden="1" customHeight="1" x14ac:dyDescent="0.15">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hidden="1" customHeight="1" x14ac:dyDescent="0.15">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hidden="1" customHeight="1" x14ac:dyDescent="0.15">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hidden="1" customHeight="1" x14ac:dyDescent="0.15">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hidden="1" customHeight="1" x14ac:dyDescent="0.15">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hidden="1" customHeight="1" x14ac:dyDescent="0.15">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hidden="1" customHeight="1" x14ac:dyDescent="0.15">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209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7"/>
      <c r="B1125" s="887"/>
      <c r="C1125" s="887" t="s">
        <v>24</v>
      </c>
      <c r="D1125" s="887"/>
      <c r="E1125" s="887"/>
      <c r="F1125" s="887"/>
      <c r="G1125" s="887"/>
      <c r="H1125" s="887"/>
      <c r="I1125" s="887"/>
      <c r="J1125" s="969" t="s">
        <v>254</v>
      </c>
      <c r="K1125" s="970"/>
      <c r="L1125" s="970"/>
      <c r="M1125" s="970"/>
      <c r="N1125" s="970"/>
      <c r="O1125" s="970"/>
      <c r="P1125" s="441" t="s">
        <v>25</v>
      </c>
      <c r="Q1125" s="441"/>
      <c r="R1125" s="441"/>
      <c r="S1125" s="441"/>
      <c r="T1125" s="441"/>
      <c r="U1125" s="441"/>
      <c r="V1125" s="441"/>
      <c r="W1125" s="441"/>
      <c r="X1125" s="441"/>
      <c r="Y1125" s="889" t="s">
        <v>293</v>
      </c>
      <c r="Z1125" s="890"/>
      <c r="AA1125" s="890"/>
      <c r="AB1125" s="890"/>
      <c r="AC1125" s="969" t="s">
        <v>285</v>
      </c>
      <c r="AD1125" s="969"/>
      <c r="AE1125" s="969"/>
      <c r="AF1125" s="969"/>
      <c r="AG1125" s="969"/>
      <c r="AH1125" s="889" t="s">
        <v>227</v>
      </c>
      <c r="AI1125" s="887"/>
      <c r="AJ1125" s="887"/>
      <c r="AK1125" s="887"/>
      <c r="AL1125" s="887" t="s">
        <v>19</v>
      </c>
      <c r="AM1125" s="887"/>
      <c r="AN1125" s="887"/>
      <c r="AO1125" s="891"/>
      <c r="AP1125" s="968" t="s">
        <v>255</v>
      </c>
      <c r="AQ1125" s="968"/>
      <c r="AR1125" s="968"/>
      <c r="AS1125" s="968"/>
      <c r="AT1125" s="968"/>
      <c r="AU1125" s="968"/>
      <c r="AV1125" s="968"/>
      <c r="AW1125" s="968"/>
      <c r="AX1125" s="968"/>
      <c r="AY1125">
        <f>$AY$1123</f>
        <v>0</v>
      </c>
    </row>
    <row r="1126" spans="1:51" ht="26.25" hidden="1" customHeight="1" x14ac:dyDescent="0.15">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hidden="1" customHeight="1" x14ac:dyDescent="0.15">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hidden="1" customHeight="1" x14ac:dyDescent="0.15">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hidden="1" customHeight="1" x14ac:dyDescent="0.15">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hidden="1" customHeight="1" x14ac:dyDescent="0.15">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hidden="1" customHeight="1" x14ac:dyDescent="0.15">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hidden="1" customHeight="1" x14ac:dyDescent="0.15">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hidden="1" customHeight="1" x14ac:dyDescent="0.15">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hidden="1" customHeight="1" x14ac:dyDescent="0.15">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hidden="1" customHeight="1" x14ac:dyDescent="0.15">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hidden="1" customHeight="1" x14ac:dyDescent="0.15">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hidden="1" customHeight="1" x14ac:dyDescent="0.15">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hidden="1" customHeight="1" x14ac:dyDescent="0.15">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hidden="1" customHeight="1" x14ac:dyDescent="0.15">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hidden="1" customHeight="1" x14ac:dyDescent="0.15">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hidden="1" customHeight="1" x14ac:dyDescent="0.15">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hidden="1" customHeight="1" x14ac:dyDescent="0.15">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hidden="1" customHeight="1" x14ac:dyDescent="0.15">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hidden="1" customHeight="1" x14ac:dyDescent="0.15">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hidden="1" customHeight="1" x14ac:dyDescent="0.15">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hidden="1" customHeight="1" x14ac:dyDescent="0.15">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hidden="1" customHeight="1" x14ac:dyDescent="0.15">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hidden="1" customHeight="1" x14ac:dyDescent="0.15">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hidden="1" customHeight="1" x14ac:dyDescent="0.15">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hidden="1" customHeight="1" x14ac:dyDescent="0.15">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hidden="1" customHeight="1" x14ac:dyDescent="0.15">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hidden="1" customHeight="1" x14ac:dyDescent="0.15">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hidden="1" customHeight="1" x14ac:dyDescent="0.15">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hidden="1" customHeight="1" x14ac:dyDescent="0.15">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hidden="1" customHeight="1" x14ac:dyDescent="0.15">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7"/>
      <c r="B1158" s="887"/>
      <c r="C1158" s="887" t="s">
        <v>24</v>
      </c>
      <c r="D1158" s="887"/>
      <c r="E1158" s="887"/>
      <c r="F1158" s="887"/>
      <c r="G1158" s="887"/>
      <c r="H1158" s="887"/>
      <c r="I1158" s="887"/>
      <c r="J1158" s="969" t="s">
        <v>254</v>
      </c>
      <c r="K1158" s="970"/>
      <c r="L1158" s="970"/>
      <c r="M1158" s="970"/>
      <c r="N1158" s="970"/>
      <c r="O1158" s="970"/>
      <c r="P1158" s="441" t="s">
        <v>25</v>
      </c>
      <c r="Q1158" s="441"/>
      <c r="R1158" s="441"/>
      <c r="S1158" s="441"/>
      <c r="T1158" s="441"/>
      <c r="U1158" s="441"/>
      <c r="V1158" s="441"/>
      <c r="W1158" s="441"/>
      <c r="X1158" s="441"/>
      <c r="Y1158" s="889" t="s">
        <v>293</v>
      </c>
      <c r="Z1158" s="890"/>
      <c r="AA1158" s="890"/>
      <c r="AB1158" s="890"/>
      <c r="AC1158" s="969" t="s">
        <v>285</v>
      </c>
      <c r="AD1158" s="969"/>
      <c r="AE1158" s="969"/>
      <c r="AF1158" s="969"/>
      <c r="AG1158" s="969"/>
      <c r="AH1158" s="889" t="s">
        <v>227</v>
      </c>
      <c r="AI1158" s="887"/>
      <c r="AJ1158" s="887"/>
      <c r="AK1158" s="887"/>
      <c r="AL1158" s="887" t="s">
        <v>19</v>
      </c>
      <c r="AM1158" s="887"/>
      <c r="AN1158" s="887"/>
      <c r="AO1158" s="891"/>
      <c r="AP1158" s="968" t="s">
        <v>255</v>
      </c>
      <c r="AQ1158" s="968"/>
      <c r="AR1158" s="968"/>
      <c r="AS1158" s="968"/>
      <c r="AT1158" s="968"/>
      <c r="AU1158" s="968"/>
      <c r="AV1158" s="968"/>
      <c r="AW1158" s="968"/>
      <c r="AX1158" s="968"/>
      <c r="AY1158">
        <f>$AY$1156</f>
        <v>0</v>
      </c>
    </row>
    <row r="1159" spans="1:51" ht="26.25" hidden="1" customHeight="1" x14ac:dyDescent="0.15">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hidden="1" customHeight="1" x14ac:dyDescent="0.15">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hidden="1" customHeight="1" x14ac:dyDescent="0.15">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hidden="1" customHeight="1" x14ac:dyDescent="0.15">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hidden="1" customHeight="1" x14ac:dyDescent="0.15">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hidden="1" customHeight="1" x14ac:dyDescent="0.15">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hidden="1" customHeight="1" x14ac:dyDescent="0.15">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hidden="1" customHeight="1" x14ac:dyDescent="0.15">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hidden="1" customHeight="1" x14ac:dyDescent="0.15">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hidden="1" customHeight="1" x14ac:dyDescent="0.15">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hidden="1" customHeight="1" x14ac:dyDescent="0.15">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hidden="1" customHeight="1" x14ac:dyDescent="0.15">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hidden="1" customHeight="1" x14ac:dyDescent="0.15">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hidden="1" customHeight="1" x14ac:dyDescent="0.15">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hidden="1" customHeight="1" x14ac:dyDescent="0.15">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hidden="1" customHeight="1" x14ac:dyDescent="0.15">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hidden="1" customHeight="1" x14ac:dyDescent="0.15">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hidden="1" customHeight="1" x14ac:dyDescent="0.15">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hidden="1" customHeight="1" x14ac:dyDescent="0.15">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hidden="1" customHeight="1" x14ac:dyDescent="0.15">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hidden="1" customHeight="1" x14ac:dyDescent="0.15">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hidden="1" customHeight="1" x14ac:dyDescent="0.15">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hidden="1" customHeight="1" x14ac:dyDescent="0.15">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hidden="1" customHeight="1" x14ac:dyDescent="0.15">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hidden="1" customHeight="1" x14ac:dyDescent="0.15">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hidden="1" customHeight="1" x14ac:dyDescent="0.15">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hidden="1" customHeight="1" x14ac:dyDescent="0.15">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hidden="1" customHeight="1" x14ac:dyDescent="0.15">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hidden="1" customHeight="1" x14ac:dyDescent="0.15">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hidden="1" customHeight="1" x14ac:dyDescent="0.15">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7"/>
      <c r="B1191" s="887"/>
      <c r="C1191" s="887" t="s">
        <v>24</v>
      </c>
      <c r="D1191" s="887"/>
      <c r="E1191" s="887"/>
      <c r="F1191" s="887"/>
      <c r="G1191" s="887"/>
      <c r="H1191" s="887"/>
      <c r="I1191" s="887"/>
      <c r="J1191" s="969" t="s">
        <v>254</v>
      </c>
      <c r="K1191" s="970"/>
      <c r="L1191" s="970"/>
      <c r="M1191" s="970"/>
      <c r="N1191" s="970"/>
      <c r="O1191" s="970"/>
      <c r="P1191" s="441" t="s">
        <v>25</v>
      </c>
      <c r="Q1191" s="441"/>
      <c r="R1191" s="441"/>
      <c r="S1191" s="441"/>
      <c r="T1191" s="441"/>
      <c r="U1191" s="441"/>
      <c r="V1191" s="441"/>
      <c r="W1191" s="441"/>
      <c r="X1191" s="441"/>
      <c r="Y1191" s="889" t="s">
        <v>293</v>
      </c>
      <c r="Z1191" s="890"/>
      <c r="AA1191" s="890"/>
      <c r="AB1191" s="890"/>
      <c r="AC1191" s="969" t="s">
        <v>285</v>
      </c>
      <c r="AD1191" s="969"/>
      <c r="AE1191" s="969"/>
      <c r="AF1191" s="969"/>
      <c r="AG1191" s="969"/>
      <c r="AH1191" s="889" t="s">
        <v>227</v>
      </c>
      <c r="AI1191" s="887"/>
      <c r="AJ1191" s="887"/>
      <c r="AK1191" s="887"/>
      <c r="AL1191" s="887" t="s">
        <v>19</v>
      </c>
      <c r="AM1191" s="887"/>
      <c r="AN1191" s="887"/>
      <c r="AO1191" s="891"/>
      <c r="AP1191" s="968" t="s">
        <v>255</v>
      </c>
      <c r="AQ1191" s="968"/>
      <c r="AR1191" s="968"/>
      <c r="AS1191" s="968"/>
      <c r="AT1191" s="968"/>
      <c r="AU1191" s="968"/>
      <c r="AV1191" s="968"/>
      <c r="AW1191" s="968"/>
      <c r="AX1191" s="968"/>
      <c r="AY1191">
        <f>$AY$1189</f>
        <v>0</v>
      </c>
    </row>
    <row r="1192" spans="1:51" ht="26.25" hidden="1" customHeight="1" x14ac:dyDescent="0.15">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hidden="1" customHeight="1" x14ac:dyDescent="0.15">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hidden="1" customHeight="1" x14ac:dyDescent="0.15">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hidden="1" customHeight="1" x14ac:dyDescent="0.15">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hidden="1" customHeight="1" x14ac:dyDescent="0.15">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hidden="1" customHeight="1" x14ac:dyDescent="0.15">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hidden="1" customHeight="1" x14ac:dyDescent="0.15">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hidden="1" customHeight="1" x14ac:dyDescent="0.15">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hidden="1" customHeight="1" x14ac:dyDescent="0.15">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hidden="1" customHeight="1" x14ac:dyDescent="0.15">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hidden="1" customHeight="1" x14ac:dyDescent="0.15">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hidden="1" customHeight="1" x14ac:dyDescent="0.15">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hidden="1" customHeight="1" x14ac:dyDescent="0.15">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hidden="1" customHeight="1" x14ac:dyDescent="0.15">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hidden="1" customHeight="1" x14ac:dyDescent="0.15">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hidden="1" customHeight="1" x14ac:dyDescent="0.15">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hidden="1" customHeight="1" x14ac:dyDescent="0.15">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hidden="1" customHeight="1" x14ac:dyDescent="0.15">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hidden="1" customHeight="1" x14ac:dyDescent="0.15">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hidden="1" customHeight="1" x14ac:dyDescent="0.15">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hidden="1" customHeight="1" x14ac:dyDescent="0.15">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hidden="1" customHeight="1" x14ac:dyDescent="0.15">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hidden="1" customHeight="1" x14ac:dyDescent="0.15">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hidden="1" customHeight="1" x14ac:dyDescent="0.15">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hidden="1" customHeight="1" x14ac:dyDescent="0.15">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hidden="1" customHeight="1" x14ac:dyDescent="0.15">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hidden="1" customHeight="1" x14ac:dyDescent="0.15">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hidden="1" customHeight="1" x14ac:dyDescent="0.15">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hidden="1" customHeight="1" x14ac:dyDescent="0.15">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hidden="1" customHeight="1" x14ac:dyDescent="0.15">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7"/>
      <c r="B1224" s="887"/>
      <c r="C1224" s="887" t="s">
        <v>24</v>
      </c>
      <c r="D1224" s="887"/>
      <c r="E1224" s="887"/>
      <c r="F1224" s="887"/>
      <c r="G1224" s="887"/>
      <c r="H1224" s="887"/>
      <c r="I1224" s="887"/>
      <c r="J1224" s="969" t="s">
        <v>254</v>
      </c>
      <c r="K1224" s="970"/>
      <c r="L1224" s="970"/>
      <c r="M1224" s="970"/>
      <c r="N1224" s="970"/>
      <c r="O1224" s="970"/>
      <c r="P1224" s="441" t="s">
        <v>25</v>
      </c>
      <c r="Q1224" s="441"/>
      <c r="R1224" s="441"/>
      <c r="S1224" s="441"/>
      <c r="T1224" s="441"/>
      <c r="U1224" s="441"/>
      <c r="V1224" s="441"/>
      <c r="W1224" s="441"/>
      <c r="X1224" s="441"/>
      <c r="Y1224" s="889" t="s">
        <v>293</v>
      </c>
      <c r="Z1224" s="890"/>
      <c r="AA1224" s="890"/>
      <c r="AB1224" s="890"/>
      <c r="AC1224" s="969" t="s">
        <v>285</v>
      </c>
      <c r="AD1224" s="969"/>
      <c r="AE1224" s="969"/>
      <c r="AF1224" s="969"/>
      <c r="AG1224" s="969"/>
      <c r="AH1224" s="889" t="s">
        <v>227</v>
      </c>
      <c r="AI1224" s="887"/>
      <c r="AJ1224" s="887"/>
      <c r="AK1224" s="887"/>
      <c r="AL1224" s="887" t="s">
        <v>19</v>
      </c>
      <c r="AM1224" s="887"/>
      <c r="AN1224" s="887"/>
      <c r="AO1224" s="891"/>
      <c r="AP1224" s="968" t="s">
        <v>255</v>
      </c>
      <c r="AQ1224" s="968"/>
      <c r="AR1224" s="968"/>
      <c r="AS1224" s="968"/>
      <c r="AT1224" s="968"/>
      <c r="AU1224" s="968"/>
      <c r="AV1224" s="968"/>
      <c r="AW1224" s="968"/>
      <c r="AX1224" s="968"/>
      <c r="AY1224">
        <f>$AY$1222</f>
        <v>0</v>
      </c>
    </row>
    <row r="1225" spans="1:51" ht="26.25" hidden="1" customHeight="1" x14ac:dyDescent="0.15">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hidden="1" customHeight="1" x14ac:dyDescent="0.15">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hidden="1" customHeight="1" x14ac:dyDescent="0.15">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hidden="1" customHeight="1" x14ac:dyDescent="0.15">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hidden="1" customHeight="1" x14ac:dyDescent="0.15">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hidden="1" customHeight="1" x14ac:dyDescent="0.15">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hidden="1" customHeight="1" x14ac:dyDescent="0.15">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hidden="1" customHeight="1" x14ac:dyDescent="0.15">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hidden="1" customHeight="1" x14ac:dyDescent="0.15">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hidden="1" customHeight="1" x14ac:dyDescent="0.15">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hidden="1" customHeight="1" x14ac:dyDescent="0.15">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hidden="1" customHeight="1" x14ac:dyDescent="0.15">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hidden="1" customHeight="1" x14ac:dyDescent="0.15">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hidden="1" customHeight="1" x14ac:dyDescent="0.15">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hidden="1" customHeight="1" x14ac:dyDescent="0.15">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hidden="1" customHeight="1" x14ac:dyDescent="0.15">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hidden="1" customHeight="1" x14ac:dyDescent="0.15">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hidden="1" customHeight="1" x14ac:dyDescent="0.15">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hidden="1" customHeight="1" x14ac:dyDescent="0.15">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hidden="1" customHeight="1" x14ac:dyDescent="0.15">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hidden="1" customHeight="1" x14ac:dyDescent="0.15">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hidden="1" customHeight="1" x14ac:dyDescent="0.15">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hidden="1" customHeight="1" x14ac:dyDescent="0.15">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hidden="1" customHeight="1" x14ac:dyDescent="0.15">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hidden="1" customHeight="1" x14ac:dyDescent="0.15">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hidden="1" customHeight="1" x14ac:dyDescent="0.15">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hidden="1" customHeight="1" x14ac:dyDescent="0.15">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hidden="1" customHeight="1" x14ac:dyDescent="0.15">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hidden="1" customHeight="1" x14ac:dyDescent="0.15">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hidden="1" customHeight="1" x14ac:dyDescent="0.15">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7"/>
      <c r="B1257" s="887"/>
      <c r="C1257" s="887" t="s">
        <v>24</v>
      </c>
      <c r="D1257" s="887"/>
      <c r="E1257" s="887"/>
      <c r="F1257" s="887"/>
      <c r="G1257" s="887"/>
      <c r="H1257" s="887"/>
      <c r="I1257" s="887"/>
      <c r="J1257" s="969" t="s">
        <v>254</v>
      </c>
      <c r="K1257" s="970"/>
      <c r="L1257" s="970"/>
      <c r="M1257" s="970"/>
      <c r="N1257" s="970"/>
      <c r="O1257" s="970"/>
      <c r="P1257" s="441" t="s">
        <v>25</v>
      </c>
      <c r="Q1257" s="441"/>
      <c r="R1257" s="441"/>
      <c r="S1257" s="441"/>
      <c r="T1257" s="441"/>
      <c r="U1257" s="441"/>
      <c r="V1257" s="441"/>
      <c r="W1257" s="441"/>
      <c r="X1257" s="441"/>
      <c r="Y1257" s="889" t="s">
        <v>293</v>
      </c>
      <c r="Z1257" s="890"/>
      <c r="AA1257" s="890"/>
      <c r="AB1257" s="890"/>
      <c r="AC1257" s="969" t="s">
        <v>285</v>
      </c>
      <c r="AD1257" s="969"/>
      <c r="AE1257" s="969"/>
      <c r="AF1257" s="969"/>
      <c r="AG1257" s="969"/>
      <c r="AH1257" s="889" t="s">
        <v>227</v>
      </c>
      <c r="AI1257" s="887"/>
      <c r="AJ1257" s="887"/>
      <c r="AK1257" s="887"/>
      <c r="AL1257" s="887" t="s">
        <v>19</v>
      </c>
      <c r="AM1257" s="887"/>
      <c r="AN1257" s="887"/>
      <c r="AO1257" s="891"/>
      <c r="AP1257" s="968" t="s">
        <v>255</v>
      </c>
      <c r="AQ1257" s="968"/>
      <c r="AR1257" s="968"/>
      <c r="AS1257" s="968"/>
      <c r="AT1257" s="968"/>
      <c r="AU1257" s="968"/>
      <c r="AV1257" s="968"/>
      <c r="AW1257" s="968"/>
      <c r="AX1257" s="968"/>
      <c r="AY1257">
        <f>$AY$1255</f>
        <v>0</v>
      </c>
    </row>
    <row r="1258" spans="1:51" ht="26.25" hidden="1" customHeight="1" x14ac:dyDescent="0.15">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hidden="1" customHeight="1" x14ac:dyDescent="0.15">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hidden="1" customHeight="1" x14ac:dyDescent="0.15">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hidden="1" customHeight="1" x14ac:dyDescent="0.15">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hidden="1" customHeight="1" x14ac:dyDescent="0.15">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hidden="1" customHeight="1" x14ac:dyDescent="0.15">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hidden="1" customHeight="1" x14ac:dyDescent="0.15">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hidden="1" customHeight="1" x14ac:dyDescent="0.15">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hidden="1" customHeight="1" x14ac:dyDescent="0.15">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hidden="1" customHeight="1" x14ac:dyDescent="0.15">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hidden="1" customHeight="1" x14ac:dyDescent="0.15">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hidden="1" customHeight="1" x14ac:dyDescent="0.15">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hidden="1" customHeight="1" x14ac:dyDescent="0.15">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hidden="1" customHeight="1" x14ac:dyDescent="0.15">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hidden="1" customHeight="1" x14ac:dyDescent="0.15">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hidden="1" customHeight="1" x14ac:dyDescent="0.15">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hidden="1" customHeight="1" x14ac:dyDescent="0.15">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hidden="1" customHeight="1" x14ac:dyDescent="0.15">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hidden="1" customHeight="1" x14ac:dyDescent="0.15">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hidden="1" customHeight="1" x14ac:dyDescent="0.15">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hidden="1" customHeight="1" x14ac:dyDescent="0.15">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hidden="1" customHeight="1" x14ac:dyDescent="0.15">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hidden="1" customHeight="1" x14ac:dyDescent="0.15">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hidden="1" customHeight="1" x14ac:dyDescent="0.15">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hidden="1" customHeight="1" x14ac:dyDescent="0.15">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hidden="1" customHeight="1" x14ac:dyDescent="0.15">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hidden="1" customHeight="1" x14ac:dyDescent="0.15">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hidden="1" customHeight="1" x14ac:dyDescent="0.15">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hidden="1" customHeight="1" x14ac:dyDescent="0.15">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hidden="1" customHeight="1" x14ac:dyDescent="0.15">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7"/>
      <c r="B1290" s="887"/>
      <c r="C1290" s="887" t="s">
        <v>24</v>
      </c>
      <c r="D1290" s="887"/>
      <c r="E1290" s="887"/>
      <c r="F1290" s="887"/>
      <c r="G1290" s="887"/>
      <c r="H1290" s="887"/>
      <c r="I1290" s="887"/>
      <c r="J1290" s="969" t="s">
        <v>254</v>
      </c>
      <c r="K1290" s="970"/>
      <c r="L1290" s="970"/>
      <c r="M1290" s="970"/>
      <c r="N1290" s="970"/>
      <c r="O1290" s="970"/>
      <c r="P1290" s="441" t="s">
        <v>25</v>
      </c>
      <c r="Q1290" s="441"/>
      <c r="R1290" s="441"/>
      <c r="S1290" s="441"/>
      <c r="T1290" s="441"/>
      <c r="U1290" s="441"/>
      <c r="V1290" s="441"/>
      <c r="W1290" s="441"/>
      <c r="X1290" s="441"/>
      <c r="Y1290" s="889" t="s">
        <v>293</v>
      </c>
      <c r="Z1290" s="890"/>
      <c r="AA1290" s="890"/>
      <c r="AB1290" s="890"/>
      <c r="AC1290" s="969" t="s">
        <v>285</v>
      </c>
      <c r="AD1290" s="969"/>
      <c r="AE1290" s="969"/>
      <c r="AF1290" s="969"/>
      <c r="AG1290" s="969"/>
      <c r="AH1290" s="889" t="s">
        <v>227</v>
      </c>
      <c r="AI1290" s="887"/>
      <c r="AJ1290" s="887"/>
      <c r="AK1290" s="887"/>
      <c r="AL1290" s="887" t="s">
        <v>19</v>
      </c>
      <c r="AM1290" s="887"/>
      <c r="AN1290" s="887"/>
      <c r="AO1290" s="891"/>
      <c r="AP1290" s="968" t="s">
        <v>255</v>
      </c>
      <c r="AQ1290" s="968"/>
      <c r="AR1290" s="968"/>
      <c r="AS1290" s="968"/>
      <c r="AT1290" s="968"/>
      <c r="AU1290" s="968"/>
      <c r="AV1290" s="968"/>
      <c r="AW1290" s="968"/>
      <c r="AX1290" s="968"/>
      <c r="AY1290">
        <f>$AY$1288</f>
        <v>0</v>
      </c>
    </row>
    <row r="1291" spans="1:51" ht="26.25" hidden="1" customHeight="1" x14ac:dyDescent="0.15">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hidden="1" customHeight="1" x14ac:dyDescent="0.15">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hidden="1" customHeight="1" x14ac:dyDescent="0.15">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hidden="1" customHeight="1" x14ac:dyDescent="0.15">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hidden="1" customHeight="1" x14ac:dyDescent="0.15">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hidden="1" customHeight="1" x14ac:dyDescent="0.15">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hidden="1" customHeight="1" x14ac:dyDescent="0.15">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hidden="1" customHeight="1" x14ac:dyDescent="0.15">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hidden="1" customHeight="1" x14ac:dyDescent="0.15">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hidden="1" customHeight="1" x14ac:dyDescent="0.15">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hidden="1" customHeight="1" x14ac:dyDescent="0.15">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hidden="1" customHeight="1" x14ac:dyDescent="0.15">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hidden="1" customHeight="1" x14ac:dyDescent="0.15">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hidden="1" customHeight="1" x14ac:dyDescent="0.15">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hidden="1" customHeight="1" x14ac:dyDescent="0.15">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hidden="1" customHeight="1" x14ac:dyDescent="0.15">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hidden="1" customHeight="1" x14ac:dyDescent="0.15">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hidden="1" customHeight="1" x14ac:dyDescent="0.15">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hidden="1" customHeight="1" x14ac:dyDescent="0.15">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hidden="1" customHeight="1" x14ac:dyDescent="0.15">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hidden="1" customHeight="1" x14ac:dyDescent="0.15">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hidden="1" customHeight="1" x14ac:dyDescent="0.15">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hidden="1" customHeight="1" x14ac:dyDescent="0.15">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hidden="1" customHeight="1" x14ac:dyDescent="0.15">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hidden="1" customHeight="1" x14ac:dyDescent="0.15">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hidden="1" customHeight="1" x14ac:dyDescent="0.15">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hidden="1" customHeight="1" x14ac:dyDescent="0.15">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hidden="1" customHeight="1" x14ac:dyDescent="0.15">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hidden="1" customHeight="1" x14ac:dyDescent="0.15">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hidden="1" customHeight="1" x14ac:dyDescent="0.15">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 manualBreakCount="3">
    <brk id="232" max="49" man="1"/>
    <brk id="331" max="49" man="1"/>
    <brk id="46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2022-09-22T10:26:47Z</cp:lastPrinted>
  <dcterms:created xsi:type="dcterms:W3CDTF">2012-03-13T00:50:25Z</dcterms:created>
  <dcterms:modified xsi:type="dcterms:W3CDTF">2022-11-22T01:47:33Z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