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2_公表作業\⑬国土交通省△\レビューシート\提出\"/>
    </mc:Choice>
  </mc:AlternateContent>
  <bookViews>
    <workbookView xWindow="0" yWindow="0" windowWidth="20370" windowHeight="1158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31" i="11"/>
  <c r="AY327" i="11"/>
  <c r="AY323" i="11"/>
  <c r="AY321" i="11"/>
  <c r="AY330" i="11" s="1"/>
  <c r="AY397" i="11" l="1"/>
  <c r="AY324" i="11"/>
  <c r="AY328" i="11"/>
  <c r="AY332" i="11"/>
  <c r="AY338" i="11"/>
  <c r="AY398" i="11"/>
  <c r="AY337" i="11"/>
  <c r="AY325" i="11"/>
  <c r="AY329" i="11"/>
  <c r="AY333" i="11"/>
  <c r="AY340"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4" i="11" s="1"/>
  <c r="AY166" i="11"/>
  <c r="AY161" i="11"/>
  <c r="AY162" i="11" s="1"/>
  <c r="AY156" i="11"/>
  <c r="AY158" i="11" s="1"/>
  <c r="AY152" i="11"/>
  <c r="AY146" i="11"/>
  <c r="AY150" i="11" s="1"/>
  <c r="AY127" i="11"/>
  <c r="AY128" i="11" s="1"/>
  <c r="AY122" i="11"/>
  <c r="AY125" i="11" s="1"/>
  <c r="AY112" i="11"/>
  <c r="AY120" i="11" s="1"/>
  <c r="AY99" i="11"/>
  <c r="AY101" i="11" s="1"/>
  <c r="AY98" i="11"/>
  <c r="AY102" i="11"/>
  <c r="AY104" i="11" s="1"/>
  <c r="AY153" i="11" l="1"/>
  <c r="AY203" i="11"/>
  <c r="AY151" i="11"/>
  <c r="AY176" i="11"/>
  <c r="AY198" i="11"/>
  <c r="AY211" i="11"/>
  <c r="AY117" i="11"/>
  <c r="AY113" i="11"/>
  <c r="AY118" i="11"/>
  <c r="AY129" i="11"/>
  <c r="AY141" i="11"/>
  <c r="AY207" i="11"/>
  <c r="AY172" i="11"/>
  <c r="AY114" i="11"/>
  <c r="AY121" i="11"/>
  <c r="AY130" i="11"/>
  <c r="AY164" i="11"/>
  <c r="AY142" i="11"/>
  <c r="AY115" i="11"/>
  <c r="AY155" i="11"/>
  <c r="AY145" i="11"/>
  <c r="AY100" i="11"/>
  <c r="AY134" i="11"/>
  <c r="AY126" i="11"/>
  <c r="AY119" i="11"/>
  <c r="AY123" i="11"/>
  <c r="AY131" i="11"/>
  <c r="AY143" i="11"/>
  <c r="AY138" i="11"/>
  <c r="AY177" i="11"/>
  <c r="AY204" i="11"/>
  <c r="AY212" i="11"/>
  <c r="AY116" i="11"/>
  <c r="AY124" i="11"/>
  <c r="AY154" i="11"/>
  <c r="AY163" i="11"/>
  <c r="AY140" i="11"/>
  <c r="AY174" i="11"/>
  <c r="AY178" i="11"/>
  <c r="AY193" i="11"/>
  <c r="AY201" i="11"/>
  <c r="AY205" i="11"/>
  <c r="AY209" i="11"/>
  <c r="AY21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5" i="11"/>
  <c r="AY80" i="11"/>
  <c r="AY55" i="11"/>
  <c r="AY84" i="11"/>
  <c r="AY96" i="11"/>
  <c r="AY63" i="11"/>
  <c r="AY92" i="11"/>
  <c r="AY97" i="11"/>
  <c r="AY86" i="11"/>
  <c r="AY90" i="11"/>
  <c r="AY94" i="11"/>
  <c r="AY89"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<sst xmlns="http://schemas.openxmlformats.org/spreadsheetml/2006/main" count="1419" uniqueCount="707">
  <si>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</si>
  <si>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</si>
  <si>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</si>
  <si>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</si>
  <si>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</si>
  <si>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</si>
  <si>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</si>
  <si>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</si>
  <si>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</si>
  <si>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</si>
  <si>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</si>
  <si>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</si>
  <si>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</si>
  <si>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</si>
  <si>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</si>
  <si>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</si>
  <si>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</si>
  <si>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</si>
  <si>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</si>
  <si>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</si>
  <si>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</si>
  <si>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</si>
  <si>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</si>
  <si>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</si>
  <si>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</si>
  <si>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</si>
  <si>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</si>
  <si>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</si>
  <si>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</si>
  <si>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</si>
  <si>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</si>
  <si>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</si>
  <si>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</si>
  <si>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</si>
  <si>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</si>
  <si>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</si>
  <si>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</si>
  <si>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</si>
  <si>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</si>
  <si>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</si>
  <si>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</si>
  <si>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</si>
  <si>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</si>
  <si>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</si>
  <si>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</si>
  <si>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</si>
  <si>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</si>
  <si>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</si>
  <si>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</si>
  <si>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</si>
  <si>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</si>
  <si>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</si>
  <si>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</si>
  <si>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</si>
  <si>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</si>
  <si>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</si>
  <si>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</si>
  <si>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</si>
  <si>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</si>
  <si>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</si>
  <si>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</si>
  <si>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</si>
  <si>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</si>
  <si>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</si>
  <si>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</si>
  <si>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</si>
  <si>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</si>
  <si>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</si>
  <si>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</si>
  <si>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</si>
  <si>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</si>
  <si>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</si>
  <si>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</si>
  <si>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</si>
  <si>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</si>
  <si>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</si>
  <si>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</si>
  <si>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</si>
  <si>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</si>
  <si>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</si>
  <si>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</si>
  <si>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</si>
  <si>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</si>
  <si>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</si>
  <si>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</si>
  <si>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</si>
  <si>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</si>
  <si>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</si>
  <si>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</si>
  <si>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</si>
  <si>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</si>
  <si>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</si>
  <si>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</si>
  <si>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</si>
  <si>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</si>
  <si>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</si>
  <si>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</si>
  <si>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</si>
  <si>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</si>
  <si>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</si>
  <si>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</si>
  <si>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</si>
  <si>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</si>
  <si>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</si>
  <si>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</si>
  <si>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</si>
  <si>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</si>
  <si>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</si>
  <si>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</si>
  <si>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</si>
  <si>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</si>
  <si>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</si>
  <si>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</si>
  <si>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</si>
  <si>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</si>
  <si>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</si>
  <si>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</si>
  <si>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</si>
  <si>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</si>
  <si>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</si>
  <si>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</si>
  <si>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</si>
  <si>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</si>
  <si>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</si>
  <si>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</si>
  <si>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</si>
  <si>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</si>
  <si>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</si>
  <si>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</si>
  <si>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</si>
  <si>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</si>
  <si>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</si>
  <si>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</si>
  <si>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</si>
  <si>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</si>
  <si>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</si>
  <si>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</si>
  <si>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</si>
  <si>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</si>
  <si>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</si>
  <si>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</si>
  <si>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</si>
  <si>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</si>
  <si>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</si>
  <si>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</si>
  <si>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</si>
  <si>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</si>
  <si>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</si>
  <si>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</si>
  <si>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</si>
  <si>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</si>
  <si>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</si>
  <si>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</si>
  <si>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</si>
  <si>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</si>
  <si>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</si>
  <si>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</si>
  <si>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</si>
  <si>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</si>
  <si>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</si>
  <si>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</si>
  <si>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</si>
  <si>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</si>
  <si>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</si>
  <si>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</si>
  <si>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</si>
  <si>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</si>
  <si>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</si>
  <si>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</si>
  <si>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</si>
  <si>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</si>
  <si>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</si>
  <si>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</si>
  <si>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</si>
  <si>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</si>
  <si>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</si>
  <si>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</si>
  <si>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</si>
  <si>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</si>
  <si>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</si>
  <si>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</si>
  <si>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</si>
  <si>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</si>
  <si>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</si>
  <si>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</si>
  <si>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</si>
  <si>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</si>
  <si>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</si>
  <si>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</si>
  <si>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</si>
  <si>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</si>
  <si>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</si>
  <si>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</si>
  <si>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</si>
  <si>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</si>
  <si>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</si>
  <si>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</si>
  <si>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</si>
  <si>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</si>
  <si>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</si>
  <si>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</si>
  <si>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</si>
  <si>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</si>
  <si>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</si>
  <si>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</si>
  <si>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</si>
  <si>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</si>
  <si>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</si>
  <si>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</si>
  <si>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</si>
  <si>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</si>
  <si>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</si>
  <si>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</si>
  <si>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</si>
  <si>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</si>
  <si>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</si>
  <si>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</si>
  <si>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</si>
  <si>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</si>
  <si>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</si>
  <si>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</si>
  <si>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</si>
  <si>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</si>
  <si>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</si>
  <si>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</si>
  <si>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</si>
  <si>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</si>
  <si>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</si>
  <si>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</si>
  <si>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</si>
  <si>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</si>
  <si>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</si>
  <si>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</si>
  <si>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</si>
  <si>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</si>
  <si>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</si>
  <si>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</si>
  <si>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</si>
  <si>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</si>
  <si>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</si>
  <si>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</si>
  <si>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</si>
  <si>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</si>
  <si>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</si>
  <si>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</si>
  <si>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</si>
  <si>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</si>
  <si>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</si>
  <si>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</si>
  <si>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</si>
  <si>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</si>
  <si>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</si>
  <si>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</si>
  <si>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</si>
  <si>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</si>
  <si>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</si>
  <si>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</si>
  <si>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</si>
  <si>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</si>
  <si>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</si>
  <si>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</si>
  <si>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</si>
  <si>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</si>
  <si>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</si>
  <si>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</si>
  <si>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</si>
  <si>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</si>
  <si>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</si>
  <si>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</si>
  <si>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</si>
  <si>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</si>
  <si>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</si>
  <si>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</si>
  <si>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</si>
  <si>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</si>
  <si>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</si>
  <si>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</si>
  <si>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</si>
  <si>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</si>
  <si>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</si>
  <si>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</si>
  <si>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</si>
  <si>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</si>
  <si>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</si>
  <si>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</si>
  <si>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</si>
  <si>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</si>
  <si>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</si>
  <si>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</si>
  <si>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</si>
  <si>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</si>
  <si>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</si>
  <si>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</si>
  <si>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</si>
  <si>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</si>
  <si>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</si>
  <si>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</si>
  <si>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</si>
  <si>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</si>
  <si>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</si>
  <si>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</si>
  <si>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</si>
  <si>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</si>
  <si>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</si>
  <si>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</si>
  <si>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</si>
  <si>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</si>
  <si>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</si>
  <si>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</si>
  <si>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</si>
  <si>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</si>
  <si>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</si>
  <si>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</si>
  <si>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</si>
  <si>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</si>
  <si>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</si>
  <si>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</si>
  <si>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</si>
  <si>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</si>
  <si>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</si>
  <si>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</si>
  <si>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</si>
  <si>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</si>
  <si>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</si>
  <si>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</si>
  <si>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</si>
  <si>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</si>
  <si>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</si>
  <si>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</si>
  <si>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</si>
  <si>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</si>
  <si>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</si>
  <si>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</si>
  <si>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</si>
  <si>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</si>
  <si>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</si>
  <si>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</si>
  <si>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</si>
  <si>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</si>
  <si>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</si>
  <si>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</si>
  <si>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</si>
  <si>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</si>
  <si>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</si>
  <si>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</si>
  <si>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</si>
  <si>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</si>
  <si>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</si>
  <si>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</si>
  <si>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</si>
  <si>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</si>
  <si>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</si>
  <si>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</si>
  <si>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</si>
  <si>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</si>
  <si>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</si>
  <si>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</si>
  <si>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</si>
  <si>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</si>
  <si>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</si>
  <si>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</si>
  <si>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</si>
  <si>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</si>
  <si>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</si>
  <si>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</si>
  <si>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</si>
  <si>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</si>
  <si>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</si>
  <si>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</si>
  <si>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</si>
  <si>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</si>
  <si>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</si>
  <si>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</si>
  <si>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</si>
  <si>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</si>
  <si>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</si>
  <si>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</si>
  <si>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</si>
  <si>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</si>
  <si>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</si>
  <si>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</si>
  <si>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</si>
  <si>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</si>
  <si>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</si>
  <si>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</si>
  <si>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</si>
  <si>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</si>
  <si>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</si>
  <si>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</si>
  <si>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</si>
  <si>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</si>
  <si>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</si>
  <si>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</si>
  <si>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</si>
  <si>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</si>
  <si>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</si>
  <si>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</si>
  <si>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</si>
  <si>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</si>
  <si>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</si>
  <si>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</si>
  <si>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</si>
  <si>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</si>
  <si>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</si>
  <si>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</si>
  <si>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</si>
  <si>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</si>
  <si>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</si>
  <si>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</si>
  <si>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</si>
  <si>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</si>
  <si>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</si>
  <si>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</si>
  <si>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</si>
  <si>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</si>
  <si>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</si>
  <si>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</si>
  <si>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</si>
  <si>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</si>
  <si>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</si>
  <si>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</si>
  <si>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</si>
  <si>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</si>
  <si>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</si>
  <si>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</si>
  <si>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</si>
  <si>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</si>
  <si>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</si>
  <si>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</si>
  <si>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</si>
  <si>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</si>
  <si>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</si>
  <si>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</si>
  <si>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</si>
  <si>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</si>
  <si>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</si>
  <si>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</si>
  <si>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</si>
  <si>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</si>
  <si>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</si>
  <si>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</si>
  <si>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</si>
  <si>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</si>
  <si>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</si>
  <si>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</si>
  <si>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</si>
  <si>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</si>
  <si>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</si>
  <si>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</si>
  <si>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</si>
  <si>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</si>
  <si>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</si>
  <si>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</si>
  <si>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</si>
  <si>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</si>
  <si>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</si>
  <si>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</si>
  <si>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</si>
  <si>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</si>
  <si>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</si>
  <si>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</si>
  <si>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</si>
  <si>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</si>
  <si>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</si>
  <si>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</si>
  <si>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</si>
  <si>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</si>
  <si>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</si>
  <si>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</si>
  <si>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</si>
  <si>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</si>
  <si>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</si>
  <si>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</si>
  <si>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</si>
  <si>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</si>
  <si>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</si>
  <si>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</si>
  <si>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</si>
  <si>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</si>
  <si>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</si>
  <si>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</si>
  <si>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</si>
  <si>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</si>
  <si>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</si>
  <si>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</si>
  <si>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</si>
  <si>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</si>
  <si>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</si>
  <si>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</si>
  <si>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</si>
  <si>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</si>
  <si>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</si>
  <si>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</si>
  <si>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</si>
  <si>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</si>
  <si>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</si>
  <si>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</si>
  <si>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</si>
  <si>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</si>
  <si>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</si>
  <si>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</si>
  <si>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</si>
  <si>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</si>
  <si>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</si>
  <si>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</si>
  <si>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</si>
  <si>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</si>
  <si>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</si>
  <si>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</si>
  <si>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</si>
  <si>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</si>
  <si>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</si>
  <si>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</si>
  <si>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</si>
  <si>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</si>
  <si>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</si>
  <si>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</si>
  <si>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</si>
  <si>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</si>
  <si>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</si>
  <si>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</si>
  <si>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</si>
  <si>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</si>
  <si>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</si>
  <si>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</si>
  <si>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</si>
  <si>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</si>
  <si>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</si>
  <si>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</si>
  <si>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</si>
  <si>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</si>
  <si>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</si>
  <si>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</si>
  <si>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</si>
  <si>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</si>
  <si>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</si>
  <si>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</si>
  <si>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</si>
  <si>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</si>
  <si>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</si>
  <si>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</si>
  <si>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</si>
  <si>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</si>
  <si>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</si>
  <si>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</si>
  <si>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</si>
  <si>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</si>
  <si>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</si>
  <si>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</si>
  <si>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</si>
  <si>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</si>
  <si>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</si>
  <si>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</si>
  <si>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</si>
  <si>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</si>
  <si>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</si>
  <si>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</si>
  <si>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</si>
  <si>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</si>
  <si>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</si>
  <si>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</si>
  <si>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</si>
  <si>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</si>
  <si>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</si>
  <si>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</si>
  <si>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</si>
  <si>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</si>
  <si>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</si>
  <si>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</si>
  <si>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</si>
  <si>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</si>
  <si>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</si>
  <si>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</si>
  <si>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</si>
  <si>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</si>
  <si>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</si>
  <si>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</si>
  <si>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</si>
  <si>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</si>
  <si>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</si>
  <si>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</si>
  <si>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</si>
  <si>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</si>
  <si>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</si>
  <si>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</si>
  <si>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</si>
  <si>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</si>
  <si>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</si>
  <si>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</si>
  <si>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</si>
  <si>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</si>
  <si>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</si>
  <si>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</si>
  <si>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</si>
  <si>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</si>
  <si>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</si>
  <si>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</si>
  <si>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</si>
  <si>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</si>
  <si>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</si>
  <si>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</si>
  <si>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</si>
  <si>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</si>
  <si>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統括官付参事官（予算・会計担当）</t>
    <phoneticPr fontId="5"/>
  </si>
  <si>
    <t>○</t>
  </si>
  <si>
    <t>復興庁</t>
    <phoneticPr fontId="5"/>
  </si>
  <si>
    <t>平成２４年度</t>
  </si>
  <si>
    <t>終了予定なし</t>
  </si>
  <si>
    <t>・河川法第1条、第9条、第60条第2項、第62条
・砂防法第5条、第6条
・海岸法第6条、第27条、第37条の2
・公共土木施設災害復旧事業費国庫負担法第3条　等</t>
  </si>
  <si>
    <t>東日本大震災からの復興の基本方針　等</t>
  </si>
  <si>
    <t>東日本大震災の被災地の復旧・復興を強力に推進する。</t>
  </si>
  <si>
    <t>-</t>
  </si>
  <si>
    <t>一刻も早い復旧事業の完了を目指す</t>
  </si>
  <si>
    <t>（河川・海岸の国施工区間（代行区間含む））
東日本大震災で浸水した面積のうち、災害復旧により浸水被害が解消される面積</t>
  </si>
  <si>
    <t>ha</t>
  </si>
  <si>
    <t>（県・市町村管理河川）
災害復旧の完了により安全度を回復した市町村数</t>
  </si>
  <si>
    <t>市町村</t>
  </si>
  <si>
    <t>約○km</t>
  </si>
  <si>
    <t>箇所</t>
  </si>
  <si>
    <t>本復旧の工事着工（海岸）
【全体499地区海岸】</t>
  </si>
  <si>
    <t>地区海岸</t>
  </si>
  <si>
    <t>本復旧の工事完了（海岸）
【全体499地区海岸】</t>
  </si>
  <si>
    <t>／　</t>
    <phoneticPr fontId="5"/>
  </si>
  <si>
    <t>114</t>
  </si>
  <si>
    <t>165</t>
  </si>
  <si>
    <t>192</t>
  </si>
  <si>
    <t>0194</t>
  </si>
  <si>
    <t>0197</t>
  </si>
  <si>
    <t>160</t>
  </si>
  <si>
    <t>0148</t>
  </si>
  <si>
    <t>○</t>
    <phoneticPr fontId="5"/>
  </si>
  <si>
    <t>-</t>
    <phoneticPr fontId="5"/>
  </si>
  <si>
    <t>災害復旧（県・市町村管理海岸）の完了により安全度を回復した市町村数（農林水産省農村振興局、水産庁、国土交通省水管理・国土保全局、港湾局調べ（令和4年3月））</t>
    <phoneticPr fontId="5"/>
  </si>
  <si>
    <t>東日本大震災で浸水した面積のうち、災害復旧により浸水被害が解消される面積（国土交通省水管理･国土保全局調べ（令和4年3月））</t>
    <phoneticPr fontId="5"/>
  </si>
  <si>
    <t>いずれの施策にも関連しないもの</t>
    <rPh sb="4" eb="6">
      <t>セサク</t>
    </rPh>
    <rPh sb="8" eb="10">
      <t>カンレン</t>
    </rPh>
    <phoneticPr fontId="5"/>
  </si>
  <si>
    <t>‐</t>
  </si>
  <si>
    <t>A. 東北地方整備局</t>
    <rPh sb="3" eb="10">
      <t>トウホクチホウセイビキョク</t>
    </rPh>
    <phoneticPr fontId="5"/>
  </si>
  <si>
    <t>直轄事業費</t>
    <rPh sb="0" eb="2">
      <t>チョッカツ</t>
    </rPh>
    <rPh sb="2" eb="5">
      <t>ジギョウヒ</t>
    </rPh>
    <phoneticPr fontId="5"/>
  </si>
  <si>
    <t>工事の実施及び工事に係る調査・設計等</t>
    <rPh sb="0" eb="2">
      <t>コウジ</t>
    </rPh>
    <rPh sb="3" eb="5">
      <t>ジッシ</t>
    </rPh>
    <rPh sb="5" eb="6">
      <t>オヨ</t>
    </rPh>
    <rPh sb="7" eb="9">
      <t>コウジ</t>
    </rPh>
    <rPh sb="10" eb="11">
      <t>カカ</t>
    </rPh>
    <rPh sb="12" eb="14">
      <t>チョウサ</t>
    </rPh>
    <rPh sb="15" eb="17">
      <t>セッケイ</t>
    </rPh>
    <rPh sb="17" eb="18">
      <t>トウ</t>
    </rPh>
    <phoneticPr fontId="5"/>
  </si>
  <si>
    <t>工事費</t>
    <rPh sb="0" eb="3">
      <t>コウジヒ</t>
    </rPh>
    <phoneticPr fontId="5"/>
  </si>
  <si>
    <t>築堤工事</t>
    <rPh sb="0" eb="2">
      <t>チクテイ</t>
    </rPh>
    <rPh sb="2" eb="4">
      <t>コウジ</t>
    </rPh>
    <phoneticPr fontId="5"/>
  </si>
  <si>
    <t>C. 石巻地方広域水道企業団</t>
    <phoneticPr fontId="5"/>
  </si>
  <si>
    <t>用地補償費</t>
    <rPh sb="0" eb="2">
      <t>ヨウチ</t>
    </rPh>
    <rPh sb="2" eb="5">
      <t>ホショウヒ</t>
    </rPh>
    <phoneticPr fontId="5"/>
  </si>
  <si>
    <t>物件移転料</t>
    <phoneticPr fontId="5"/>
  </si>
  <si>
    <t>D. 福島県</t>
    <rPh sb="3" eb="5">
      <t>フクシマ</t>
    </rPh>
    <rPh sb="5" eb="6">
      <t>ケン</t>
    </rPh>
    <phoneticPr fontId="5"/>
  </si>
  <si>
    <t>補助事業費</t>
    <rPh sb="0" eb="2">
      <t>ホジョ</t>
    </rPh>
    <rPh sb="2" eb="5">
      <t>ジギョウヒ</t>
    </rPh>
    <phoneticPr fontId="5"/>
  </si>
  <si>
    <t>工事の実施及び工事に係る調査・設計等</t>
    <rPh sb="0" eb="2">
      <t>コウジ</t>
    </rPh>
    <rPh sb="3" eb="5">
      <t>ジッシ</t>
    </rPh>
    <rPh sb="5" eb="6">
      <t>オヨ</t>
    </rPh>
    <rPh sb="7" eb="9">
      <t>コウジ</t>
    </rPh>
    <rPh sb="10" eb="11">
      <t>カカ</t>
    </rPh>
    <rPh sb="12" eb="14">
      <t>チョウサ</t>
    </rPh>
    <rPh sb="15" eb="18">
      <t>セッケイトウ</t>
    </rPh>
    <phoneticPr fontId="5"/>
  </si>
  <si>
    <t>A. 地方整備局</t>
    <rPh sb="3" eb="5">
      <t>チホウ</t>
    </rPh>
    <rPh sb="5" eb="8">
      <t>セイビキョク</t>
    </rPh>
    <phoneticPr fontId="5"/>
  </si>
  <si>
    <t>東北地方整備局</t>
    <rPh sb="0" eb="7">
      <t>トウホクチホウセイビキョク</t>
    </rPh>
    <phoneticPr fontId="5"/>
  </si>
  <si>
    <t>工事の実施及び工事に係る調査・設計等</t>
    <rPh sb="0" eb="2">
      <t>コウジ</t>
    </rPh>
    <rPh sb="3" eb="6">
      <t>ジッシオヨ</t>
    </rPh>
    <rPh sb="7" eb="9">
      <t>コウジ</t>
    </rPh>
    <rPh sb="10" eb="11">
      <t>カカ</t>
    </rPh>
    <rPh sb="12" eb="14">
      <t>チョウサ</t>
    </rPh>
    <rPh sb="15" eb="18">
      <t>セッケイトウ</t>
    </rPh>
    <phoneticPr fontId="5"/>
  </si>
  <si>
    <t>旧北上川堤防整備施工監理業務パシフィックコンサルタンツ・エフワーク設計共同体</t>
    <phoneticPr fontId="5"/>
  </si>
  <si>
    <t>北上川下流管内事業監理業務東北地域づくり・パスク設計共同体</t>
    <phoneticPr fontId="5"/>
  </si>
  <si>
    <t>築堤工事</t>
    <phoneticPr fontId="5"/>
  </si>
  <si>
    <t>施工監理業務</t>
    <phoneticPr fontId="5"/>
  </si>
  <si>
    <t>石巻地方広域水道企業団</t>
    <phoneticPr fontId="5"/>
  </si>
  <si>
    <t>宮城県</t>
    <phoneticPr fontId="5"/>
  </si>
  <si>
    <t>D. 地方公共団体</t>
    <phoneticPr fontId="5"/>
  </si>
  <si>
    <t>福島県</t>
    <phoneticPr fontId="5"/>
  </si>
  <si>
    <t xml:space="preserve">宮城県 </t>
    <phoneticPr fontId="5"/>
  </si>
  <si>
    <t xml:space="preserve">岩手県 </t>
    <phoneticPr fontId="5"/>
  </si>
  <si>
    <t xml:space="preserve">工事の実施及び工事に係る調査・設計等 </t>
    <rPh sb="10" eb="11">
      <t>カカ</t>
    </rPh>
    <phoneticPr fontId="5"/>
  </si>
  <si>
    <t>補助金等交付</t>
  </si>
  <si>
    <t>東日本大震災で被災した施設の速やかな復旧を図り、公共の福祉を確保することを目的とする重要な事業であり、国民や社会のニーズは高い。</t>
    <phoneticPr fontId="5"/>
  </si>
  <si>
    <t>公共土木施設災害復旧事業国庫負担法等の関係法令に基づき、国・地方自治体が実施する重要な事業である。</t>
    <phoneticPr fontId="5"/>
  </si>
  <si>
    <t>東日本大震災で被災した施設の復旧を実施しており、優先度の高い事業である。</t>
    <phoneticPr fontId="5"/>
  </si>
  <si>
    <t>入札・契約手続きの透明性・競争性の確保に努めており、支出先は一般競争入札等の適切な入札・契約方式により決定している。
一者応札となった案件は、同種・類似業務の実績がある業者が多数いることを把握した上で、適切な発注条件のもと、発注した結果、一者のみの応札となったものである。
競争性のない随意契約となった案件は、土地代金等であり、その契約の相手方は一者に限定されるものである。</t>
    <phoneticPr fontId="5"/>
  </si>
  <si>
    <t>有</t>
  </si>
  <si>
    <t>関係法令に基づいて費用を国と地方公共団体で分担している。関係都道府県に対して、毎年度、事業費や実施内容等を説明するなど、効率的な事業執行及び透明性の確保に努めている。</t>
    <phoneticPr fontId="5"/>
  </si>
  <si>
    <t>現地の施工条件に合わせ経済的な施工を行っている。</t>
    <phoneticPr fontId="5"/>
  </si>
  <si>
    <t>事業内容に応じて、地方整備局へ適切に配分している。</t>
    <phoneticPr fontId="5"/>
  </si>
  <si>
    <t>直轄事業においては、事業目的に沿って予算を執行しており、その執行状況等を適切に把握・確認している。また、補助事業についても、事業目的に沿って適切に予算を配分している。</t>
    <phoneticPr fontId="5"/>
  </si>
  <si>
    <t>河川・海岸等災害復旧事業の実施に当たり、他事業との調整に不測の日数を要したことに伴い、事業の執行が見込みを下回ったこと等のため。</t>
    <phoneticPr fontId="5"/>
  </si>
  <si>
    <t>事業実施にあたっては、複数の工法を比較検討し、効果的で低コストな工法を用いるなど、コスト縮減に努めている。</t>
    <phoneticPr fontId="5"/>
  </si>
  <si>
    <t>成果目標の達成に向けて着実に実績をあげている。</t>
    <phoneticPr fontId="5"/>
  </si>
  <si>
    <t>事業の目的を踏まえ、原則原形復旧で実施している。</t>
    <phoneticPr fontId="5"/>
  </si>
  <si>
    <t>被災した施設の速やかな復旧のために必要な実績をあげている。</t>
    <phoneticPr fontId="5"/>
  </si>
  <si>
    <t>整備した施設は、従前の機能を発揮することが期待される。</t>
    <phoneticPr fontId="5"/>
  </si>
  <si>
    <t>国費投入の必要性、事業の効率性及び事業の有効性のいずれの観点からも、適切に実施されている。</t>
    <phoneticPr fontId="5"/>
  </si>
  <si>
    <t>引き続き東日本大震災で被災した施設の早期復旧に向け関係機関や地元自治体と連携を図りながら事業を推進する。</t>
    <phoneticPr fontId="5"/>
  </si>
  <si>
    <t>河川・海岸等災害復旧事業（水管理・国土保全局所管）</t>
    <phoneticPr fontId="5"/>
  </si>
  <si>
    <t>土地代金</t>
    <phoneticPr fontId="5"/>
  </si>
  <si>
    <t>石巻市</t>
    <phoneticPr fontId="5"/>
  </si>
  <si>
    <t>-</t>
    <phoneticPr fontId="5"/>
  </si>
  <si>
    <r>
      <t>本復旧完了箇所（県・市町村管理河川）
【全体1,0</t>
    </r>
    <r>
      <rPr>
        <sz val="11"/>
        <rFont val="ＭＳ Ｐゴシック"/>
        <family val="3"/>
        <charset val="128"/>
      </rPr>
      <t>70</t>
    </r>
    <r>
      <rPr>
        <sz val="11"/>
        <rFont val="ＭＳ Ｐゴシック"/>
        <family val="3"/>
        <charset val="128"/>
      </rPr>
      <t>箇所】</t>
    </r>
    <phoneticPr fontId="5"/>
  </si>
  <si>
    <t>災害復旧（県・市町村管理河川）の完了により安全度を回復した市町村数（国土交通省水管理・国土保全局調べ（令和4年3月）</t>
    <phoneticPr fontId="5"/>
  </si>
  <si>
    <t>被災地における復旧・復興のため、被災した堤防等の復旧等を実施する。
※補助率：　2/3以上</t>
    <phoneticPr fontId="5"/>
  </si>
  <si>
    <t>被災地における復旧・復興のため、被災した堤防等の復旧等を実施する。</t>
    <phoneticPr fontId="5"/>
  </si>
  <si>
    <t>B. 民間企業等</t>
    <phoneticPr fontId="5"/>
  </si>
  <si>
    <t>C. 地方公共団体等</t>
    <phoneticPr fontId="5"/>
  </si>
  <si>
    <t>升川建設株式会社</t>
    <rPh sb="4" eb="8">
      <t>カブシキガイシャ</t>
    </rPh>
    <phoneticPr fontId="5"/>
  </si>
  <si>
    <t>菱中建設株式会社石巻支店</t>
    <phoneticPr fontId="5"/>
  </si>
  <si>
    <t>株式会社瀬崎組</t>
    <phoneticPr fontId="5"/>
  </si>
  <si>
    <t>丸か建設株式会社</t>
    <phoneticPr fontId="5"/>
  </si>
  <si>
    <t>北上川下流管内河口部堤防復旧施工監理設計業務パシフィックコンサルタンツ・エフワーク設計共同体</t>
    <rPh sb="45" eb="46">
      <t>タイ</t>
    </rPh>
    <phoneticPr fontId="5"/>
  </si>
  <si>
    <t>B. 升川建設株式会社</t>
    <rPh sb="7" eb="11">
      <t>カブシキガイシャ</t>
    </rPh>
    <phoneticPr fontId="5"/>
  </si>
  <si>
    <t>-</t>
    <phoneticPr fontId="5"/>
  </si>
  <si>
    <t>参事官　原　崇</t>
    <rPh sb="4" eb="5">
      <t>ハラ</t>
    </rPh>
    <rPh sb="6" eb="7">
      <t>タカシ</t>
    </rPh>
    <phoneticPr fontId="5"/>
  </si>
  <si>
    <t>引き続き適切な進捗管理を行い、効果的・効率的な執行に努めること。</t>
  </si>
  <si>
    <t xml:space="preserve">
事業の目的である被災地の社会資本の復興に向け、引き続き効率性に留意しつつ予算の執行を進めること。
</t>
    <rPh sb="1" eb="3">
      <t>ジギョウ</t>
    </rPh>
    <rPh sb="4" eb="6">
      <t>モクテキ</t>
    </rPh>
    <rPh sb="9" eb="12">
      <t>ヒサイチ</t>
    </rPh>
    <rPh sb="13" eb="15">
      <t>シャカイ</t>
    </rPh>
    <rPh sb="15" eb="17">
      <t>シホン</t>
    </rPh>
    <rPh sb="18" eb="20">
      <t>フッコウ</t>
    </rPh>
    <rPh sb="21" eb="22">
      <t>ム</t>
    </rPh>
    <rPh sb="24" eb="25">
      <t>ヒ</t>
    </rPh>
    <rPh sb="26" eb="27">
      <t>ツヅ</t>
    </rPh>
    <rPh sb="28" eb="31">
      <t>コウリツセイ</t>
    </rPh>
    <rPh sb="32" eb="34">
      <t>リュウイ</t>
    </rPh>
    <rPh sb="37" eb="39">
      <t>ヨサン</t>
    </rPh>
    <rPh sb="40" eb="42">
      <t>シッコウ</t>
    </rPh>
    <rPh sb="43" eb="44">
      <t>スス</t>
    </rPh>
    <phoneticPr fontId="11"/>
  </si>
  <si>
    <t>（県・市町村管理海岸）
災害復旧の完了により安全度を回復した市町村数</t>
    <phoneticPr fontId="5"/>
  </si>
  <si>
    <t>-</t>
    <phoneticPr fontId="5"/>
  </si>
  <si>
    <t>本復旧の工事着工（国施工区間（代行区間含む）：海岸）
【全体約29km】</t>
    <phoneticPr fontId="5"/>
  </si>
  <si>
    <t>引き続き効率的・効果的な予算の執行に努めていく。</t>
    <phoneticPr fontId="5"/>
  </si>
  <si>
    <t>河川等災害復旧事業費補助</t>
    <rPh sb="7" eb="10">
      <t>ジギョウヒ</t>
    </rPh>
    <phoneticPr fontId="5"/>
  </si>
  <si>
    <t>河川等災害関連事業費補助</t>
    <rPh sb="7" eb="10">
      <t>ジギョウヒ</t>
    </rPh>
    <rPh sb="10" eb="12">
      <t>ホジョ</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</si>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</sst>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0"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DEADA"/>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270</xdr:row>
      <xdr:rowOff>0</xdr:rowOff>
    </xdr:from>
    <xdr:to>
      <xdr:col>19</xdr:col>
      <xdr:colOff>39856</xdr:colOff>
      <xdr:row>272</xdr:row>
      <xdr:rowOff>18490</xdr:rowOff>
    </xdr:to>
    <xdr:sp macro="" textlink="">
      <xdr:nvSpPr>
        <xdr:cNvPr id="8" name="テキスト ボックス 7"/>
        <xdr:cNvSpPr txBox="1"/>
      </xdr:nvSpPr>
      <xdr:spPr>
        <a:xfrm>
          <a:off x="1400175" y="52044600"/>
          <a:ext cx="2440156" cy="72334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復興庁</a:t>
          </a:r>
          <a:endParaRPr kumimoji="1" lang="en-US" altLang="ja-JP" sz="1100">
            <a:solidFill>
              <a:sysClr val="windowText" lastClr="000000"/>
            </a:solidFill>
          </a:endParaRPr>
        </a:p>
      </xdr:txBody>
    </xdr:sp>
    <xdr:clientData/>
  </xdr:twoCellAnchor>
  <xdr:twoCellAnchor>
    <xdr:from>
      <xdr:col>7</xdr:col>
      <xdr:colOff>0</xdr:colOff>
      <xdr:row>272</xdr:row>
      <xdr:rowOff>77545</xdr:rowOff>
    </xdr:from>
    <xdr:to>
      <xdr:col>19</xdr:col>
      <xdr:colOff>57001</xdr:colOff>
      <xdr:row>273</xdr:row>
      <xdr:rowOff>242048</xdr:rowOff>
    </xdr:to>
    <xdr:sp macro="" textlink="">
      <xdr:nvSpPr>
        <xdr:cNvPr id="9" name="大かっこ 8"/>
        <xdr:cNvSpPr/>
      </xdr:nvSpPr>
      <xdr:spPr>
        <a:xfrm>
          <a:off x="1400175" y="52826995"/>
          <a:ext cx="2457301" cy="5169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国土交通省へ移替え</a:t>
          </a:r>
          <a:endParaRPr kumimoji="1" lang="en-US" altLang="ja-JP" sz="1100"/>
        </a:p>
        <a:p>
          <a:pPr algn="l"/>
          <a:endParaRPr kumimoji="1" lang="ja-JP" altLang="en-US" sz="1100"/>
        </a:p>
      </xdr:txBody>
    </xdr:sp>
    <xdr:clientData/>
  </xdr:twoCellAnchor>
  <xdr:twoCellAnchor>
    <xdr:from>
      <xdr:col>7</xdr:col>
      <xdr:colOff>0</xdr:colOff>
      <xdr:row>274</xdr:row>
      <xdr:rowOff>303082</xdr:rowOff>
    </xdr:from>
    <xdr:to>
      <xdr:col>19</xdr:col>
      <xdr:colOff>39856</xdr:colOff>
      <xdr:row>276</xdr:row>
      <xdr:rowOff>335542</xdr:rowOff>
    </xdr:to>
    <xdr:sp macro="" textlink="">
      <xdr:nvSpPr>
        <xdr:cNvPr id="10" name="テキスト ボックス 9"/>
        <xdr:cNvSpPr txBox="1"/>
      </xdr:nvSpPr>
      <xdr:spPr>
        <a:xfrm>
          <a:off x="1400175" y="53757382"/>
          <a:ext cx="2440156" cy="73731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8,988</a:t>
          </a:r>
          <a:r>
            <a:rPr kumimoji="1" lang="ja-JP" altLang="en-US" sz="1100">
              <a:solidFill>
                <a:sysClr val="windowText" lastClr="000000"/>
              </a:solidFill>
            </a:rPr>
            <a:t>　百万円</a:t>
          </a:r>
        </a:p>
      </xdr:txBody>
    </xdr:sp>
    <xdr:clientData/>
  </xdr:twoCellAnchor>
  <xdr:twoCellAnchor>
    <xdr:from>
      <xdr:col>7</xdr:col>
      <xdr:colOff>0</xdr:colOff>
      <xdr:row>277</xdr:row>
      <xdr:rowOff>40902</xdr:rowOff>
    </xdr:from>
    <xdr:to>
      <xdr:col>19</xdr:col>
      <xdr:colOff>57001</xdr:colOff>
      <xdr:row>278</xdr:row>
      <xdr:rowOff>211119</xdr:rowOff>
    </xdr:to>
    <xdr:sp macro="" textlink="">
      <xdr:nvSpPr>
        <xdr:cNvPr id="11" name="大かっこ 10"/>
        <xdr:cNvSpPr/>
      </xdr:nvSpPr>
      <xdr:spPr>
        <a:xfrm>
          <a:off x="1400175" y="54552477"/>
          <a:ext cx="2457301" cy="5226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予算配分、事業採択、地方整備局への助言</a:t>
          </a:r>
        </a:p>
      </xdr:txBody>
    </xdr:sp>
    <xdr:clientData/>
  </xdr:twoCellAnchor>
  <xdr:twoCellAnchor>
    <xdr:from>
      <xdr:col>13</xdr:col>
      <xdr:colOff>24690</xdr:colOff>
      <xdr:row>278</xdr:row>
      <xdr:rowOff>249854</xdr:rowOff>
    </xdr:from>
    <xdr:to>
      <xdr:col>20</xdr:col>
      <xdr:colOff>197523</xdr:colOff>
      <xdr:row>280</xdr:row>
      <xdr:rowOff>323626</xdr:rowOff>
    </xdr:to>
    <xdr:sp macro="" textlink="">
      <xdr:nvSpPr>
        <xdr:cNvPr id="12" name="フリーフォーム 11"/>
        <xdr:cNvSpPr/>
      </xdr:nvSpPr>
      <xdr:spPr>
        <a:xfrm>
          <a:off x="2625015" y="55113854"/>
          <a:ext cx="1573008" cy="778622"/>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24690</xdr:colOff>
      <xdr:row>278</xdr:row>
      <xdr:rowOff>230804</xdr:rowOff>
    </xdr:from>
    <xdr:to>
      <xdr:col>20</xdr:col>
      <xdr:colOff>197523</xdr:colOff>
      <xdr:row>297</xdr:row>
      <xdr:rowOff>47625</xdr:rowOff>
    </xdr:to>
    <xdr:sp macro="" textlink="">
      <xdr:nvSpPr>
        <xdr:cNvPr id="13" name="フリーフォーム 12"/>
        <xdr:cNvSpPr/>
      </xdr:nvSpPr>
      <xdr:spPr>
        <a:xfrm>
          <a:off x="2625015" y="55094804"/>
          <a:ext cx="1573008" cy="7322521"/>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0</xdr:colOff>
      <xdr:row>280</xdr:row>
      <xdr:rowOff>0</xdr:rowOff>
    </xdr:from>
    <xdr:to>
      <xdr:col>33</xdr:col>
      <xdr:colOff>40490</xdr:colOff>
      <xdr:row>282</xdr:row>
      <xdr:rowOff>31190</xdr:rowOff>
    </xdr:to>
    <xdr:sp macro="" textlink="">
      <xdr:nvSpPr>
        <xdr:cNvPr id="14" name="テキスト ボックス 13"/>
        <xdr:cNvSpPr txBox="1"/>
      </xdr:nvSpPr>
      <xdr:spPr>
        <a:xfrm>
          <a:off x="4200525" y="55568850"/>
          <a:ext cx="2440790" cy="73604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　地方整備局　（</a:t>
          </a:r>
          <a:r>
            <a:rPr kumimoji="1" lang="ja-JP" altLang="en-US" sz="1100" baseline="0"/>
            <a:t> </a:t>
          </a:r>
          <a:r>
            <a:rPr kumimoji="1" lang="en-US" altLang="ja-JP" sz="1100" baseline="0"/>
            <a:t>1</a:t>
          </a:r>
          <a:r>
            <a:rPr kumimoji="1" lang="en-US" altLang="ja-JP" sz="1100"/>
            <a:t> </a:t>
          </a:r>
          <a:r>
            <a:rPr kumimoji="1" lang="ja-JP" altLang="en-US" sz="1100"/>
            <a:t>機関）</a:t>
          </a:r>
          <a:endParaRPr kumimoji="1" lang="en-US" altLang="ja-JP" sz="1100"/>
        </a:p>
        <a:p>
          <a:pPr algn="ctr"/>
          <a:endParaRPr kumimoji="1" lang="en-US" altLang="ja-JP" sz="1100"/>
        </a:p>
        <a:p>
          <a:pPr algn="ctr"/>
          <a:r>
            <a:rPr kumimoji="1" lang="ja-JP" altLang="en-US" sz="1100"/>
            <a:t>　</a:t>
          </a:r>
          <a:r>
            <a:rPr kumimoji="1" lang="en-US" altLang="ja-JP" sz="1100"/>
            <a:t>1,575</a:t>
          </a:r>
          <a:r>
            <a:rPr kumimoji="1" lang="ja-JP" altLang="en-US" sz="1100"/>
            <a:t>　百万円</a:t>
          </a:r>
        </a:p>
      </xdr:txBody>
    </xdr:sp>
    <xdr:clientData/>
  </xdr:twoCellAnchor>
  <xdr:twoCellAnchor>
    <xdr:from>
      <xdr:col>21</xdr:col>
      <xdr:colOff>0</xdr:colOff>
      <xdr:row>282</xdr:row>
      <xdr:rowOff>90245</xdr:rowOff>
    </xdr:from>
    <xdr:to>
      <xdr:col>33</xdr:col>
      <xdr:colOff>79001</xdr:colOff>
      <xdr:row>283</xdr:row>
      <xdr:rowOff>261732</xdr:rowOff>
    </xdr:to>
    <xdr:sp macro="" textlink="">
      <xdr:nvSpPr>
        <xdr:cNvPr id="15" name="大かっこ 14"/>
        <xdr:cNvSpPr/>
      </xdr:nvSpPr>
      <xdr:spPr>
        <a:xfrm>
          <a:off x="4200525" y="56363945"/>
          <a:ext cx="2479301" cy="5239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lnSpc>
              <a:spcPts val="1300"/>
            </a:lnSpc>
          </a:pPr>
          <a:r>
            <a:rPr kumimoji="1" lang="ja-JP" altLang="en-US" sz="1100"/>
            <a:t>工事の実施及び工事にかかる調査・設計等</a:t>
          </a:r>
        </a:p>
      </xdr:txBody>
    </xdr:sp>
    <xdr:clientData/>
  </xdr:twoCellAnchor>
  <xdr:twoCellAnchor>
    <xdr:from>
      <xdr:col>27</xdr:col>
      <xdr:colOff>24689</xdr:colOff>
      <xdr:row>283</xdr:row>
      <xdr:rowOff>316379</xdr:rowOff>
    </xdr:from>
    <xdr:to>
      <xdr:col>35</xdr:col>
      <xdr:colOff>104774</xdr:colOff>
      <xdr:row>285</xdr:row>
      <xdr:rowOff>333375</xdr:rowOff>
    </xdr:to>
    <xdr:sp macro="" textlink="">
      <xdr:nvSpPr>
        <xdr:cNvPr id="16" name="フリーフォーム 15"/>
        <xdr:cNvSpPr/>
      </xdr:nvSpPr>
      <xdr:spPr>
        <a:xfrm>
          <a:off x="5425364" y="56942504"/>
          <a:ext cx="1680285" cy="721846"/>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24690</xdr:colOff>
      <xdr:row>284</xdr:row>
      <xdr:rowOff>171450</xdr:rowOff>
    </xdr:from>
    <xdr:to>
      <xdr:col>35</xdr:col>
      <xdr:colOff>114300</xdr:colOff>
      <xdr:row>288</xdr:row>
      <xdr:rowOff>314325</xdr:rowOff>
    </xdr:to>
    <xdr:sp macro="" textlink="">
      <xdr:nvSpPr>
        <xdr:cNvPr id="17" name="フリーフォーム 16"/>
        <xdr:cNvSpPr/>
      </xdr:nvSpPr>
      <xdr:spPr>
        <a:xfrm>
          <a:off x="5425365" y="57150000"/>
          <a:ext cx="1689810" cy="2181225"/>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100965</xdr:colOff>
      <xdr:row>285</xdr:row>
      <xdr:rowOff>73269</xdr:rowOff>
    </xdr:from>
    <xdr:to>
      <xdr:col>47</xdr:col>
      <xdr:colOff>163456</xdr:colOff>
      <xdr:row>286</xdr:row>
      <xdr:rowOff>85482</xdr:rowOff>
    </xdr:to>
    <xdr:sp macro="" textlink="">
      <xdr:nvSpPr>
        <xdr:cNvPr id="19" name="テキスト ボックス 18"/>
        <xdr:cNvSpPr txBox="1"/>
      </xdr:nvSpPr>
      <xdr:spPr>
        <a:xfrm>
          <a:off x="6939427" y="49017115"/>
          <a:ext cx="2407106" cy="683848"/>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　民間企業等　（</a:t>
          </a:r>
          <a:r>
            <a:rPr kumimoji="1" lang="ja-JP" altLang="en-US" sz="1100" baseline="0"/>
            <a:t> </a:t>
          </a:r>
          <a:r>
            <a:rPr kumimoji="1" lang="en-US" altLang="ja-JP" sz="1100" baseline="0"/>
            <a:t>7</a:t>
          </a:r>
          <a:r>
            <a:rPr kumimoji="1" lang="en-US" altLang="ja-JP" sz="1100"/>
            <a:t> </a:t>
          </a:r>
          <a:r>
            <a:rPr kumimoji="1" lang="ja-JP" altLang="en-US" sz="1100"/>
            <a:t>者）</a:t>
          </a:r>
          <a:endParaRPr kumimoji="1" lang="en-US" altLang="ja-JP" sz="1100"/>
        </a:p>
        <a:p>
          <a:pPr algn="ctr"/>
          <a:r>
            <a:rPr kumimoji="1" lang="en-US" altLang="ja-JP" sz="1100"/>
            <a:t>1,550</a:t>
          </a:r>
          <a:r>
            <a:rPr kumimoji="1" lang="ja-JP" altLang="en-US" sz="1100"/>
            <a:t>　百万円</a:t>
          </a:r>
        </a:p>
      </xdr:txBody>
    </xdr:sp>
    <xdr:clientData/>
  </xdr:twoCellAnchor>
  <xdr:twoCellAnchor>
    <xdr:from>
      <xdr:col>35</xdr:col>
      <xdr:colOff>-1</xdr:colOff>
      <xdr:row>284</xdr:row>
      <xdr:rowOff>0</xdr:rowOff>
    </xdr:from>
    <xdr:to>
      <xdr:col>46</xdr:col>
      <xdr:colOff>36634</xdr:colOff>
      <xdr:row>284</xdr:row>
      <xdr:rowOff>305288</xdr:rowOff>
    </xdr:to>
    <xdr:sp macro="" textlink="">
      <xdr:nvSpPr>
        <xdr:cNvPr id="21" name="テキスト ボックス 20"/>
        <xdr:cNvSpPr txBox="1"/>
      </xdr:nvSpPr>
      <xdr:spPr>
        <a:xfrm>
          <a:off x="6838461" y="48589712"/>
          <a:ext cx="2185865" cy="30528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35</xdr:col>
      <xdr:colOff>100965</xdr:colOff>
      <xdr:row>287</xdr:row>
      <xdr:rowOff>555476</xdr:rowOff>
    </xdr:from>
    <xdr:to>
      <xdr:col>47</xdr:col>
      <xdr:colOff>163456</xdr:colOff>
      <xdr:row>289</xdr:row>
      <xdr:rowOff>122116</xdr:rowOff>
    </xdr:to>
    <xdr:sp macro="" textlink="">
      <xdr:nvSpPr>
        <xdr:cNvPr id="22" name="テキスト ボックス 21"/>
        <xdr:cNvSpPr txBox="1"/>
      </xdr:nvSpPr>
      <xdr:spPr>
        <a:xfrm>
          <a:off x="6939427" y="50464034"/>
          <a:ext cx="2407106" cy="60462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Ｃ．　地方公共団体等　（</a:t>
          </a:r>
          <a:r>
            <a:rPr kumimoji="1" lang="ja-JP" altLang="en-US" sz="1100" baseline="0"/>
            <a:t> </a:t>
          </a:r>
          <a:r>
            <a:rPr kumimoji="1" lang="en-US" altLang="ja-JP" sz="1100" baseline="0"/>
            <a:t>3 </a:t>
          </a:r>
          <a:r>
            <a:rPr kumimoji="1" lang="ja-JP" altLang="en-US" sz="1100"/>
            <a:t>者）</a:t>
          </a:r>
          <a:endParaRPr kumimoji="1" lang="en-US" altLang="ja-JP" sz="1100"/>
        </a:p>
        <a:p>
          <a:pPr algn="ctr"/>
          <a:r>
            <a:rPr kumimoji="1" lang="en-US" altLang="ja-JP" sz="1100">
              <a:solidFill>
                <a:sysClr val="windowText" lastClr="000000"/>
              </a:solidFill>
            </a:rPr>
            <a:t>25</a:t>
          </a:r>
          <a:r>
            <a:rPr kumimoji="1" lang="ja-JP" altLang="en-US" sz="1100"/>
            <a:t>　百万円</a:t>
          </a:r>
        </a:p>
      </xdr:txBody>
    </xdr:sp>
    <xdr:clientData/>
  </xdr:twoCellAnchor>
  <xdr:twoCellAnchor>
    <xdr:from>
      <xdr:col>35</xdr:col>
      <xdr:colOff>123825</xdr:colOff>
      <xdr:row>289</xdr:row>
      <xdr:rowOff>154093</xdr:rowOff>
    </xdr:from>
    <xdr:to>
      <xdr:col>47</xdr:col>
      <xdr:colOff>161925</xdr:colOff>
      <xdr:row>290</xdr:row>
      <xdr:rowOff>109622</xdr:rowOff>
    </xdr:to>
    <xdr:sp macro="" textlink="">
      <xdr:nvSpPr>
        <xdr:cNvPr id="23" name="大かっこ 22"/>
        <xdr:cNvSpPr/>
      </xdr:nvSpPr>
      <xdr:spPr>
        <a:xfrm>
          <a:off x="6962287" y="51100631"/>
          <a:ext cx="2382715" cy="1875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物件移転料等</a:t>
          </a:r>
          <a:endParaRPr kumimoji="1" lang="en-US" altLang="ja-JP" sz="1100"/>
        </a:p>
      </xdr:txBody>
    </xdr:sp>
    <xdr:clientData/>
  </xdr:twoCellAnchor>
  <xdr:twoCellAnchor>
    <xdr:from>
      <xdr:col>35</xdr:col>
      <xdr:colOff>16510</xdr:colOff>
      <xdr:row>287</xdr:row>
      <xdr:rowOff>267298</xdr:rowOff>
    </xdr:from>
    <xdr:to>
      <xdr:col>42</xdr:col>
      <xdr:colOff>49231</xdr:colOff>
      <xdr:row>287</xdr:row>
      <xdr:rowOff>566271</xdr:rowOff>
    </xdr:to>
    <xdr:sp macro="" textlink="">
      <xdr:nvSpPr>
        <xdr:cNvPr id="24" name="テキスト ボックス 23"/>
        <xdr:cNvSpPr txBox="1"/>
      </xdr:nvSpPr>
      <xdr:spPr>
        <a:xfrm>
          <a:off x="7017385" y="58617448"/>
          <a:ext cx="1432896" cy="2989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21</xdr:col>
      <xdr:colOff>9525</xdr:colOff>
      <xdr:row>295</xdr:row>
      <xdr:rowOff>276225</xdr:rowOff>
    </xdr:from>
    <xdr:to>
      <xdr:col>33</xdr:col>
      <xdr:colOff>50015</xdr:colOff>
      <xdr:row>298</xdr:row>
      <xdr:rowOff>61744</xdr:rowOff>
    </xdr:to>
    <xdr:sp macro="" textlink="">
      <xdr:nvSpPr>
        <xdr:cNvPr id="28" name="テキスト ボックス 27"/>
        <xdr:cNvSpPr txBox="1"/>
      </xdr:nvSpPr>
      <xdr:spPr>
        <a:xfrm>
          <a:off x="4210050" y="62017275"/>
          <a:ext cx="2440790" cy="728494"/>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D</a:t>
          </a:r>
          <a:r>
            <a:rPr kumimoji="1" lang="ja-JP" altLang="en-US" sz="1100"/>
            <a:t>． 地方</a:t>
          </a:r>
          <a:r>
            <a:rPr kumimoji="1" lang="ja-JP" altLang="en-US" sz="1100">
              <a:solidFill>
                <a:schemeClr val="tx1"/>
              </a:solidFill>
            </a:rPr>
            <a:t>公共団体（</a:t>
          </a:r>
          <a:r>
            <a:rPr kumimoji="1" lang="en-US" altLang="ja-JP" sz="1100" baseline="0">
              <a:solidFill>
                <a:schemeClr val="tx1"/>
              </a:solidFill>
            </a:rPr>
            <a:t>3</a:t>
          </a:r>
          <a:r>
            <a:rPr kumimoji="1" lang="ja-JP" altLang="en-US" sz="1100">
              <a:solidFill>
                <a:schemeClr val="tx1"/>
              </a:solidFill>
            </a:rPr>
            <a:t>県）</a:t>
          </a:r>
          <a:endParaRPr kumimoji="1" lang="en-US" altLang="ja-JP" sz="1100">
            <a:solidFill>
              <a:schemeClr val="tx1"/>
            </a:solidFill>
          </a:endParaRPr>
        </a:p>
        <a:p>
          <a:pPr algn="ctr"/>
          <a:r>
            <a:rPr kumimoji="1" lang="en-US" altLang="ja-JP" sz="1100">
              <a:solidFill>
                <a:schemeClr val="tx1"/>
              </a:solidFill>
            </a:rPr>
            <a:t>7,4</a:t>
          </a:r>
          <a:r>
            <a:rPr kumimoji="1" lang="en-US" altLang="ja-JP" sz="1100"/>
            <a:t>13 </a:t>
          </a:r>
          <a:r>
            <a:rPr kumimoji="1" lang="ja-JP" altLang="en-US" sz="1100"/>
            <a:t>百万円</a:t>
          </a:r>
        </a:p>
      </xdr:txBody>
    </xdr:sp>
    <xdr:clientData/>
  </xdr:twoCellAnchor>
  <xdr:twoCellAnchor>
    <xdr:from>
      <xdr:col>20</xdr:col>
      <xdr:colOff>190500</xdr:colOff>
      <xdr:row>298</xdr:row>
      <xdr:rowOff>138654</xdr:rowOff>
    </xdr:from>
    <xdr:to>
      <xdr:col>33</xdr:col>
      <xdr:colOff>69476</xdr:colOff>
      <xdr:row>300</xdr:row>
      <xdr:rowOff>36493</xdr:rowOff>
    </xdr:to>
    <xdr:sp macro="" textlink="">
      <xdr:nvSpPr>
        <xdr:cNvPr id="29" name="大かっこ 28"/>
        <xdr:cNvSpPr/>
      </xdr:nvSpPr>
      <xdr:spPr>
        <a:xfrm>
          <a:off x="4191000" y="62822679"/>
          <a:ext cx="2479301" cy="5264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工事の実施及び工事にかかる調査・設計等</a:t>
          </a:r>
        </a:p>
      </xdr:txBody>
    </xdr:sp>
    <xdr:clientData/>
  </xdr:twoCellAnchor>
  <xdr:twoCellAnchor>
    <xdr:from>
      <xdr:col>13</xdr:col>
      <xdr:colOff>0</xdr:colOff>
      <xdr:row>273</xdr:row>
      <xdr:rowOff>304800</xdr:rowOff>
    </xdr:from>
    <xdr:to>
      <xdr:col>13</xdr:col>
      <xdr:colOff>3175</xdr:colOff>
      <xdr:row>274</xdr:row>
      <xdr:rowOff>266791</xdr:rowOff>
    </xdr:to>
    <xdr:cxnSp macro="">
      <xdr:nvCxnSpPr>
        <xdr:cNvPr id="30" name="直線矢印コネクタ 29"/>
        <xdr:cNvCxnSpPr/>
      </xdr:nvCxnSpPr>
      <xdr:spPr>
        <a:xfrm flipH="1">
          <a:off x="2600325" y="53406675"/>
          <a:ext cx="3175" cy="31441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302</xdr:row>
      <xdr:rowOff>0</xdr:rowOff>
    </xdr:from>
    <xdr:to>
      <xdr:col>48</xdr:col>
      <xdr:colOff>165062</xdr:colOff>
      <xdr:row>304</xdr:row>
      <xdr:rowOff>63500</xdr:rowOff>
    </xdr:to>
    <xdr:sp macro="" textlink="">
      <xdr:nvSpPr>
        <xdr:cNvPr id="31" name="テキスト ボックス 30"/>
        <xdr:cNvSpPr txBox="1"/>
      </xdr:nvSpPr>
      <xdr:spPr>
        <a:xfrm>
          <a:off x="2438400" y="57111900"/>
          <a:ext cx="7480262"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t>※</a:t>
          </a:r>
          <a:r>
            <a:rPr kumimoji="1" lang="ja-JP" altLang="en-US" sz="1100"/>
            <a:t>契約ベース（但し、</a:t>
          </a:r>
          <a:r>
            <a:rPr kumimoji="1" lang="en-US" altLang="ja-JP" sz="1100"/>
            <a:t>D</a:t>
          </a:r>
          <a:r>
            <a:rPr kumimoji="1" lang="ja-JP" altLang="en-US" sz="1100"/>
            <a:t>の地方公共団体については、配分国費を記載）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G30" sqref="G30:AX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278</v>
      </c>
      <c r="AJ2" s="172" t="s">
        <v>601</v>
      </c>
      <c r="AK2" s="172"/>
      <c r="AL2" s="172"/>
      <c r="AM2" s="172"/>
      <c r="AN2" s="75" t="s">
        <v>278</v>
      </c>
      <c r="AO2" s="172">
        <v>21</v>
      </c>
      <c r="AP2" s="172"/>
      <c r="AQ2" s="172"/>
      <c r="AR2" s="76" t="s">
        <v>278</v>
      </c>
      <c r="AS2" s="173">
        <v>126</v>
      </c>
      <c r="AT2" s="173"/>
      <c r="AU2" s="173"/>
      <c r="AV2" s="75" t="str">
        <f>IF(AW2="","","-")</f>
        <v/>
      </c>
      <c r="AW2" s="174"/>
      <c r="AX2" s="174"/>
    </row>
    <row r="3" spans="1:50" ht="21" customHeight="1" thickBot="1" x14ac:dyDescent="0.2">
      <c r="A3" s="175" t="s">
        <v>591</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605</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679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146</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606</v>
      </c>
      <c r="H5" s="163"/>
      <c r="I5" s="163"/>
      <c r="J5" s="163"/>
      <c r="K5" s="163"/>
      <c r="L5" s="163"/>
      <c r="M5" s="164" t="s">
        <v>61</v>
      </c>
      <c r="N5" s="165"/>
      <c r="O5" s="165"/>
      <c r="P5" s="165"/>
      <c r="Q5" s="165"/>
      <c r="R5" s="166"/>
      <c r="S5" s="167" t="s">
        <v>607</v>
      </c>
      <c r="T5" s="163"/>
      <c r="U5" s="163"/>
      <c r="V5" s="163"/>
      <c r="W5" s="163"/>
      <c r="X5" s="168"/>
      <c r="Y5" s="169" t="s">
        <v>3</v>
      </c>
      <c r="Z5" s="170"/>
      <c r="AA5" s="170"/>
      <c r="AB5" s="170"/>
      <c r="AC5" s="170"/>
      <c r="AD5" s="171"/>
      <c r="AE5" s="194" t="s">
        <v>603</v>
      </c>
      <c r="AF5" s="195"/>
      <c r="AG5" s="195"/>
      <c r="AH5" s="195"/>
      <c r="AI5" s="195"/>
      <c r="AJ5" s="195"/>
      <c r="AK5" s="195"/>
      <c r="AL5" s="195"/>
      <c r="AM5" s="195"/>
      <c r="AN5" s="195"/>
      <c r="AO5" s="195"/>
      <c r="AP5" s="196"/>
      <c r="AQ5" s="197" t="s">
        <v>696</v>
      </c>
      <c r="AR5" s="198"/>
      <c r="AS5" s="198"/>
      <c r="AT5" s="198"/>
      <c r="AU5" s="198"/>
      <c r="AV5" s="198"/>
      <c r="AW5" s="198"/>
      <c r="AX5" s="199"/>
    </row>
    <row r="6" spans="1:50" ht="39" customHeight="1" x14ac:dyDescent="0.15">
      <c r="A6" s="200" t="s">
        <v>4</v>
      </c>
      <c r="B6" s="201"/>
      <c r="C6" s="201"/>
      <c r="D6" s="201"/>
      <c r="E6" s="201"/>
      <c r="F6" s="201"/>
      <c r="G6" s="202" t="str">
        <f>入力規則等!F39</f>
        <v>東日本大震災復興特別会計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65.25" customHeight="1" x14ac:dyDescent="0.15">
      <c r="A7" s="178" t="s">
        <v>20</v>
      </c>
      <c r="B7" s="179"/>
      <c r="C7" s="179"/>
      <c r="D7" s="179"/>
      <c r="E7" s="179"/>
      <c r="F7" s="180"/>
      <c r="G7" s="205" t="s">
        <v>608</v>
      </c>
      <c r="H7" s="206"/>
      <c r="I7" s="206"/>
      <c r="J7" s="206"/>
      <c r="K7" s="206"/>
      <c r="L7" s="206"/>
      <c r="M7" s="206"/>
      <c r="N7" s="206"/>
      <c r="O7" s="206"/>
      <c r="P7" s="206"/>
      <c r="Q7" s="206"/>
      <c r="R7" s="206"/>
      <c r="S7" s="206"/>
      <c r="T7" s="206"/>
      <c r="U7" s="206"/>
      <c r="V7" s="206"/>
      <c r="W7" s="206"/>
      <c r="X7" s="207"/>
      <c r="Y7" s="208" t="s">
        <v>263</v>
      </c>
      <c r="Z7" s="209"/>
      <c r="AA7" s="209"/>
      <c r="AB7" s="209"/>
      <c r="AC7" s="209"/>
      <c r="AD7" s="210"/>
      <c r="AE7" s="211" t="s">
        <v>609</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8" t="s">
        <v>183</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184</v>
      </c>
      <c r="Z8" s="185"/>
      <c r="AA8" s="185"/>
      <c r="AB8" s="185"/>
      <c r="AC8" s="185"/>
      <c r="AD8" s="186"/>
      <c r="AE8" s="187" t="str">
        <f>入力規則等!K13</f>
        <v>公共事業</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610</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5" t="s">
        <v>27</v>
      </c>
      <c r="B10" s="236"/>
      <c r="C10" s="236"/>
      <c r="D10" s="236"/>
      <c r="E10" s="236"/>
      <c r="F10" s="236"/>
      <c r="G10" s="237" t="s">
        <v>685</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直接実施、委託・請負、補助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410</v>
      </c>
      <c r="Q12" s="224"/>
      <c r="R12" s="224"/>
      <c r="S12" s="224"/>
      <c r="T12" s="224"/>
      <c r="U12" s="224"/>
      <c r="V12" s="253"/>
      <c r="W12" s="223" t="s">
        <v>562</v>
      </c>
      <c r="X12" s="224"/>
      <c r="Y12" s="224"/>
      <c r="Z12" s="224"/>
      <c r="AA12" s="224"/>
      <c r="AB12" s="224"/>
      <c r="AC12" s="253"/>
      <c r="AD12" s="223" t="s">
        <v>564</v>
      </c>
      <c r="AE12" s="224"/>
      <c r="AF12" s="224"/>
      <c r="AG12" s="224"/>
      <c r="AH12" s="224"/>
      <c r="AI12" s="224"/>
      <c r="AJ12" s="253"/>
      <c r="AK12" s="223" t="s">
        <v>582</v>
      </c>
      <c r="AL12" s="224"/>
      <c r="AM12" s="224"/>
      <c r="AN12" s="224"/>
      <c r="AO12" s="224"/>
      <c r="AP12" s="224"/>
      <c r="AQ12" s="253"/>
      <c r="AR12" s="223" t="s">
        <v>583</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120668</v>
      </c>
      <c r="Q13" s="218"/>
      <c r="R13" s="218"/>
      <c r="S13" s="218"/>
      <c r="T13" s="218"/>
      <c r="U13" s="218"/>
      <c r="V13" s="219"/>
      <c r="W13" s="217">
        <v>56346</v>
      </c>
      <c r="X13" s="218"/>
      <c r="Y13" s="218"/>
      <c r="Z13" s="218"/>
      <c r="AA13" s="218"/>
      <c r="AB13" s="218"/>
      <c r="AC13" s="219"/>
      <c r="AD13" s="217">
        <v>7433</v>
      </c>
      <c r="AE13" s="218"/>
      <c r="AF13" s="218"/>
      <c r="AG13" s="218"/>
      <c r="AH13" s="218"/>
      <c r="AI13" s="218"/>
      <c r="AJ13" s="219"/>
      <c r="AK13" s="217">
        <v>4095</v>
      </c>
      <c r="AL13" s="218"/>
      <c r="AM13" s="218"/>
      <c r="AN13" s="218"/>
      <c r="AO13" s="218"/>
      <c r="AP13" s="218"/>
      <c r="AQ13" s="219"/>
      <c r="AR13" s="229">
        <v>5010</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611</v>
      </c>
      <c r="Q14" s="218"/>
      <c r="R14" s="218"/>
      <c r="S14" s="218"/>
      <c r="T14" s="218"/>
      <c r="U14" s="218"/>
      <c r="V14" s="219"/>
      <c r="W14" s="217" t="s">
        <v>611</v>
      </c>
      <c r="X14" s="218"/>
      <c r="Y14" s="218"/>
      <c r="Z14" s="218"/>
      <c r="AA14" s="218"/>
      <c r="AB14" s="218"/>
      <c r="AC14" s="219"/>
      <c r="AD14" s="217" t="s">
        <v>611</v>
      </c>
      <c r="AE14" s="218"/>
      <c r="AF14" s="218"/>
      <c r="AG14" s="218"/>
      <c r="AH14" s="218"/>
      <c r="AI14" s="218"/>
      <c r="AJ14" s="219"/>
      <c r="AK14" s="217" t="s">
        <v>705</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v>66730</v>
      </c>
      <c r="Q15" s="218"/>
      <c r="R15" s="218"/>
      <c r="S15" s="218"/>
      <c r="T15" s="218"/>
      <c r="U15" s="218"/>
      <c r="V15" s="219"/>
      <c r="W15" s="217">
        <v>78514</v>
      </c>
      <c r="X15" s="218"/>
      <c r="Y15" s="218"/>
      <c r="Z15" s="218"/>
      <c r="AA15" s="218"/>
      <c r="AB15" s="218"/>
      <c r="AC15" s="219"/>
      <c r="AD15" s="217">
        <v>51107</v>
      </c>
      <c r="AE15" s="218"/>
      <c r="AF15" s="218"/>
      <c r="AG15" s="218"/>
      <c r="AH15" s="218"/>
      <c r="AI15" s="218"/>
      <c r="AJ15" s="219"/>
      <c r="AK15" s="217">
        <v>15810</v>
      </c>
      <c r="AL15" s="218"/>
      <c r="AM15" s="218"/>
      <c r="AN15" s="218"/>
      <c r="AO15" s="218"/>
      <c r="AP15" s="218"/>
      <c r="AQ15" s="219"/>
      <c r="AR15" s="217"/>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v>-78514</v>
      </c>
      <c r="Q16" s="218"/>
      <c r="R16" s="218"/>
      <c r="S16" s="218"/>
      <c r="T16" s="218"/>
      <c r="U16" s="218"/>
      <c r="V16" s="219"/>
      <c r="W16" s="217">
        <v>-51107</v>
      </c>
      <c r="X16" s="218"/>
      <c r="Y16" s="218"/>
      <c r="Z16" s="218"/>
      <c r="AA16" s="218"/>
      <c r="AB16" s="218"/>
      <c r="AC16" s="219"/>
      <c r="AD16" s="217">
        <v>-15810</v>
      </c>
      <c r="AE16" s="218"/>
      <c r="AF16" s="218"/>
      <c r="AG16" s="218"/>
      <c r="AH16" s="218"/>
      <c r="AI16" s="218"/>
      <c r="AJ16" s="219"/>
      <c r="AK16" s="217" t="s">
        <v>705</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611</v>
      </c>
      <c r="Q17" s="218"/>
      <c r="R17" s="218"/>
      <c r="S17" s="218"/>
      <c r="T17" s="218"/>
      <c r="U17" s="218"/>
      <c r="V17" s="219"/>
      <c r="W17" s="217" t="s">
        <v>611</v>
      </c>
      <c r="X17" s="218"/>
      <c r="Y17" s="218"/>
      <c r="Z17" s="218"/>
      <c r="AA17" s="218"/>
      <c r="AB17" s="218"/>
      <c r="AC17" s="219"/>
      <c r="AD17" s="217" t="s">
        <v>611</v>
      </c>
      <c r="AE17" s="218"/>
      <c r="AF17" s="218"/>
      <c r="AG17" s="218"/>
      <c r="AH17" s="218"/>
      <c r="AI17" s="218"/>
      <c r="AJ17" s="219"/>
      <c r="AK17" s="217" t="s">
        <v>705</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108884</v>
      </c>
      <c r="Q18" s="262"/>
      <c r="R18" s="262"/>
      <c r="S18" s="262"/>
      <c r="T18" s="262"/>
      <c r="U18" s="262"/>
      <c r="V18" s="263"/>
      <c r="W18" s="261">
        <f>SUM(W13:AC17)</f>
        <v>83753</v>
      </c>
      <c r="X18" s="262"/>
      <c r="Y18" s="262"/>
      <c r="Z18" s="262"/>
      <c r="AA18" s="262"/>
      <c r="AB18" s="262"/>
      <c r="AC18" s="263"/>
      <c r="AD18" s="261">
        <f>SUM(AD13:AJ17)</f>
        <v>42730</v>
      </c>
      <c r="AE18" s="262"/>
      <c r="AF18" s="262"/>
      <c r="AG18" s="262"/>
      <c r="AH18" s="262"/>
      <c r="AI18" s="262"/>
      <c r="AJ18" s="263"/>
      <c r="AK18" s="261">
        <f>SUM(AK13:AQ17)</f>
        <v>19905</v>
      </c>
      <c r="AL18" s="262"/>
      <c r="AM18" s="262"/>
      <c r="AN18" s="262"/>
      <c r="AO18" s="262"/>
      <c r="AP18" s="262"/>
      <c r="AQ18" s="263"/>
      <c r="AR18" s="261">
        <f>SUM(AR13:AX17)</f>
        <v>5010</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107665</v>
      </c>
      <c r="Q19" s="218"/>
      <c r="R19" s="218"/>
      <c r="S19" s="218"/>
      <c r="T19" s="218"/>
      <c r="U19" s="218"/>
      <c r="V19" s="219"/>
      <c r="W19" s="217">
        <v>79362</v>
      </c>
      <c r="X19" s="218"/>
      <c r="Y19" s="218"/>
      <c r="Z19" s="218"/>
      <c r="AA19" s="218"/>
      <c r="AB19" s="218"/>
      <c r="AC19" s="219"/>
      <c r="AD19" s="217">
        <v>40005</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0.98880459939017673</v>
      </c>
      <c r="Q20" s="293"/>
      <c r="R20" s="293"/>
      <c r="S20" s="293"/>
      <c r="T20" s="293"/>
      <c r="U20" s="293"/>
      <c r="V20" s="293"/>
      <c r="W20" s="293">
        <f>IF(W18=0, "-", SUM(W19)/W18)</f>
        <v>0.94757202727066492</v>
      </c>
      <c r="X20" s="293"/>
      <c r="Y20" s="293"/>
      <c r="Z20" s="293"/>
      <c r="AA20" s="293"/>
      <c r="AB20" s="293"/>
      <c r="AC20" s="293"/>
      <c r="AD20" s="293">
        <f>IF(AD18=0, "-", SUM(AD19)/AD18)</f>
        <v>0.93622747484203139</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89"/>
      <c r="B21" s="190"/>
      <c r="C21" s="190"/>
      <c r="D21" s="190"/>
      <c r="E21" s="190"/>
      <c r="F21" s="250"/>
      <c r="G21" s="291" t="s">
        <v>234</v>
      </c>
      <c r="H21" s="292"/>
      <c r="I21" s="292"/>
      <c r="J21" s="292"/>
      <c r="K21" s="292"/>
      <c r="L21" s="292"/>
      <c r="M21" s="292"/>
      <c r="N21" s="292"/>
      <c r="O21" s="292"/>
      <c r="P21" s="293">
        <f>IF(P19=0, "-", SUM(P19)/SUM(P13,P14))</f>
        <v>0.89224152219312491</v>
      </c>
      <c r="Q21" s="293"/>
      <c r="R21" s="293"/>
      <c r="S21" s="293"/>
      <c r="T21" s="293"/>
      <c r="U21" s="293"/>
      <c r="V21" s="293"/>
      <c r="W21" s="293">
        <f>IF(W19=0, "-", SUM(W19)/SUM(W13,W14))</f>
        <v>1.4084762006176126</v>
      </c>
      <c r="X21" s="293"/>
      <c r="Y21" s="293"/>
      <c r="Z21" s="293"/>
      <c r="AA21" s="293"/>
      <c r="AB21" s="293"/>
      <c r="AC21" s="293"/>
      <c r="AD21" s="293">
        <f>IF(AD19=0, "-", SUM(AD19)/SUM(AD13,AD14))</f>
        <v>5.382079913897484</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586</v>
      </c>
      <c r="B22" s="302"/>
      <c r="C22" s="302"/>
      <c r="D22" s="302"/>
      <c r="E22" s="302"/>
      <c r="F22" s="303"/>
      <c r="G22" s="307" t="s">
        <v>224</v>
      </c>
      <c r="H22" s="276"/>
      <c r="I22" s="276"/>
      <c r="J22" s="276"/>
      <c r="K22" s="276"/>
      <c r="L22" s="276"/>
      <c r="M22" s="276"/>
      <c r="N22" s="276"/>
      <c r="O22" s="308"/>
      <c r="P22" s="275" t="s">
        <v>584</v>
      </c>
      <c r="Q22" s="276"/>
      <c r="R22" s="276"/>
      <c r="S22" s="276"/>
      <c r="T22" s="276"/>
      <c r="U22" s="276"/>
      <c r="V22" s="308"/>
      <c r="W22" s="275" t="s">
        <v>585</v>
      </c>
      <c r="X22" s="276"/>
      <c r="Y22" s="276"/>
      <c r="Z22" s="276"/>
      <c r="AA22" s="276"/>
      <c r="AB22" s="276"/>
      <c r="AC22" s="308"/>
      <c r="AD22" s="275" t="s">
        <v>223</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703</v>
      </c>
      <c r="H23" s="279"/>
      <c r="I23" s="279"/>
      <c r="J23" s="279"/>
      <c r="K23" s="279"/>
      <c r="L23" s="279"/>
      <c r="M23" s="279"/>
      <c r="N23" s="279"/>
      <c r="O23" s="280"/>
      <c r="P23" s="229">
        <v>4086</v>
      </c>
      <c r="Q23" s="230"/>
      <c r="R23" s="230"/>
      <c r="S23" s="230"/>
      <c r="T23" s="230"/>
      <c r="U23" s="230"/>
      <c r="V23" s="281"/>
      <c r="W23" s="229">
        <v>5010</v>
      </c>
      <c r="X23" s="230"/>
      <c r="Y23" s="230"/>
      <c r="Z23" s="230"/>
      <c r="AA23" s="230"/>
      <c r="AB23" s="230"/>
      <c r="AC23" s="281"/>
      <c r="AD23" s="282" t="s">
        <v>706</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customHeight="1" x14ac:dyDescent="0.15">
      <c r="A24" s="304"/>
      <c r="B24" s="305"/>
      <c r="C24" s="305"/>
      <c r="D24" s="305"/>
      <c r="E24" s="305"/>
      <c r="F24" s="306"/>
      <c r="G24" s="288" t="s">
        <v>704</v>
      </c>
      <c r="H24" s="289"/>
      <c r="I24" s="289"/>
      <c r="J24" s="289"/>
      <c r="K24" s="289"/>
      <c r="L24" s="289"/>
      <c r="M24" s="289"/>
      <c r="N24" s="289"/>
      <c r="O24" s="290"/>
      <c r="P24" s="217">
        <v>9</v>
      </c>
      <c r="Q24" s="218"/>
      <c r="R24" s="218"/>
      <c r="S24" s="218"/>
      <c r="T24" s="218"/>
      <c r="U24" s="218"/>
      <c r="V24" s="219"/>
      <c r="W24" s="217" t="s">
        <v>278</v>
      </c>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6" t="s">
        <v>18</v>
      </c>
      <c r="H29" s="127"/>
      <c r="I29" s="127"/>
      <c r="J29" s="127"/>
      <c r="K29" s="127"/>
      <c r="L29" s="127"/>
      <c r="M29" s="127"/>
      <c r="N29" s="127"/>
      <c r="O29" s="128"/>
      <c r="P29" s="331">
        <f>AK13</f>
        <v>4095</v>
      </c>
      <c r="Q29" s="332"/>
      <c r="R29" s="332"/>
      <c r="S29" s="332"/>
      <c r="T29" s="332"/>
      <c r="U29" s="332"/>
      <c r="V29" s="333"/>
      <c r="W29" s="334">
        <f>AR13</f>
        <v>5010</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573</v>
      </c>
      <c r="B30" s="338"/>
      <c r="C30" s="338"/>
      <c r="D30" s="338"/>
      <c r="E30" s="338"/>
      <c r="F30" s="339"/>
      <c r="G30" s="340" t="s">
        <v>686</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574</v>
      </c>
      <c r="B31" s="318"/>
      <c r="C31" s="318"/>
      <c r="D31" s="318"/>
      <c r="E31" s="318"/>
      <c r="F31" s="319"/>
      <c r="G31" s="351" t="s">
        <v>566</v>
      </c>
      <c r="H31" s="352"/>
      <c r="I31" s="352"/>
      <c r="J31" s="352"/>
      <c r="K31" s="352"/>
      <c r="L31" s="352"/>
      <c r="M31" s="352"/>
      <c r="N31" s="352"/>
      <c r="O31" s="352"/>
      <c r="P31" s="353" t="s">
        <v>565</v>
      </c>
      <c r="Q31" s="352"/>
      <c r="R31" s="352"/>
      <c r="S31" s="352"/>
      <c r="T31" s="352"/>
      <c r="U31" s="352"/>
      <c r="V31" s="352"/>
      <c r="W31" s="352"/>
      <c r="X31" s="354"/>
      <c r="Y31" s="355"/>
      <c r="Z31" s="356"/>
      <c r="AA31" s="357"/>
      <c r="AB31" s="402" t="s">
        <v>11</v>
      </c>
      <c r="AC31" s="402"/>
      <c r="AD31" s="402"/>
      <c r="AE31" s="403" t="s">
        <v>410</v>
      </c>
      <c r="AF31" s="404"/>
      <c r="AG31" s="404"/>
      <c r="AH31" s="405"/>
      <c r="AI31" s="403" t="s">
        <v>562</v>
      </c>
      <c r="AJ31" s="404"/>
      <c r="AK31" s="404"/>
      <c r="AL31" s="405"/>
      <c r="AM31" s="403" t="s">
        <v>378</v>
      </c>
      <c r="AN31" s="404"/>
      <c r="AO31" s="404"/>
      <c r="AP31" s="405"/>
      <c r="AQ31" s="411" t="s">
        <v>409</v>
      </c>
      <c r="AR31" s="412"/>
      <c r="AS31" s="412"/>
      <c r="AT31" s="413"/>
      <c r="AU31" s="411" t="s">
        <v>587</v>
      </c>
      <c r="AV31" s="412"/>
      <c r="AW31" s="412"/>
      <c r="AX31" s="414"/>
    </row>
    <row r="32" spans="1:50" ht="30.75" customHeight="1" x14ac:dyDescent="0.15">
      <c r="A32" s="349"/>
      <c r="B32" s="318"/>
      <c r="C32" s="318"/>
      <c r="D32" s="318"/>
      <c r="E32" s="318"/>
      <c r="F32" s="319"/>
      <c r="G32" s="358"/>
      <c r="H32" s="359"/>
      <c r="I32" s="359"/>
      <c r="J32" s="359"/>
      <c r="K32" s="359"/>
      <c r="L32" s="359"/>
      <c r="M32" s="359"/>
      <c r="N32" s="359"/>
      <c r="O32" s="359"/>
      <c r="P32" s="362" t="s">
        <v>701</v>
      </c>
      <c r="Q32" s="363"/>
      <c r="R32" s="363"/>
      <c r="S32" s="363"/>
      <c r="T32" s="363"/>
      <c r="U32" s="363"/>
      <c r="V32" s="363"/>
      <c r="W32" s="363"/>
      <c r="X32" s="364"/>
      <c r="Y32" s="368" t="s">
        <v>51</v>
      </c>
      <c r="Z32" s="369"/>
      <c r="AA32" s="370"/>
      <c r="AB32" s="371" t="s">
        <v>617</v>
      </c>
      <c r="AC32" s="371"/>
      <c r="AD32" s="371"/>
      <c r="AE32" s="372" t="s">
        <v>611</v>
      </c>
      <c r="AF32" s="372"/>
      <c r="AG32" s="372"/>
      <c r="AH32" s="372"/>
      <c r="AI32" s="372" t="s">
        <v>611</v>
      </c>
      <c r="AJ32" s="372"/>
      <c r="AK32" s="372"/>
      <c r="AL32" s="372"/>
      <c r="AM32" s="399" t="s">
        <v>631</v>
      </c>
      <c r="AN32" s="372"/>
      <c r="AO32" s="372"/>
      <c r="AP32" s="372"/>
      <c r="AQ32" s="399" t="s">
        <v>631</v>
      </c>
      <c r="AR32" s="372"/>
      <c r="AS32" s="372"/>
      <c r="AT32" s="372"/>
      <c r="AU32" s="390" t="s">
        <v>631</v>
      </c>
      <c r="AV32" s="406"/>
      <c r="AW32" s="406"/>
      <c r="AX32" s="407"/>
    </row>
    <row r="33" spans="1:51" ht="30.7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617</v>
      </c>
      <c r="AC33" s="371"/>
      <c r="AD33" s="371"/>
      <c r="AE33" s="372" t="s">
        <v>611</v>
      </c>
      <c r="AF33" s="372"/>
      <c r="AG33" s="372"/>
      <c r="AH33" s="372"/>
      <c r="AI33" s="372" t="s">
        <v>611</v>
      </c>
      <c r="AJ33" s="372"/>
      <c r="AK33" s="372"/>
      <c r="AL33" s="372"/>
      <c r="AM33" s="399" t="s">
        <v>631</v>
      </c>
      <c r="AN33" s="372"/>
      <c r="AO33" s="372"/>
      <c r="AP33" s="372"/>
      <c r="AQ33" s="399" t="s">
        <v>631</v>
      </c>
      <c r="AR33" s="372"/>
      <c r="AS33" s="372"/>
      <c r="AT33" s="372"/>
      <c r="AU33" s="390" t="s">
        <v>631</v>
      </c>
      <c r="AV33" s="406"/>
      <c r="AW33" s="406"/>
      <c r="AX33" s="407"/>
    </row>
    <row r="34" spans="1:51" ht="23.25" hidden="1" customHeight="1" x14ac:dyDescent="0.15">
      <c r="A34" s="438" t="s">
        <v>575</v>
      </c>
      <c r="B34" s="439"/>
      <c r="C34" s="439"/>
      <c r="D34" s="439"/>
      <c r="E34" s="439"/>
      <c r="F34" s="440"/>
      <c r="G34" s="224" t="s">
        <v>576</v>
      </c>
      <c r="H34" s="224"/>
      <c r="I34" s="224"/>
      <c r="J34" s="224"/>
      <c r="K34" s="224"/>
      <c r="L34" s="224"/>
      <c r="M34" s="224"/>
      <c r="N34" s="224"/>
      <c r="O34" s="224"/>
      <c r="P34" s="224"/>
      <c r="Q34" s="224"/>
      <c r="R34" s="224"/>
      <c r="S34" s="224"/>
      <c r="T34" s="224"/>
      <c r="U34" s="224"/>
      <c r="V34" s="224"/>
      <c r="W34" s="224"/>
      <c r="X34" s="253"/>
      <c r="Y34" s="446"/>
      <c r="Z34" s="447"/>
      <c r="AA34" s="448"/>
      <c r="AB34" s="223" t="s">
        <v>11</v>
      </c>
      <c r="AC34" s="224"/>
      <c r="AD34" s="253"/>
      <c r="AE34" s="223" t="s">
        <v>410</v>
      </c>
      <c r="AF34" s="224"/>
      <c r="AG34" s="224"/>
      <c r="AH34" s="253"/>
      <c r="AI34" s="223" t="s">
        <v>562</v>
      </c>
      <c r="AJ34" s="224"/>
      <c r="AK34" s="224"/>
      <c r="AL34" s="253"/>
      <c r="AM34" s="223" t="s">
        <v>378</v>
      </c>
      <c r="AN34" s="224"/>
      <c r="AO34" s="224"/>
      <c r="AP34" s="253"/>
      <c r="AQ34" s="416" t="s">
        <v>588</v>
      </c>
      <c r="AR34" s="417"/>
      <c r="AS34" s="417"/>
      <c r="AT34" s="417"/>
      <c r="AU34" s="417"/>
      <c r="AV34" s="417"/>
      <c r="AW34" s="417"/>
      <c r="AX34" s="418"/>
    </row>
    <row r="35" spans="1:51" ht="23.25" hidden="1" customHeight="1" x14ac:dyDescent="0.15">
      <c r="A35" s="441"/>
      <c r="B35" s="442"/>
      <c r="C35" s="442"/>
      <c r="D35" s="442"/>
      <c r="E35" s="442"/>
      <c r="F35" s="443"/>
      <c r="G35" s="395" t="s">
        <v>577</v>
      </c>
      <c r="H35" s="396"/>
      <c r="I35" s="396"/>
      <c r="J35" s="396"/>
      <c r="K35" s="396"/>
      <c r="L35" s="396"/>
      <c r="M35" s="396"/>
      <c r="N35" s="396"/>
      <c r="O35" s="396"/>
      <c r="P35" s="396"/>
      <c r="Q35" s="396"/>
      <c r="R35" s="396"/>
      <c r="S35" s="396"/>
      <c r="T35" s="396"/>
      <c r="U35" s="396"/>
      <c r="V35" s="396"/>
      <c r="W35" s="396"/>
      <c r="X35" s="396"/>
      <c r="Y35" s="419" t="s">
        <v>575</v>
      </c>
      <c r="Z35" s="420"/>
      <c r="AA35" s="421"/>
      <c r="AB35" s="422"/>
      <c r="AC35" s="423"/>
      <c r="AD35" s="424"/>
      <c r="AE35" s="399"/>
      <c r="AF35" s="399"/>
      <c r="AG35" s="399"/>
      <c r="AH35" s="399"/>
      <c r="AI35" s="399"/>
      <c r="AJ35" s="399"/>
      <c r="AK35" s="399"/>
      <c r="AL35" s="399"/>
      <c r="AM35" s="399"/>
      <c r="AN35" s="399"/>
      <c r="AO35" s="399"/>
      <c r="AP35" s="399"/>
      <c r="AQ35" s="390"/>
      <c r="AR35" s="373"/>
      <c r="AS35" s="373"/>
      <c r="AT35" s="373"/>
      <c r="AU35" s="373"/>
      <c r="AV35" s="373"/>
      <c r="AW35" s="373"/>
      <c r="AX35" s="374"/>
    </row>
    <row r="36" spans="1:51" ht="46.5" hidden="1" customHeight="1" x14ac:dyDescent="0.15">
      <c r="A36" s="444"/>
      <c r="B36" s="209"/>
      <c r="C36" s="209"/>
      <c r="D36" s="209"/>
      <c r="E36" s="209"/>
      <c r="F36" s="445"/>
      <c r="G36" s="397"/>
      <c r="H36" s="398"/>
      <c r="I36" s="398"/>
      <c r="J36" s="398"/>
      <c r="K36" s="398"/>
      <c r="L36" s="398"/>
      <c r="M36" s="398"/>
      <c r="N36" s="398"/>
      <c r="O36" s="398"/>
      <c r="P36" s="398"/>
      <c r="Q36" s="398"/>
      <c r="R36" s="398"/>
      <c r="S36" s="398"/>
      <c r="T36" s="398"/>
      <c r="U36" s="398"/>
      <c r="V36" s="398"/>
      <c r="W36" s="398"/>
      <c r="X36" s="398"/>
      <c r="Y36" s="386" t="s">
        <v>578</v>
      </c>
      <c r="Z36" s="400"/>
      <c r="AA36" s="401"/>
      <c r="AB36" s="425" t="s">
        <v>579</v>
      </c>
      <c r="AC36" s="426"/>
      <c r="AD36" s="427"/>
      <c r="AE36" s="428"/>
      <c r="AF36" s="428"/>
      <c r="AG36" s="428"/>
      <c r="AH36" s="428"/>
      <c r="AI36" s="428"/>
      <c r="AJ36" s="428"/>
      <c r="AK36" s="428"/>
      <c r="AL36" s="428"/>
      <c r="AM36" s="428"/>
      <c r="AN36" s="428"/>
      <c r="AO36" s="428"/>
      <c r="AP36" s="428"/>
      <c r="AQ36" s="428"/>
      <c r="AR36" s="428"/>
      <c r="AS36" s="428"/>
      <c r="AT36" s="428"/>
      <c r="AU36" s="428"/>
      <c r="AV36" s="428"/>
      <c r="AW36" s="428"/>
      <c r="AX36" s="429"/>
    </row>
    <row r="37" spans="1:51" ht="18.75" customHeight="1" x14ac:dyDescent="0.15">
      <c r="A37" s="468" t="s">
        <v>231</v>
      </c>
      <c r="B37" s="469"/>
      <c r="C37" s="469"/>
      <c r="D37" s="469"/>
      <c r="E37" s="469"/>
      <c r="F37" s="470"/>
      <c r="G37" s="478" t="s">
        <v>139</v>
      </c>
      <c r="H37" s="323"/>
      <c r="I37" s="323"/>
      <c r="J37" s="323"/>
      <c r="K37" s="323"/>
      <c r="L37" s="323"/>
      <c r="M37" s="323"/>
      <c r="N37" s="323"/>
      <c r="O37" s="324"/>
      <c r="P37" s="327" t="s">
        <v>55</v>
      </c>
      <c r="Q37" s="323"/>
      <c r="R37" s="323"/>
      <c r="S37" s="323"/>
      <c r="T37" s="323"/>
      <c r="U37" s="323"/>
      <c r="V37" s="323"/>
      <c r="W37" s="323"/>
      <c r="X37" s="324"/>
      <c r="Y37" s="479"/>
      <c r="Z37" s="480"/>
      <c r="AA37" s="481"/>
      <c r="AB37" s="485" t="s">
        <v>11</v>
      </c>
      <c r="AC37" s="486"/>
      <c r="AD37" s="487"/>
      <c r="AE37" s="485" t="s">
        <v>410</v>
      </c>
      <c r="AF37" s="486"/>
      <c r="AG37" s="486"/>
      <c r="AH37" s="487"/>
      <c r="AI37" s="490" t="s">
        <v>562</v>
      </c>
      <c r="AJ37" s="490"/>
      <c r="AK37" s="490"/>
      <c r="AL37" s="485"/>
      <c r="AM37" s="490" t="s">
        <v>378</v>
      </c>
      <c r="AN37" s="490"/>
      <c r="AO37" s="490"/>
      <c r="AP37" s="485"/>
      <c r="AQ37" s="459" t="s">
        <v>172</v>
      </c>
      <c r="AR37" s="460"/>
      <c r="AS37" s="460"/>
      <c r="AT37" s="461"/>
      <c r="AU37" s="323" t="s">
        <v>128</v>
      </c>
      <c r="AV37" s="323"/>
      <c r="AW37" s="323"/>
      <c r="AX37" s="328"/>
    </row>
    <row r="38" spans="1:51" ht="18.75" customHeight="1" x14ac:dyDescent="0.15">
      <c r="A38" s="471"/>
      <c r="B38" s="472"/>
      <c r="C38" s="472"/>
      <c r="D38" s="472"/>
      <c r="E38" s="472"/>
      <c r="F38" s="473"/>
      <c r="G38" s="344"/>
      <c r="H38" s="325"/>
      <c r="I38" s="325"/>
      <c r="J38" s="325"/>
      <c r="K38" s="325"/>
      <c r="L38" s="325"/>
      <c r="M38" s="325"/>
      <c r="N38" s="325"/>
      <c r="O38" s="326"/>
      <c r="P38" s="329"/>
      <c r="Q38" s="325"/>
      <c r="R38" s="325"/>
      <c r="S38" s="325"/>
      <c r="T38" s="325"/>
      <c r="U38" s="325"/>
      <c r="V38" s="325"/>
      <c r="W38" s="325"/>
      <c r="X38" s="326"/>
      <c r="Y38" s="482"/>
      <c r="Z38" s="483"/>
      <c r="AA38" s="484"/>
      <c r="AB38" s="403"/>
      <c r="AC38" s="488"/>
      <c r="AD38" s="489"/>
      <c r="AE38" s="403"/>
      <c r="AF38" s="488"/>
      <c r="AG38" s="488"/>
      <c r="AH38" s="489"/>
      <c r="AI38" s="491"/>
      <c r="AJ38" s="491"/>
      <c r="AK38" s="491"/>
      <c r="AL38" s="403"/>
      <c r="AM38" s="491"/>
      <c r="AN38" s="491"/>
      <c r="AO38" s="491"/>
      <c r="AP38" s="403"/>
      <c r="AQ38" s="430" t="s">
        <v>611</v>
      </c>
      <c r="AR38" s="431"/>
      <c r="AS38" s="432" t="s">
        <v>173</v>
      </c>
      <c r="AT38" s="433"/>
      <c r="AU38" s="434">
        <v>3</v>
      </c>
      <c r="AV38" s="434"/>
      <c r="AW38" s="325" t="s">
        <v>166</v>
      </c>
      <c r="AX38" s="330"/>
    </row>
    <row r="39" spans="1:51" ht="27.75" customHeight="1" x14ac:dyDescent="0.15">
      <c r="A39" s="474"/>
      <c r="B39" s="472"/>
      <c r="C39" s="472"/>
      <c r="D39" s="472"/>
      <c r="E39" s="472"/>
      <c r="F39" s="473"/>
      <c r="G39" s="375" t="s">
        <v>612</v>
      </c>
      <c r="H39" s="376"/>
      <c r="I39" s="376"/>
      <c r="J39" s="376"/>
      <c r="K39" s="376"/>
      <c r="L39" s="376"/>
      <c r="M39" s="376"/>
      <c r="N39" s="376"/>
      <c r="O39" s="377"/>
      <c r="P39" s="139" t="s">
        <v>613</v>
      </c>
      <c r="Q39" s="139"/>
      <c r="R39" s="139"/>
      <c r="S39" s="139"/>
      <c r="T39" s="139"/>
      <c r="U39" s="139"/>
      <c r="V39" s="139"/>
      <c r="W39" s="139"/>
      <c r="X39" s="140"/>
      <c r="Y39" s="386" t="s">
        <v>12</v>
      </c>
      <c r="Z39" s="387"/>
      <c r="AA39" s="388"/>
      <c r="AB39" s="389" t="s">
        <v>614</v>
      </c>
      <c r="AC39" s="389"/>
      <c r="AD39" s="389"/>
      <c r="AE39" s="390">
        <v>7981</v>
      </c>
      <c r="AF39" s="373"/>
      <c r="AG39" s="373"/>
      <c r="AH39" s="373"/>
      <c r="AI39" s="390">
        <v>8603</v>
      </c>
      <c r="AJ39" s="373"/>
      <c r="AK39" s="373"/>
      <c r="AL39" s="373"/>
      <c r="AM39" s="390">
        <v>8689</v>
      </c>
      <c r="AN39" s="373"/>
      <c r="AO39" s="373"/>
      <c r="AP39" s="373"/>
      <c r="AQ39" s="392" t="s">
        <v>611</v>
      </c>
      <c r="AR39" s="393"/>
      <c r="AS39" s="393"/>
      <c r="AT39" s="394"/>
      <c r="AU39" s="373" t="s">
        <v>611</v>
      </c>
      <c r="AV39" s="373"/>
      <c r="AW39" s="373"/>
      <c r="AX39" s="374"/>
    </row>
    <row r="40" spans="1:51" ht="27.75" customHeight="1" x14ac:dyDescent="0.15">
      <c r="A40" s="475"/>
      <c r="B40" s="476"/>
      <c r="C40" s="476"/>
      <c r="D40" s="476"/>
      <c r="E40" s="476"/>
      <c r="F40" s="477"/>
      <c r="G40" s="378"/>
      <c r="H40" s="379"/>
      <c r="I40" s="379"/>
      <c r="J40" s="379"/>
      <c r="K40" s="379"/>
      <c r="L40" s="379"/>
      <c r="M40" s="379"/>
      <c r="N40" s="379"/>
      <c r="O40" s="380"/>
      <c r="P40" s="384"/>
      <c r="Q40" s="384"/>
      <c r="R40" s="384"/>
      <c r="S40" s="384"/>
      <c r="T40" s="384"/>
      <c r="U40" s="384"/>
      <c r="V40" s="384"/>
      <c r="W40" s="384"/>
      <c r="X40" s="385"/>
      <c r="Y40" s="223" t="s">
        <v>50</v>
      </c>
      <c r="Z40" s="224"/>
      <c r="AA40" s="253"/>
      <c r="AB40" s="449" t="s">
        <v>614</v>
      </c>
      <c r="AC40" s="449"/>
      <c r="AD40" s="449"/>
      <c r="AE40" s="390" t="s">
        <v>611</v>
      </c>
      <c r="AF40" s="373"/>
      <c r="AG40" s="373"/>
      <c r="AH40" s="373"/>
      <c r="AI40" s="390" t="s">
        <v>611</v>
      </c>
      <c r="AJ40" s="373"/>
      <c r="AK40" s="373"/>
      <c r="AL40" s="373"/>
      <c r="AM40" s="390" t="s">
        <v>631</v>
      </c>
      <c r="AN40" s="373"/>
      <c r="AO40" s="373"/>
      <c r="AP40" s="373"/>
      <c r="AQ40" s="392" t="s">
        <v>611</v>
      </c>
      <c r="AR40" s="393"/>
      <c r="AS40" s="393"/>
      <c r="AT40" s="394"/>
      <c r="AU40" s="373">
        <v>8689</v>
      </c>
      <c r="AV40" s="373"/>
      <c r="AW40" s="373"/>
      <c r="AX40" s="374"/>
    </row>
    <row r="41" spans="1:51" ht="27.75" customHeight="1" x14ac:dyDescent="0.15">
      <c r="A41" s="474"/>
      <c r="B41" s="472"/>
      <c r="C41" s="472"/>
      <c r="D41" s="472"/>
      <c r="E41" s="472"/>
      <c r="F41" s="473"/>
      <c r="G41" s="381"/>
      <c r="H41" s="382"/>
      <c r="I41" s="382"/>
      <c r="J41" s="382"/>
      <c r="K41" s="382"/>
      <c r="L41" s="382"/>
      <c r="M41" s="382"/>
      <c r="N41" s="382"/>
      <c r="O41" s="383"/>
      <c r="P41" s="142"/>
      <c r="Q41" s="142"/>
      <c r="R41" s="142"/>
      <c r="S41" s="142"/>
      <c r="T41" s="142"/>
      <c r="U41" s="142"/>
      <c r="V41" s="142"/>
      <c r="W41" s="142"/>
      <c r="X41" s="143"/>
      <c r="Y41" s="223" t="s">
        <v>13</v>
      </c>
      <c r="Z41" s="224"/>
      <c r="AA41" s="253"/>
      <c r="AB41" s="391" t="s">
        <v>14</v>
      </c>
      <c r="AC41" s="391"/>
      <c r="AD41" s="391"/>
      <c r="AE41" s="390">
        <v>92</v>
      </c>
      <c r="AF41" s="373"/>
      <c r="AG41" s="373"/>
      <c r="AH41" s="373"/>
      <c r="AI41" s="390">
        <v>99</v>
      </c>
      <c r="AJ41" s="373"/>
      <c r="AK41" s="373"/>
      <c r="AL41" s="373"/>
      <c r="AM41" s="390">
        <v>100</v>
      </c>
      <c r="AN41" s="373"/>
      <c r="AO41" s="373"/>
      <c r="AP41" s="373"/>
      <c r="AQ41" s="392" t="s">
        <v>611</v>
      </c>
      <c r="AR41" s="393"/>
      <c r="AS41" s="393"/>
      <c r="AT41" s="394"/>
      <c r="AU41" s="373" t="s">
        <v>611</v>
      </c>
      <c r="AV41" s="373"/>
      <c r="AW41" s="373"/>
      <c r="AX41" s="374"/>
    </row>
    <row r="42" spans="1:51" ht="23.25" customHeight="1" x14ac:dyDescent="0.15">
      <c r="A42" s="462" t="s">
        <v>254</v>
      </c>
      <c r="B42" s="457"/>
      <c r="C42" s="457"/>
      <c r="D42" s="457"/>
      <c r="E42" s="457"/>
      <c r="F42" s="458"/>
      <c r="G42" s="498" t="s">
        <v>633</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x14ac:dyDescent="0.15">
      <c r="A43" s="350"/>
      <c r="B43" s="321"/>
      <c r="C43" s="321"/>
      <c r="D43" s="321"/>
      <c r="E43" s="321"/>
      <c r="F43" s="322"/>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89" t="s">
        <v>567</v>
      </c>
      <c r="B44" s="317" t="s">
        <v>568</v>
      </c>
      <c r="C44" s="318"/>
      <c r="D44" s="318"/>
      <c r="E44" s="318"/>
      <c r="F44" s="319"/>
      <c r="G44" s="323" t="s">
        <v>569</v>
      </c>
      <c r="H44" s="323"/>
      <c r="I44" s="323"/>
      <c r="J44" s="323"/>
      <c r="K44" s="323"/>
      <c r="L44" s="323"/>
      <c r="M44" s="323"/>
      <c r="N44" s="323"/>
      <c r="O44" s="323"/>
      <c r="P44" s="323"/>
      <c r="Q44" s="323"/>
      <c r="R44" s="323"/>
      <c r="S44" s="323"/>
      <c r="T44" s="323"/>
      <c r="U44" s="323"/>
      <c r="V44" s="323"/>
      <c r="W44" s="323"/>
      <c r="X44" s="323"/>
      <c r="Y44" s="323"/>
      <c r="Z44" s="323"/>
      <c r="AA44" s="324"/>
      <c r="AB44" s="327" t="s">
        <v>589</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5"/>
      <c r="B47" s="317"/>
      <c r="C47" s="318"/>
      <c r="D47" s="318"/>
      <c r="E47" s="318"/>
      <c r="F47" s="319"/>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5"/>
      <c r="B48" s="320"/>
      <c r="C48" s="321"/>
      <c r="D48" s="321"/>
      <c r="E48" s="321"/>
      <c r="F48" s="322"/>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5"/>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86" t="s">
        <v>11</v>
      </c>
      <c r="AC49" s="887"/>
      <c r="AD49" s="888"/>
      <c r="AE49" s="415" t="s">
        <v>410</v>
      </c>
      <c r="AF49" s="415"/>
      <c r="AG49" s="415"/>
      <c r="AH49" s="415"/>
      <c r="AI49" s="415" t="s">
        <v>562</v>
      </c>
      <c r="AJ49" s="415"/>
      <c r="AK49" s="415"/>
      <c r="AL49" s="415"/>
      <c r="AM49" s="415" t="s">
        <v>378</v>
      </c>
      <c r="AN49" s="415"/>
      <c r="AO49" s="415"/>
      <c r="AP49" s="415"/>
      <c r="AQ49" s="492" t="s">
        <v>172</v>
      </c>
      <c r="AR49" s="493"/>
      <c r="AS49" s="493"/>
      <c r="AT49" s="494"/>
      <c r="AU49" s="495" t="s">
        <v>128</v>
      </c>
      <c r="AV49" s="495"/>
      <c r="AW49" s="495"/>
      <c r="AX49" s="496"/>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8"/>
      <c r="AD50" s="489"/>
      <c r="AE50" s="415"/>
      <c r="AF50" s="415"/>
      <c r="AG50" s="415"/>
      <c r="AH50" s="415"/>
      <c r="AI50" s="415"/>
      <c r="AJ50" s="415"/>
      <c r="AK50" s="415"/>
      <c r="AL50" s="415"/>
      <c r="AM50" s="415"/>
      <c r="AN50" s="415"/>
      <c r="AO50" s="415"/>
      <c r="AP50" s="415"/>
      <c r="AQ50" s="497"/>
      <c r="AR50" s="434"/>
      <c r="AS50" s="432" t="s">
        <v>173</v>
      </c>
      <c r="AT50" s="433"/>
      <c r="AU50" s="434"/>
      <c r="AV50" s="434"/>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50"/>
      <c r="R51" s="450"/>
      <c r="S51" s="450"/>
      <c r="T51" s="450"/>
      <c r="U51" s="450"/>
      <c r="V51" s="450"/>
      <c r="W51" s="450"/>
      <c r="X51" s="451"/>
      <c r="Y51" s="890" t="s">
        <v>57</v>
      </c>
      <c r="Z51" s="891"/>
      <c r="AA51" s="892"/>
      <c r="AB51" s="389"/>
      <c r="AC51" s="389"/>
      <c r="AD51" s="389"/>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23.25" hidden="1" customHeight="1" x14ac:dyDescent="0.15">
      <c r="A52" s="315"/>
      <c r="B52" s="317"/>
      <c r="C52" s="318"/>
      <c r="D52" s="318"/>
      <c r="E52" s="318"/>
      <c r="F52" s="319"/>
      <c r="G52" s="893"/>
      <c r="H52" s="384"/>
      <c r="I52" s="384"/>
      <c r="J52" s="384"/>
      <c r="K52" s="384"/>
      <c r="L52" s="384"/>
      <c r="M52" s="384"/>
      <c r="N52" s="384"/>
      <c r="O52" s="385"/>
      <c r="P52" s="452"/>
      <c r="Q52" s="452"/>
      <c r="R52" s="452"/>
      <c r="S52" s="452"/>
      <c r="T52" s="452"/>
      <c r="U52" s="452"/>
      <c r="V52" s="452"/>
      <c r="W52" s="452"/>
      <c r="X52" s="453"/>
      <c r="Y52" s="894" t="s">
        <v>50</v>
      </c>
      <c r="Z52" s="786"/>
      <c r="AA52" s="787"/>
      <c r="AB52" s="449"/>
      <c r="AC52" s="449"/>
      <c r="AD52" s="449"/>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4"/>
      <c r="Q53" s="454"/>
      <c r="R53" s="454"/>
      <c r="S53" s="454"/>
      <c r="T53" s="454"/>
      <c r="U53" s="454"/>
      <c r="V53" s="454"/>
      <c r="W53" s="454"/>
      <c r="X53" s="455"/>
      <c r="Y53" s="894" t="s">
        <v>13</v>
      </c>
      <c r="Z53" s="786"/>
      <c r="AA53" s="787"/>
      <c r="AB53" s="895" t="s">
        <v>14</v>
      </c>
      <c r="AC53" s="895"/>
      <c r="AD53" s="895"/>
      <c r="AE53" s="565"/>
      <c r="AF53" s="566"/>
      <c r="AG53" s="566"/>
      <c r="AH53" s="566"/>
      <c r="AI53" s="565"/>
      <c r="AJ53" s="566"/>
      <c r="AK53" s="566"/>
      <c r="AL53" s="566"/>
      <c r="AM53" s="565"/>
      <c r="AN53" s="566"/>
      <c r="AO53" s="566"/>
      <c r="AP53" s="566"/>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15">
      <c r="A54" s="315"/>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86" t="s">
        <v>11</v>
      </c>
      <c r="AC54" s="887"/>
      <c r="AD54" s="888"/>
      <c r="AE54" s="415" t="s">
        <v>410</v>
      </c>
      <c r="AF54" s="415"/>
      <c r="AG54" s="415"/>
      <c r="AH54" s="415"/>
      <c r="AI54" s="415" t="s">
        <v>562</v>
      </c>
      <c r="AJ54" s="415"/>
      <c r="AK54" s="415"/>
      <c r="AL54" s="415"/>
      <c r="AM54" s="415" t="s">
        <v>378</v>
      </c>
      <c r="AN54" s="415"/>
      <c r="AO54" s="415"/>
      <c r="AP54" s="415"/>
      <c r="AQ54" s="492" t="s">
        <v>172</v>
      </c>
      <c r="AR54" s="493"/>
      <c r="AS54" s="493"/>
      <c r="AT54" s="494"/>
      <c r="AU54" s="495" t="s">
        <v>128</v>
      </c>
      <c r="AV54" s="495"/>
      <c r="AW54" s="495"/>
      <c r="AX54" s="496"/>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8"/>
      <c r="AD55" s="489"/>
      <c r="AE55" s="415"/>
      <c r="AF55" s="415"/>
      <c r="AG55" s="415"/>
      <c r="AH55" s="415"/>
      <c r="AI55" s="415"/>
      <c r="AJ55" s="415"/>
      <c r="AK55" s="415"/>
      <c r="AL55" s="415"/>
      <c r="AM55" s="415"/>
      <c r="AN55" s="415"/>
      <c r="AO55" s="415"/>
      <c r="AP55" s="415"/>
      <c r="AQ55" s="497"/>
      <c r="AR55" s="434"/>
      <c r="AS55" s="432" t="s">
        <v>173</v>
      </c>
      <c r="AT55" s="433"/>
      <c r="AU55" s="434"/>
      <c r="AV55" s="434"/>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50"/>
      <c r="R56" s="450"/>
      <c r="S56" s="450"/>
      <c r="T56" s="450"/>
      <c r="U56" s="450"/>
      <c r="V56" s="450"/>
      <c r="W56" s="450"/>
      <c r="X56" s="451"/>
      <c r="Y56" s="890" t="s">
        <v>57</v>
      </c>
      <c r="Z56" s="891"/>
      <c r="AA56" s="892"/>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15">
      <c r="A57" s="315"/>
      <c r="B57" s="317"/>
      <c r="C57" s="318"/>
      <c r="D57" s="318"/>
      <c r="E57" s="318"/>
      <c r="F57" s="319"/>
      <c r="G57" s="893"/>
      <c r="H57" s="384"/>
      <c r="I57" s="384"/>
      <c r="J57" s="384"/>
      <c r="K57" s="384"/>
      <c r="L57" s="384"/>
      <c r="M57" s="384"/>
      <c r="N57" s="384"/>
      <c r="O57" s="385"/>
      <c r="P57" s="452"/>
      <c r="Q57" s="452"/>
      <c r="R57" s="452"/>
      <c r="S57" s="452"/>
      <c r="T57" s="452"/>
      <c r="U57" s="452"/>
      <c r="V57" s="452"/>
      <c r="W57" s="452"/>
      <c r="X57" s="453"/>
      <c r="Y57" s="894" t="s">
        <v>50</v>
      </c>
      <c r="Z57" s="786"/>
      <c r="AA57" s="787"/>
      <c r="AB57" s="449"/>
      <c r="AC57" s="449"/>
      <c r="AD57" s="449"/>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4"/>
      <c r="Q58" s="454"/>
      <c r="R58" s="454"/>
      <c r="S58" s="454"/>
      <c r="T58" s="454"/>
      <c r="U58" s="454"/>
      <c r="V58" s="454"/>
      <c r="W58" s="454"/>
      <c r="X58" s="455"/>
      <c r="Y58" s="894" t="s">
        <v>13</v>
      </c>
      <c r="Z58" s="786"/>
      <c r="AA58" s="787"/>
      <c r="AB58" s="895" t="s">
        <v>14</v>
      </c>
      <c r="AC58" s="895"/>
      <c r="AD58" s="895"/>
      <c r="AE58" s="565"/>
      <c r="AF58" s="566"/>
      <c r="AG58" s="566"/>
      <c r="AH58" s="566"/>
      <c r="AI58" s="565"/>
      <c r="AJ58" s="566"/>
      <c r="AK58" s="566"/>
      <c r="AL58" s="566"/>
      <c r="AM58" s="565"/>
      <c r="AN58" s="566"/>
      <c r="AO58" s="566"/>
      <c r="AP58" s="566"/>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15">
      <c r="A59" s="315"/>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86" t="s">
        <v>11</v>
      </c>
      <c r="AC59" s="887"/>
      <c r="AD59" s="888"/>
      <c r="AE59" s="415" t="s">
        <v>410</v>
      </c>
      <c r="AF59" s="415"/>
      <c r="AG59" s="415"/>
      <c r="AH59" s="415"/>
      <c r="AI59" s="415" t="s">
        <v>562</v>
      </c>
      <c r="AJ59" s="415"/>
      <c r="AK59" s="415"/>
      <c r="AL59" s="415"/>
      <c r="AM59" s="415" t="s">
        <v>378</v>
      </c>
      <c r="AN59" s="415"/>
      <c r="AO59" s="415"/>
      <c r="AP59" s="415"/>
      <c r="AQ59" s="492" t="s">
        <v>172</v>
      </c>
      <c r="AR59" s="493"/>
      <c r="AS59" s="493"/>
      <c r="AT59" s="494"/>
      <c r="AU59" s="495" t="s">
        <v>128</v>
      </c>
      <c r="AV59" s="495"/>
      <c r="AW59" s="495"/>
      <c r="AX59" s="496"/>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8"/>
      <c r="AD60" s="489"/>
      <c r="AE60" s="415"/>
      <c r="AF60" s="415"/>
      <c r="AG60" s="415"/>
      <c r="AH60" s="415"/>
      <c r="AI60" s="415"/>
      <c r="AJ60" s="415"/>
      <c r="AK60" s="415"/>
      <c r="AL60" s="415"/>
      <c r="AM60" s="415"/>
      <c r="AN60" s="415"/>
      <c r="AO60" s="415"/>
      <c r="AP60" s="415"/>
      <c r="AQ60" s="497"/>
      <c r="AR60" s="434"/>
      <c r="AS60" s="432" t="s">
        <v>173</v>
      </c>
      <c r="AT60" s="433"/>
      <c r="AU60" s="434"/>
      <c r="AV60" s="434"/>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50"/>
      <c r="R61" s="450"/>
      <c r="S61" s="450"/>
      <c r="T61" s="450"/>
      <c r="U61" s="450"/>
      <c r="V61" s="450"/>
      <c r="W61" s="450"/>
      <c r="X61" s="451"/>
      <c r="Y61" s="890" t="s">
        <v>57</v>
      </c>
      <c r="Z61" s="891"/>
      <c r="AA61" s="892"/>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15">
      <c r="A62" s="315"/>
      <c r="B62" s="317"/>
      <c r="C62" s="318"/>
      <c r="D62" s="318"/>
      <c r="E62" s="318"/>
      <c r="F62" s="319"/>
      <c r="G62" s="893"/>
      <c r="H62" s="384"/>
      <c r="I62" s="384"/>
      <c r="J62" s="384"/>
      <c r="K62" s="384"/>
      <c r="L62" s="384"/>
      <c r="M62" s="384"/>
      <c r="N62" s="384"/>
      <c r="O62" s="385"/>
      <c r="P62" s="452"/>
      <c r="Q62" s="452"/>
      <c r="R62" s="452"/>
      <c r="S62" s="452"/>
      <c r="T62" s="452"/>
      <c r="U62" s="452"/>
      <c r="V62" s="452"/>
      <c r="W62" s="452"/>
      <c r="X62" s="453"/>
      <c r="Y62" s="894" t="s">
        <v>50</v>
      </c>
      <c r="Z62" s="786"/>
      <c r="AA62" s="787"/>
      <c r="AB62" s="449"/>
      <c r="AC62" s="449"/>
      <c r="AD62" s="449"/>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
      <c r="A63" s="316"/>
      <c r="B63" s="883"/>
      <c r="C63" s="884"/>
      <c r="D63" s="884"/>
      <c r="E63" s="884"/>
      <c r="F63" s="885"/>
      <c r="G63" s="141"/>
      <c r="H63" s="142"/>
      <c r="I63" s="142"/>
      <c r="J63" s="142"/>
      <c r="K63" s="142"/>
      <c r="L63" s="142"/>
      <c r="M63" s="142"/>
      <c r="N63" s="142"/>
      <c r="O63" s="143"/>
      <c r="P63" s="454"/>
      <c r="Q63" s="454"/>
      <c r="R63" s="454"/>
      <c r="S63" s="454"/>
      <c r="T63" s="454"/>
      <c r="U63" s="454"/>
      <c r="V63" s="454"/>
      <c r="W63" s="454"/>
      <c r="X63" s="455"/>
      <c r="Y63" s="894" t="s">
        <v>13</v>
      </c>
      <c r="Z63" s="786"/>
      <c r="AA63" s="787"/>
      <c r="AB63" s="895" t="s">
        <v>14</v>
      </c>
      <c r="AC63" s="895"/>
      <c r="AD63" s="895"/>
      <c r="AE63" s="565"/>
      <c r="AF63" s="566"/>
      <c r="AG63" s="566"/>
      <c r="AH63" s="566"/>
      <c r="AI63" s="565"/>
      <c r="AJ63" s="566"/>
      <c r="AK63" s="566"/>
      <c r="AL63" s="566"/>
      <c r="AM63" s="565"/>
      <c r="AN63" s="566"/>
      <c r="AO63" s="566"/>
      <c r="AP63" s="566"/>
      <c r="AQ63" s="392"/>
      <c r="AR63" s="393"/>
      <c r="AS63" s="393"/>
      <c r="AT63" s="394"/>
      <c r="AU63" s="373"/>
      <c r="AV63" s="373"/>
      <c r="AW63" s="373"/>
      <c r="AX63" s="374"/>
      <c r="AY63">
        <f>$AY$59</f>
        <v>0</v>
      </c>
      <c r="AZ63" s="10"/>
      <c r="BA63" s="10"/>
      <c r="BB63" s="10"/>
      <c r="BC63" s="10"/>
      <c r="BD63" s="10"/>
      <c r="BE63" s="10"/>
      <c r="BF63" s="10"/>
      <c r="BG63" s="10"/>
      <c r="BH63" s="10"/>
    </row>
    <row r="64" spans="1:60" ht="47.25" hidden="1" customHeight="1" x14ac:dyDescent="0.15">
      <c r="A64" s="337" t="s">
        <v>573</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customHeight="1" x14ac:dyDescent="0.15">
      <c r="A65" s="349" t="s">
        <v>574</v>
      </c>
      <c r="B65" s="318"/>
      <c r="C65" s="318"/>
      <c r="D65" s="318"/>
      <c r="E65" s="318"/>
      <c r="F65" s="319"/>
      <c r="G65" s="351" t="s">
        <v>566</v>
      </c>
      <c r="H65" s="352"/>
      <c r="I65" s="352"/>
      <c r="J65" s="352"/>
      <c r="K65" s="352"/>
      <c r="L65" s="352"/>
      <c r="M65" s="352"/>
      <c r="N65" s="352"/>
      <c r="O65" s="352"/>
      <c r="P65" s="353" t="s">
        <v>565</v>
      </c>
      <c r="Q65" s="352"/>
      <c r="R65" s="352"/>
      <c r="S65" s="352"/>
      <c r="T65" s="352"/>
      <c r="U65" s="352"/>
      <c r="V65" s="352"/>
      <c r="W65" s="352"/>
      <c r="X65" s="354"/>
      <c r="Y65" s="355"/>
      <c r="Z65" s="356"/>
      <c r="AA65" s="357"/>
      <c r="AB65" s="402" t="s">
        <v>11</v>
      </c>
      <c r="AC65" s="402"/>
      <c r="AD65" s="402"/>
      <c r="AE65" s="403" t="s">
        <v>410</v>
      </c>
      <c r="AF65" s="404"/>
      <c r="AG65" s="404"/>
      <c r="AH65" s="405"/>
      <c r="AI65" s="403" t="s">
        <v>562</v>
      </c>
      <c r="AJ65" s="404"/>
      <c r="AK65" s="404"/>
      <c r="AL65" s="405"/>
      <c r="AM65" s="403" t="s">
        <v>378</v>
      </c>
      <c r="AN65" s="404"/>
      <c r="AO65" s="404"/>
      <c r="AP65" s="405"/>
      <c r="AQ65" s="411" t="s">
        <v>409</v>
      </c>
      <c r="AR65" s="412"/>
      <c r="AS65" s="412"/>
      <c r="AT65" s="413"/>
      <c r="AU65" s="411" t="s">
        <v>587</v>
      </c>
      <c r="AV65" s="412"/>
      <c r="AW65" s="412"/>
      <c r="AX65" s="414"/>
      <c r="AY65">
        <f>COUNTA($G$66)</f>
        <v>0</v>
      </c>
    </row>
    <row r="66" spans="1:51" ht="23.25" customHeight="1" x14ac:dyDescent="0.15">
      <c r="A66" s="349"/>
      <c r="B66" s="318"/>
      <c r="C66" s="318"/>
      <c r="D66" s="318"/>
      <c r="E66" s="318"/>
      <c r="F66" s="319"/>
      <c r="G66" s="358"/>
      <c r="H66" s="359"/>
      <c r="I66" s="359"/>
      <c r="J66" s="359"/>
      <c r="K66" s="359"/>
      <c r="L66" s="359"/>
      <c r="M66" s="359"/>
      <c r="N66" s="359"/>
      <c r="O66" s="359"/>
      <c r="P66" s="362" t="s">
        <v>683</v>
      </c>
      <c r="Q66" s="363"/>
      <c r="R66" s="363"/>
      <c r="S66" s="363"/>
      <c r="T66" s="363"/>
      <c r="U66" s="363"/>
      <c r="V66" s="363"/>
      <c r="W66" s="363"/>
      <c r="X66" s="364"/>
      <c r="Y66" s="368" t="s">
        <v>51</v>
      </c>
      <c r="Z66" s="369"/>
      <c r="AA66" s="370"/>
      <c r="AB66" s="371" t="s">
        <v>618</v>
      </c>
      <c r="AC66" s="371"/>
      <c r="AD66" s="371"/>
      <c r="AE66" s="372">
        <v>1021</v>
      </c>
      <c r="AF66" s="372"/>
      <c r="AG66" s="372"/>
      <c r="AH66" s="372"/>
      <c r="AI66" s="372">
        <v>1039</v>
      </c>
      <c r="AJ66" s="372"/>
      <c r="AK66" s="372"/>
      <c r="AL66" s="372"/>
      <c r="AM66" s="372">
        <v>1058</v>
      </c>
      <c r="AN66" s="372"/>
      <c r="AO66" s="372"/>
      <c r="AP66" s="372"/>
      <c r="AQ66" s="399" t="s">
        <v>682</v>
      </c>
      <c r="AR66" s="372"/>
      <c r="AS66" s="372"/>
      <c r="AT66" s="372"/>
      <c r="AU66" s="390" t="s">
        <v>682</v>
      </c>
      <c r="AV66" s="406"/>
      <c r="AW66" s="406"/>
      <c r="AX66" s="407"/>
      <c r="AY66">
        <f>$AY$65</f>
        <v>0</v>
      </c>
    </row>
    <row r="67" spans="1:51" ht="23.25"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8" t="s">
        <v>52</v>
      </c>
      <c r="Z67" s="409"/>
      <c r="AA67" s="410"/>
      <c r="AB67" s="371" t="s">
        <v>618</v>
      </c>
      <c r="AC67" s="371"/>
      <c r="AD67" s="371"/>
      <c r="AE67" s="372">
        <v>1042</v>
      </c>
      <c r="AF67" s="372"/>
      <c r="AG67" s="372"/>
      <c r="AH67" s="372"/>
      <c r="AI67" s="372">
        <v>1072</v>
      </c>
      <c r="AJ67" s="372"/>
      <c r="AK67" s="372"/>
      <c r="AL67" s="372"/>
      <c r="AM67" s="372">
        <v>1072</v>
      </c>
      <c r="AN67" s="372"/>
      <c r="AO67" s="372"/>
      <c r="AP67" s="372"/>
      <c r="AQ67" s="372">
        <v>1069</v>
      </c>
      <c r="AR67" s="372"/>
      <c r="AS67" s="372"/>
      <c r="AT67" s="372"/>
      <c r="AU67" s="390" t="s">
        <v>682</v>
      </c>
      <c r="AV67" s="406"/>
      <c r="AW67" s="406"/>
      <c r="AX67" s="407"/>
      <c r="AY67">
        <f>$AY$65</f>
        <v>0</v>
      </c>
    </row>
    <row r="68" spans="1:51" ht="23.25" hidden="1" customHeight="1" x14ac:dyDescent="0.15">
      <c r="A68" s="438" t="s">
        <v>575</v>
      </c>
      <c r="B68" s="439"/>
      <c r="C68" s="439"/>
      <c r="D68" s="439"/>
      <c r="E68" s="439"/>
      <c r="F68" s="440"/>
      <c r="G68" s="224" t="s">
        <v>576</v>
      </c>
      <c r="H68" s="224"/>
      <c r="I68" s="224"/>
      <c r="J68" s="224"/>
      <c r="K68" s="224"/>
      <c r="L68" s="224"/>
      <c r="M68" s="224"/>
      <c r="N68" s="224"/>
      <c r="O68" s="224"/>
      <c r="P68" s="224"/>
      <c r="Q68" s="224"/>
      <c r="R68" s="224"/>
      <c r="S68" s="224"/>
      <c r="T68" s="224"/>
      <c r="U68" s="224"/>
      <c r="V68" s="224"/>
      <c r="W68" s="224"/>
      <c r="X68" s="253"/>
      <c r="Y68" s="446"/>
      <c r="Z68" s="447"/>
      <c r="AA68" s="448"/>
      <c r="AB68" s="223" t="s">
        <v>11</v>
      </c>
      <c r="AC68" s="224"/>
      <c r="AD68" s="253"/>
      <c r="AE68" s="415" t="s">
        <v>410</v>
      </c>
      <c r="AF68" s="415"/>
      <c r="AG68" s="415"/>
      <c r="AH68" s="415"/>
      <c r="AI68" s="415" t="s">
        <v>562</v>
      </c>
      <c r="AJ68" s="415"/>
      <c r="AK68" s="415"/>
      <c r="AL68" s="415"/>
      <c r="AM68" s="415" t="s">
        <v>378</v>
      </c>
      <c r="AN68" s="415"/>
      <c r="AO68" s="415"/>
      <c r="AP68" s="415"/>
      <c r="AQ68" s="416" t="s">
        <v>588</v>
      </c>
      <c r="AR68" s="417"/>
      <c r="AS68" s="417"/>
      <c r="AT68" s="417"/>
      <c r="AU68" s="417"/>
      <c r="AV68" s="417"/>
      <c r="AW68" s="417"/>
      <c r="AX68" s="418"/>
      <c r="AY68">
        <f>IF(SUBSTITUTE(SUBSTITUTE($G$69,"／",""),"　","")="",0,1)</f>
        <v>0</v>
      </c>
    </row>
    <row r="69" spans="1:51" ht="23.25" hidden="1" customHeight="1" x14ac:dyDescent="0.15">
      <c r="A69" s="441"/>
      <c r="B69" s="442"/>
      <c r="C69" s="442"/>
      <c r="D69" s="442"/>
      <c r="E69" s="442"/>
      <c r="F69" s="443"/>
      <c r="G69" s="395" t="s">
        <v>622</v>
      </c>
      <c r="H69" s="396"/>
      <c r="I69" s="396"/>
      <c r="J69" s="396"/>
      <c r="K69" s="396"/>
      <c r="L69" s="396"/>
      <c r="M69" s="396"/>
      <c r="N69" s="396"/>
      <c r="O69" s="396"/>
      <c r="P69" s="396"/>
      <c r="Q69" s="396"/>
      <c r="R69" s="396"/>
      <c r="S69" s="396"/>
      <c r="T69" s="396"/>
      <c r="U69" s="396"/>
      <c r="V69" s="396"/>
      <c r="W69" s="396"/>
      <c r="X69" s="396"/>
      <c r="Y69" s="419" t="s">
        <v>575</v>
      </c>
      <c r="Z69" s="420"/>
      <c r="AA69" s="421"/>
      <c r="AB69" s="422"/>
      <c r="AC69" s="423"/>
      <c r="AD69" s="424"/>
      <c r="AE69" s="399"/>
      <c r="AF69" s="399"/>
      <c r="AG69" s="399"/>
      <c r="AH69" s="399"/>
      <c r="AI69" s="399"/>
      <c r="AJ69" s="399"/>
      <c r="AK69" s="399"/>
      <c r="AL69" s="399"/>
      <c r="AM69" s="399"/>
      <c r="AN69" s="399"/>
      <c r="AO69" s="399"/>
      <c r="AP69" s="399"/>
      <c r="AQ69" s="390"/>
      <c r="AR69" s="373"/>
      <c r="AS69" s="373"/>
      <c r="AT69" s="373"/>
      <c r="AU69" s="373"/>
      <c r="AV69" s="373"/>
      <c r="AW69" s="373"/>
      <c r="AX69" s="374"/>
      <c r="AY69">
        <f>$AY$68</f>
        <v>0</v>
      </c>
    </row>
    <row r="70" spans="1:51" ht="46.5" hidden="1" customHeight="1" x14ac:dyDescent="0.15">
      <c r="A70" s="444"/>
      <c r="B70" s="209"/>
      <c r="C70" s="209"/>
      <c r="D70" s="209"/>
      <c r="E70" s="209"/>
      <c r="F70" s="445"/>
      <c r="G70" s="397"/>
      <c r="H70" s="398"/>
      <c r="I70" s="398"/>
      <c r="J70" s="398"/>
      <c r="K70" s="398"/>
      <c r="L70" s="398"/>
      <c r="M70" s="398"/>
      <c r="N70" s="398"/>
      <c r="O70" s="398"/>
      <c r="P70" s="398"/>
      <c r="Q70" s="398"/>
      <c r="R70" s="398"/>
      <c r="S70" s="398"/>
      <c r="T70" s="398"/>
      <c r="U70" s="398"/>
      <c r="V70" s="398"/>
      <c r="W70" s="398"/>
      <c r="X70" s="398"/>
      <c r="Y70" s="386" t="s">
        <v>578</v>
      </c>
      <c r="Z70" s="400"/>
      <c r="AA70" s="401"/>
      <c r="AB70" s="425" t="s">
        <v>579</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29"/>
      <c r="AY70">
        <f>$AY$68</f>
        <v>0</v>
      </c>
    </row>
    <row r="71" spans="1:51" ht="18.75" customHeight="1" x14ac:dyDescent="0.15">
      <c r="A71" s="504" t="s">
        <v>231</v>
      </c>
      <c r="B71" s="505"/>
      <c r="C71" s="505"/>
      <c r="D71" s="505"/>
      <c r="E71" s="505"/>
      <c r="F71" s="506"/>
      <c r="G71" s="478" t="s">
        <v>139</v>
      </c>
      <c r="H71" s="323"/>
      <c r="I71" s="323"/>
      <c r="J71" s="323"/>
      <c r="K71" s="323"/>
      <c r="L71" s="323"/>
      <c r="M71" s="323"/>
      <c r="N71" s="323"/>
      <c r="O71" s="324"/>
      <c r="P71" s="327" t="s">
        <v>55</v>
      </c>
      <c r="Q71" s="323"/>
      <c r="R71" s="323"/>
      <c r="S71" s="323"/>
      <c r="T71" s="323"/>
      <c r="U71" s="323"/>
      <c r="V71" s="323"/>
      <c r="W71" s="323"/>
      <c r="X71" s="324"/>
      <c r="Y71" s="479"/>
      <c r="Z71" s="480"/>
      <c r="AA71" s="481"/>
      <c r="AB71" s="485" t="s">
        <v>11</v>
      </c>
      <c r="AC71" s="486"/>
      <c r="AD71" s="487"/>
      <c r="AE71" s="415" t="s">
        <v>410</v>
      </c>
      <c r="AF71" s="415"/>
      <c r="AG71" s="415"/>
      <c r="AH71" s="415"/>
      <c r="AI71" s="415" t="s">
        <v>562</v>
      </c>
      <c r="AJ71" s="415"/>
      <c r="AK71" s="415"/>
      <c r="AL71" s="415"/>
      <c r="AM71" s="415" t="s">
        <v>378</v>
      </c>
      <c r="AN71" s="415"/>
      <c r="AO71" s="415"/>
      <c r="AP71" s="415"/>
      <c r="AQ71" s="459" t="s">
        <v>172</v>
      </c>
      <c r="AR71" s="460"/>
      <c r="AS71" s="460"/>
      <c r="AT71" s="461"/>
      <c r="AU71" s="323" t="s">
        <v>128</v>
      </c>
      <c r="AV71" s="323"/>
      <c r="AW71" s="323"/>
      <c r="AX71" s="328"/>
      <c r="AY71">
        <f>COUNTA($G$73)</f>
        <v>1</v>
      </c>
    </row>
    <row r="72" spans="1:51" ht="18.75" customHeight="1" x14ac:dyDescent="0.15">
      <c r="A72" s="507"/>
      <c r="B72" s="508"/>
      <c r="C72" s="508"/>
      <c r="D72" s="508"/>
      <c r="E72" s="508"/>
      <c r="F72" s="509"/>
      <c r="G72" s="344"/>
      <c r="H72" s="325"/>
      <c r="I72" s="325"/>
      <c r="J72" s="325"/>
      <c r="K72" s="325"/>
      <c r="L72" s="325"/>
      <c r="M72" s="325"/>
      <c r="N72" s="325"/>
      <c r="O72" s="326"/>
      <c r="P72" s="329"/>
      <c r="Q72" s="325"/>
      <c r="R72" s="325"/>
      <c r="S72" s="325"/>
      <c r="T72" s="325"/>
      <c r="U72" s="325"/>
      <c r="V72" s="325"/>
      <c r="W72" s="325"/>
      <c r="X72" s="326"/>
      <c r="Y72" s="482"/>
      <c r="Z72" s="483"/>
      <c r="AA72" s="484"/>
      <c r="AB72" s="403"/>
      <c r="AC72" s="488"/>
      <c r="AD72" s="489"/>
      <c r="AE72" s="415"/>
      <c r="AF72" s="415"/>
      <c r="AG72" s="415"/>
      <c r="AH72" s="415"/>
      <c r="AI72" s="415"/>
      <c r="AJ72" s="415"/>
      <c r="AK72" s="415"/>
      <c r="AL72" s="415"/>
      <c r="AM72" s="415"/>
      <c r="AN72" s="415"/>
      <c r="AO72" s="415"/>
      <c r="AP72" s="415"/>
      <c r="AQ72" s="430" t="s">
        <v>611</v>
      </c>
      <c r="AR72" s="431"/>
      <c r="AS72" s="432" t="s">
        <v>173</v>
      </c>
      <c r="AT72" s="433"/>
      <c r="AU72" s="434" t="s">
        <v>611</v>
      </c>
      <c r="AV72" s="434"/>
      <c r="AW72" s="325" t="s">
        <v>166</v>
      </c>
      <c r="AX72" s="330"/>
      <c r="AY72">
        <f t="shared" ref="AY72:AY77" si="1">$AY$71</f>
        <v>1</v>
      </c>
    </row>
    <row r="73" spans="1:51" ht="23.25" customHeight="1" x14ac:dyDescent="0.15">
      <c r="A73" s="510"/>
      <c r="B73" s="508"/>
      <c r="C73" s="508"/>
      <c r="D73" s="508"/>
      <c r="E73" s="508"/>
      <c r="F73" s="509"/>
      <c r="G73" s="375" t="s">
        <v>612</v>
      </c>
      <c r="H73" s="376"/>
      <c r="I73" s="376"/>
      <c r="J73" s="376"/>
      <c r="K73" s="376"/>
      <c r="L73" s="376"/>
      <c r="M73" s="376"/>
      <c r="N73" s="376"/>
      <c r="O73" s="377"/>
      <c r="P73" s="139" t="s">
        <v>615</v>
      </c>
      <c r="Q73" s="139"/>
      <c r="R73" s="139"/>
      <c r="S73" s="139"/>
      <c r="T73" s="139"/>
      <c r="U73" s="139"/>
      <c r="V73" s="139"/>
      <c r="W73" s="139"/>
      <c r="X73" s="140"/>
      <c r="Y73" s="386" t="s">
        <v>12</v>
      </c>
      <c r="Z73" s="387"/>
      <c r="AA73" s="388"/>
      <c r="AB73" s="389" t="s">
        <v>616</v>
      </c>
      <c r="AC73" s="389"/>
      <c r="AD73" s="389"/>
      <c r="AE73" s="390">
        <v>145</v>
      </c>
      <c r="AF73" s="373"/>
      <c r="AG73" s="373"/>
      <c r="AH73" s="373"/>
      <c r="AI73" s="390">
        <v>149</v>
      </c>
      <c r="AJ73" s="373"/>
      <c r="AK73" s="373"/>
      <c r="AL73" s="373"/>
      <c r="AM73" s="390">
        <v>152</v>
      </c>
      <c r="AN73" s="373"/>
      <c r="AO73" s="373"/>
      <c r="AP73" s="373"/>
      <c r="AQ73" s="392" t="s">
        <v>611</v>
      </c>
      <c r="AR73" s="393"/>
      <c r="AS73" s="393"/>
      <c r="AT73" s="394"/>
      <c r="AU73" s="373" t="s">
        <v>611</v>
      </c>
      <c r="AV73" s="373"/>
      <c r="AW73" s="373"/>
      <c r="AX73" s="374"/>
      <c r="AY73">
        <f t="shared" si="1"/>
        <v>1</v>
      </c>
    </row>
    <row r="74" spans="1:51" ht="23.25" customHeight="1" x14ac:dyDescent="0.15">
      <c r="A74" s="511"/>
      <c r="B74" s="512"/>
      <c r="C74" s="512"/>
      <c r="D74" s="512"/>
      <c r="E74" s="512"/>
      <c r="F74" s="513"/>
      <c r="G74" s="378"/>
      <c r="H74" s="379"/>
      <c r="I74" s="379"/>
      <c r="J74" s="379"/>
      <c r="K74" s="379"/>
      <c r="L74" s="379"/>
      <c r="M74" s="379"/>
      <c r="N74" s="379"/>
      <c r="O74" s="380"/>
      <c r="P74" s="384"/>
      <c r="Q74" s="384"/>
      <c r="R74" s="384"/>
      <c r="S74" s="384"/>
      <c r="T74" s="384"/>
      <c r="U74" s="384"/>
      <c r="V74" s="384"/>
      <c r="W74" s="384"/>
      <c r="X74" s="385"/>
      <c r="Y74" s="223" t="s">
        <v>50</v>
      </c>
      <c r="Z74" s="224"/>
      <c r="AA74" s="253"/>
      <c r="AB74" s="449" t="s">
        <v>616</v>
      </c>
      <c r="AC74" s="449"/>
      <c r="AD74" s="449"/>
      <c r="AE74" s="390" t="s">
        <v>611</v>
      </c>
      <c r="AF74" s="373"/>
      <c r="AG74" s="373"/>
      <c r="AH74" s="373"/>
      <c r="AI74" s="390" t="s">
        <v>611</v>
      </c>
      <c r="AJ74" s="373"/>
      <c r="AK74" s="373"/>
      <c r="AL74" s="373"/>
      <c r="AM74" s="390" t="s">
        <v>611</v>
      </c>
      <c r="AN74" s="373"/>
      <c r="AO74" s="373"/>
      <c r="AP74" s="373"/>
      <c r="AQ74" s="392" t="s">
        <v>611</v>
      </c>
      <c r="AR74" s="393"/>
      <c r="AS74" s="393"/>
      <c r="AT74" s="394"/>
      <c r="AU74" s="373">
        <v>157</v>
      </c>
      <c r="AV74" s="373"/>
      <c r="AW74" s="373"/>
      <c r="AX74" s="374"/>
      <c r="AY74">
        <f t="shared" si="1"/>
        <v>1</v>
      </c>
    </row>
    <row r="75" spans="1:51" ht="23.25" customHeight="1" x14ac:dyDescent="0.15">
      <c r="A75" s="510"/>
      <c r="B75" s="508"/>
      <c r="C75" s="508"/>
      <c r="D75" s="508"/>
      <c r="E75" s="508"/>
      <c r="F75" s="509"/>
      <c r="G75" s="381"/>
      <c r="H75" s="382"/>
      <c r="I75" s="382"/>
      <c r="J75" s="382"/>
      <c r="K75" s="382"/>
      <c r="L75" s="382"/>
      <c r="M75" s="382"/>
      <c r="N75" s="382"/>
      <c r="O75" s="383"/>
      <c r="P75" s="142"/>
      <c r="Q75" s="142"/>
      <c r="R75" s="142"/>
      <c r="S75" s="142"/>
      <c r="T75" s="142"/>
      <c r="U75" s="142"/>
      <c r="V75" s="142"/>
      <c r="W75" s="142"/>
      <c r="X75" s="143"/>
      <c r="Y75" s="223" t="s">
        <v>13</v>
      </c>
      <c r="Z75" s="224"/>
      <c r="AA75" s="253"/>
      <c r="AB75" s="391" t="s">
        <v>14</v>
      </c>
      <c r="AC75" s="391"/>
      <c r="AD75" s="391"/>
      <c r="AE75" s="390">
        <v>92</v>
      </c>
      <c r="AF75" s="373"/>
      <c r="AG75" s="373"/>
      <c r="AH75" s="373"/>
      <c r="AI75" s="390">
        <v>95</v>
      </c>
      <c r="AJ75" s="373"/>
      <c r="AK75" s="373"/>
      <c r="AL75" s="373"/>
      <c r="AM75" s="390">
        <v>97</v>
      </c>
      <c r="AN75" s="373"/>
      <c r="AO75" s="373"/>
      <c r="AP75" s="373"/>
      <c r="AQ75" s="392" t="s">
        <v>611</v>
      </c>
      <c r="AR75" s="393"/>
      <c r="AS75" s="393"/>
      <c r="AT75" s="394"/>
      <c r="AU75" s="373" t="s">
        <v>611</v>
      </c>
      <c r="AV75" s="373"/>
      <c r="AW75" s="373"/>
      <c r="AX75" s="374"/>
      <c r="AY75">
        <f t="shared" si="1"/>
        <v>1</v>
      </c>
    </row>
    <row r="76" spans="1:51" ht="23.25" customHeight="1" x14ac:dyDescent="0.15">
      <c r="A76" s="462" t="s">
        <v>254</v>
      </c>
      <c r="B76" s="457"/>
      <c r="C76" s="457"/>
      <c r="D76" s="457"/>
      <c r="E76" s="457"/>
      <c r="F76" s="458"/>
      <c r="G76" s="498" t="s">
        <v>684</v>
      </c>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1</v>
      </c>
    </row>
    <row r="77" spans="1:51" ht="23.25" customHeight="1" x14ac:dyDescent="0.15">
      <c r="A77" s="350"/>
      <c r="B77" s="321"/>
      <c r="C77" s="321"/>
      <c r="D77" s="321"/>
      <c r="E77" s="321"/>
      <c r="F77" s="322"/>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1</v>
      </c>
    </row>
    <row r="78" spans="1:51" ht="18.75" hidden="1" customHeight="1" x14ac:dyDescent="0.15">
      <c r="A78" s="315" t="s">
        <v>567</v>
      </c>
      <c r="B78" s="317" t="s">
        <v>568</v>
      </c>
      <c r="C78" s="318"/>
      <c r="D78" s="318"/>
      <c r="E78" s="318"/>
      <c r="F78" s="319"/>
      <c r="G78" s="323" t="s">
        <v>569</v>
      </c>
      <c r="H78" s="323"/>
      <c r="I78" s="323"/>
      <c r="J78" s="323"/>
      <c r="K78" s="323"/>
      <c r="L78" s="323"/>
      <c r="M78" s="323"/>
      <c r="N78" s="323"/>
      <c r="O78" s="323"/>
      <c r="P78" s="323"/>
      <c r="Q78" s="323"/>
      <c r="R78" s="323"/>
      <c r="S78" s="323"/>
      <c r="T78" s="323"/>
      <c r="U78" s="323"/>
      <c r="V78" s="323"/>
      <c r="W78" s="323"/>
      <c r="X78" s="323"/>
      <c r="Y78" s="323"/>
      <c r="Z78" s="323"/>
      <c r="AA78" s="324"/>
      <c r="AB78" s="327" t="s">
        <v>589</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5"/>
      <c r="B81" s="317"/>
      <c r="C81" s="318"/>
      <c r="D81" s="318"/>
      <c r="E81" s="318"/>
      <c r="F81" s="319"/>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5"/>
      <c r="B82" s="320"/>
      <c r="C82" s="321"/>
      <c r="D82" s="321"/>
      <c r="E82" s="321"/>
      <c r="F82" s="322"/>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5"/>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86" t="s">
        <v>11</v>
      </c>
      <c r="AC83" s="887"/>
      <c r="AD83" s="888"/>
      <c r="AE83" s="415" t="s">
        <v>410</v>
      </c>
      <c r="AF83" s="415"/>
      <c r="AG83" s="415"/>
      <c r="AH83" s="415"/>
      <c r="AI83" s="415" t="s">
        <v>562</v>
      </c>
      <c r="AJ83" s="415"/>
      <c r="AK83" s="415"/>
      <c r="AL83" s="415"/>
      <c r="AM83" s="415" t="s">
        <v>378</v>
      </c>
      <c r="AN83" s="415"/>
      <c r="AO83" s="415"/>
      <c r="AP83" s="415"/>
      <c r="AQ83" s="492" t="s">
        <v>172</v>
      </c>
      <c r="AR83" s="493"/>
      <c r="AS83" s="493"/>
      <c r="AT83" s="494"/>
      <c r="AU83" s="495" t="s">
        <v>128</v>
      </c>
      <c r="AV83" s="495"/>
      <c r="AW83" s="495"/>
      <c r="AX83" s="496"/>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8"/>
      <c r="AD84" s="489"/>
      <c r="AE84" s="415"/>
      <c r="AF84" s="415"/>
      <c r="AG84" s="415"/>
      <c r="AH84" s="415"/>
      <c r="AI84" s="415"/>
      <c r="AJ84" s="415"/>
      <c r="AK84" s="415"/>
      <c r="AL84" s="415"/>
      <c r="AM84" s="415"/>
      <c r="AN84" s="415"/>
      <c r="AO84" s="415"/>
      <c r="AP84" s="415"/>
      <c r="AQ84" s="497"/>
      <c r="AR84" s="434"/>
      <c r="AS84" s="432" t="s">
        <v>173</v>
      </c>
      <c r="AT84" s="433"/>
      <c r="AU84" s="434"/>
      <c r="AV84" s="434"/>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50"/>
      <c r="R85" s="450"/>
      <c r="S85" s="450"/>
      <c r="T85" s="450"/>
      <c r="U85" s="450"/>
      <c r="V85" s="450"/>
      <c r="W85" s="450"/>
      <c r="X85" s="451"/>
      <c r="Y85" s="890" t="s">
        <v>57</v>
      </c>
      <c r="Z85" s="891"/>
      <c r="AA85" s="892"/>
      <c r="AB85" s="389"/>
      <c r="AC85" s="389"/>
      <c r="AD85" s="389"/>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15">
      <c r="A86" s="315"/>
      <c r="B86" s="317"/>
      <c r="C86" s="318"/>
      <c r="D86" s="318"/>
      <c r="E86" s="318"/>
      <c r="F86" s="319"/>
      <c r="G86" s="893"/>
      <c r="H86" s="384"/>
      <c r="I86" s="384"/>
      <c r="J86" s="384"/>
      <c r="K86" s="384"/>
      <c r="L86" s="384"/>
      <c r="M86" s="384"/>
      <c r="N86" s="384"/>
      <c r="O86" s="385"/>
      <c r="P86" s="452"/>
      <c r="Q86" s="452"/>
      <c r="R86" s="452"/>
      <c r="S86" s="452"/>
      <c r="T86" s="452"/>
      <c r="U86" s="452"/>
      <c r="V86" s="452"/>
      <c r="W86" s="452"/>
      <c r="X86" s="453"/>
      <c r="Y86" s="894" t="s">
        <v>50</v>
      </c>
      <c r="Z86" s="786"/>
      <c r="AA86" s="787"/>
      <c r="AB86" s="449"/>
      <c r="AC86" s="449"/>
      <c r="AD86" s="449"/>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4"/>
      <c r="Q87" s="454"/>
      <c r="R87" s="454"/>
      <c r="S87" s="454"/>
      <c r="T87" s="454"/>
      <c r="U87" s="454"/>
      <c r="V87" s="454"/>
      <c r="W87" s="454"/>
      <c r="X87" s="455"/>
      <c r="Y87" s="894" t="s">
        <v>13</v>
      </c>
      <c r="Z87" s="786"/>
      <c r="AA87" s="787"/>
      <c r="AB87" s="895" t="s">
        <v>14</v>
      </c>
      <c r="AC87" s="895"/>
      <c r="AD87" s="895"/>
      <c r="AE87" s="565"/>
      <c r="AF87" s="566"/>
      <c r="AG87" s="566"/>
      <c r="AH87" s="566"/>
      <c r="AI87" s="565"/>
      <c r="AJ87" s="566"/>
      <c r="AK87" s="566"/>
      <c r="AL87" s="566"/>
      <c r="AM87" s="565"/>
      <c r="AN87" s="566"/>
      <c r="AO87" s="566"/>
      <c r="AP87" s="566"/>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15">
      <c r="A88" s="315"/>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86" t="s">
        <v>11</v>
      </c>
      <c r="AC88" s="887"/>
      <c r="AD88" s="888"/>
      <c r="AE88" s="415" t="s">
        <v>410</v>
      </c>
      <c r="AF88" s="415"/>
      <c r="AG88" s="415"/>
      <c r="AH88" s="415"/>
      <c r="AI88" s="415" t="s">
        <v>562</v>
      </c>
      <c r="AJ88" s="415"/>
      <c r="AK88" s="415"/>
      <c r="AL88" s="415"/>
      <c r="AM88" s="415" t="s">
        <v>378</v>
      </c>
      <c r="AN88" s="415"/>
      <c r="AO88" s="415"/>
      <c r="AP88" s="415"/>
      <c r="AQ88" s="492" t="s">
        <v>172</v>
      </c>
      <c r="AR88" s="493"/>
      <c r="AS88" s="493"/>
      <c r="AT88" s="494"/>
      <c r="AU88" s="495" t="s">
        <v>128</v>
      </c>
      <c r="AV88" s="495"/>
      <c r="AW88" s="495"/>
      <c r="AX88" s="496"/>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8"/>
      <c r="AD89" s="489"/>
      <c r="AE89" s="415"/>
      <c r="AF89" s="415"/>
      <c r="AG89" s="415"/>
      <c r="AH89" s="415"/>
      <c r="AI89" s="415"/>
      <c r="AJ89" s="415"/>
      <c r="AK89" s="415"/>
      <c r="AL89" s="415"/>
      <c r="AM89" s="415"/>
      <c r="AN89" s="415"/>
      <c r="AO89" s="415"/>
      <c r="AP89" s="415"/>
      <c r="AQ89" s="497"/>
      <c r="AR89" s="434"/>
      <c r="AS89" s="432" t="s">
        <v>173</v>
      </c>
      <c r="AT89" s="433"/>
      <c r="AU89" s="434"/>
      <c r="AV89" s="434"/>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50"/>
      <c r="R90" s="450"/>
      <c r="S90" s="450"/>
      <c r="T90" s="450"/>
      <c r="U90" s="450"/>
      <c r="V90" s="450"/>
      <c r="W90" s="450"/>
      <c r="X90" s="451"/>
      <c r="Y90" s="890" t="s">
        <v>57</v>
      </c>
      <c r="Z90" s="891"/>
      <c r="AA90" s="892"/>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15">
      <c r="A91" s="315"/>
      <c r="B91" s="317"/>
      <c r="C91" s="318"/>
      <c r="D91" s="318"/>
      <c r="E91" s="318"/>
      <c r="F91" s="319"/>
      <c r="G91" s="893"/>
      <c r="H91" s="384"/>
      <c r="I91" s="384"/>
      <c r="J91" s="384"/>
      <c r="K91" s="384"/>
      <c r="L91" s="384"/>
      <c r="M91" s="384"/>
      <c r="N91" s="384"/>
      <c r="O91" s="385"/>
      <c r="P91" s="452"/>
      <c r="Q91" s="452"/>
      <c r="R91" s="452"/>
      <c r="S91" s="452"/>
      <c r="T91" s="452"/>
      <c r="U91" s="452"/>
      <c r="V91" s="452"/>
      <c r="W91" s="452"/>
      <c r="X91" s="453"/>
      <c r="Y91" s="894" t="s">
        <v>50</v>
      </c>
      <c r="Z91" s="786"/>
      <c r="AA91" s="787"/>
      <c r="AB91" s="449"/>
      <c r="AC91" s="449"/>
      <c r="AD91" s="449"/>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4"/>
      <c r="Q92" s="454"/>
      <c r="R92" s="454"/>
      <c r="S92" s="454"/>
      <c r="T92" s="454"/>
      <c r="U92" s="454"/>
      <c r="V92" s="454"/>
      <c r="W92" s="454"/>
      <c r="X92" s="455"/>
      <c r="Y92" s="894" t="s">
        <v>13</v>
      </c>
      <c r="Z92" s="786"/>
      <c r="AA92" s="787"/>
      <c r="AB92" s="895" t="s">
        <v>14</v>
      </c>
      <c r="AC92" s="895"/>
      <c r="AD92" s="895"/>
      <c r="AE92" s="565"/>
      <c r="AF92" s="566"/>
      <c r="AG92" s="566"/>
      <c r="AH92" s="566"/>
      <c r="AI92" s="565"/>
      <c r="AJ92" s="566"/>
      <c r="AK92" s="566"/>
      <c r="AL92" s="566"/>
      <c r="AM92" s="565"/>
      <c r="AN92" s="566"/>
      <c r="AO92" s="566"/>
      <c r="AP92" s="566"/>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86" t="s">
        <v>11</v>
      </c>
      <c r="AC93" s="887"/>
      <c r="AD93" s="888"/>
      <c r="AE93" s="415" t="s">
        <v>410</v>
      </c>
      <c r="AF93" s="415"/>
      <c r="AG93" s="415"/>
      <c r="AH93" s="415"/>
      <c r="AI93" s="415" t="s">
        <v>562</v>
      </c>
      <c r="AJ93" s="415"/>
      <c r="AK93" s="415"/>
      <c r="AL93" s="415"/>
      <c r="AM93" s="415" t="s">
        <v>378</v>
      </c>
      <c r="AN93" s="415"/>
      <c r="AO93" s="415"/>
      <c r="AP93" s="415"/>
      <c r="AQ93" s="492" t="s">
        <v>172</v>
      </c>
      <c r="AR93" s="493"/>
      <c r="AS93" s="493"/>
      <c r="AT93" s="494"/>
      <c r="AU93" s="495" t="s">
        <v>128</v>
      </c>
      <c r="AV93" s="495"/>
      <c r="AW93" s="495"/>
      <c r="AX93" s="496"/>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8"/>
      <c r="AD94" s="489"/>
      <c r="AE94" s="415"/>
      <c r="AF94" s="415"/>
      <c r="AG94" s="415"/>
      <c r="AH94" s="415"/>
      <c r="AI94" s="415"/>
      <c r="AJ94" s="415"/>
      <c r="AK94" s="415"/>
      <c r="AL94" s="415"/>
      <c r="AM94" s="415"/>
      <c r="AN94" s="415"/>
      <c r="AO94" s="415"/>
      <c r="AP94" s="415"/>
      <c r="AQ94" s="497"/>
      <c r="AR94" s="434"/>
      <c r="AS94" s="432" t="s">
        <v>173</v>
      </c>
      <c r="AT94" s="433"/>
      <c r="AU94" s="434"/>
      <c r="AV94" s="434"/>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50"/>
      <c r="R95" s="450"/>
      <c r="S95" s="450"/>
      <c r="T95" s="450"/>
      <c r="U95" s="450"/>
      <c r="V95" s="450"/>
      <c r="W95" s="450"/>
      <c r="X95" s="451"/>
      <c r="Y95" s="890" t="s">
        <v>57</v>
      </c>
      <c r="Z95" s="891"/>
      <c r="AA95" s="892"/>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15">
      <c r="A96" s="315"/>
      <c r="B96" s="317"/>
      <c r="C96" s="318"/>
      <c r="D96" s="318"/>
      <c r="E96" s="318"/>
      <c r="F96" s="319"/>
      <c r="G96" s="893"/>
      <c r="H96" s="384"/>
      <c r="I96" s="384"/>
      <c r="J96" s="384"/>
      <c r="K96" s="384"/>
      <c r="L96" s="384"/>
      <c r="M96" s="384"/>
      <c r="N96" s="384"/>
      <c r="O96" s="385"/>
      <c r="P96" s="452"/>
      <c r="Q96" s="452"/>
      <c r="R96" s="452"/>
      <c r="S96" s="452"/>
      <c r="T96" s="452"/>
      <c r="U96" s="452"/>
      <c r="V96" s="452"/>
      <c r="W96" s="452"/>
      <c r="X96" s="453"/>
      <c r="Y96" s="894" t="s">
        <v>50</v>
      </c>
      <c r="Z96" s="786"/>
      <c r="AA96" s="787"/>
      <c r="AB96" s="449"/>
      <c r="AC96" s="449"/>
      <c r="AD96" s="449"/>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
      <c r="A97" s="316"/>
      <c r="B97" s="883"/>
      <c r="C97" s="884"/>
      <c r="D97" s="884"/>
      <c r="E97" s="884"/>
      <c r="F97" s="885"/>
      <c r="G97" s="141"/>
      <c r="H97" s="142"/>
      <c r="I97" s="142"/>
      <c r="J97" s="142"/>
      <c r="K97" s="142"/>
      <c r="L97" s="142"/>
      <c r="M97" s="142"/>
      <c r="N97" s="142"/>
      <c r="O97" s="143"/>
      <c r="P97" s="454"/>
      <c r="Q97" s="454"/>
      <c r="R97" s="454"/>
      <c r="S97" s="454"/>
      <c r="T97" s="454"/>
      <c r="U97" s="454"/>
      <c r="V97" s="454"/>
      <c r="W97" s="454"/>
      <c r="X97" s="455"/>
      <c r="Y97" s="894" t="s">
        <v>13</v>
      </c>
      <c r="Z97" s="786"/>
      <c r="AA97" s="787"/>
      <c r="AB97" s="895" t="s">
        <v>14</v>
      </c>
      <c r="AC97" s="895"/>
      <c r="AD97" s="895"/>
      <c r="AE97" s="565"/>
      <c r="AF97" s="566"/>
      <c r="AG97" s="566"/>
      <c r="AH97" s="566"/>
      <c r="AI97" s="565"/>
      <c r="AJ97" s="566"/>
      <c r="AK97" s="566"/>
      <c r="AL97" s="566"/>
      <c r="AM97" s="565"/>
      <c r="AN97" s="566"/>
      <c r="AO97" s="566"/>
      <c r="AP97" s="566"/>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15">
      <c r="A98" s="309" t="s">
        <v>573</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customHeight="1" x14ac:dyDescent="0.15">
      <c r="A99" s="349" t="s">
        <v>574</v>
      </c>
      <c r="B99" s="318"/>
      <c r="C99" s="318"/>
      <c r="D99" s="318"/>
      <c r="E99" s="318"/>
      <c r="F99" s="319"/>
      <c r="G99" s="351" t="s">
        <v>566</v>
      </c>
      <c r="H99" s="352"/>
      <c r="I99" s="352"/>
      <c r="J99" s="352"/>
      <c r="K99" s="352"/>
      <c r="L99" s="352"/>
      <c r="M99" s="352"/>
      <c r="N99" s="352"/>
      <c r="O99" s="352"/>
      <c r="P99" s="353" t="s">
        <v>565</v>
      </c>
      <c r="Q99" s="352"/>
      <c r="R99" s="352"/>
      <c r="S99" s="352"/>
      <c r="T99" s="352"/>
      <c r="U99" s="352"/>
      <c r="V99" s="352"/>
      <c r="W99" s="352"/>
      <c r="X99" s="354"/>
      <c r="Y99" s="355"/>
      <c r="Z99" s="356"/>
      <c r="AA99" s="357"/>
      <c r="AB99" s="402" t="s">
        <v>11</v>
      </c>
      <c r="AC99" s="402"/>
      <c r="AD99" s="402"/>
      <c r="AE99" s="415" t="s">
        <v>410</v>
      </c>
      <c r="AF99" s="415"/>
      <c r="AG99" s="415"/>
      <c r="AH99" s="415"/>
      <c r="AI99" s="415" t="s">
        <v>562</v>
      </c>
      <c r="AJ99" s="415"/>
      <c r="AK99" s="415"/>
      <c r="AL99" s="415"/>
      <c r="AM99" s="415" t="s">
        <v>378</v>
      </c>
      <c r="AN99" s="415"/>
      <c r="AO99" s="415"/>
      <c r="AP99" s="415"/>
      <c r="AQ99" s="411" t="s">
        <v>409</v>
      </c>
      <c r="AR99" s="412"/>
      <c r="AS99" s="412"/>
      <c r="AT99" s="413"/>
      <c r="AU99" s="411" t="s">
        <v>587</v>
      </c>
      <c r="AV99" s="412"/>
      <c r="AW99" s="412"/>
      <c r="AX99" s="414"/>
      <c r="AY99">
        <f>COUNTA($G$100)</f>
        <v>0</v>
      </c>
    </row>
    <row r="100" spans="1:60" ht="23.25" customHeight="1" x14ac:dyDescent="0.15">
      <c r="A100" s="349"/>
      <c r="B100" s="318"/>
      <c r="C100" s="318"/>
      <c r="D100" s="318"/>
      <c r="E100" s="318"/>
      <c r="F100" s="319"/>
      <c r="G100" s="437"/>
      <c r="H100" s="359"/>
      <c r="I100" s="359"/>
      <c r="J100" s="359"/>
      <c r="K100" s="359"/>
      <c r="L100" s="359"/>
      <c r="M100" s="359"/>
      <c r="N100" s="359"/>
      <c r="O100" s="359"/>
      <c r="P100" s="436" t="s">
        <v>619</v>
      </c>
      <c r="Q100" s="363"/>
      <c r="R100" s="363"/>
      <c r="S100" s="363"/>
      <c r="T100" s="363"/>
      <c r="U100" s="363"/>
      <c r="V100" s="363"/>
      <c r="W100" s="363"/>
      <c r="X100" s="364"/>
      <c r="Y100" s="368" t="s">
        <v>51</v>
      </c>
      <c r="Z100" s="369"/>
      <c r="AA100" s="370"/>
      <c r="AB100" s="371" t="s">
        <v>620</v>
      </c>
      <c r="AC100" s="371"/>
      <c r="AD100" s="371"/>
      <c r="AE100" s="372">
        <v>499</v>
      </c>
      <c r="AF100" s="372"/>
      <c r="AG100" s="372"/>
      <c r="AH100" s="372"/>
      <c r="AI100" s="372">
        <v>497</v>
      </c>
      <c r="AJ100" s="372"/>
      <c r="AK100" s="372"/>
      <c r="AL100" s="372"/>
      <c r="AM100" s="372">
        <v>498</v>
      </c>
      <c r="AN100" s="372"/>
      <c r="AO100" s="372"/>
      <c r="AP100" s="372"/>
      <c r="AQ100" s="399" t="s">
        <v>631</v>
      </c>
      <c r="AR100" s="372"/>
      <c r="AS100" s="372"/>
      <c r="AT100" s="372"/>
      <c r="AU100" s="390" t="s">
        <v>631</v>
      </c>
      <c r="AV100" s="406"/>
      <c r="AW100" s="406"/>
      <c r="AX100" s="407"/>
      <c r="AY100">
        <f>$AY$99</f>
        <v>0</v>
      </c>
    </row>
    <row r="101" spans="1:60" ht="23.25"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1" t="s">
        <v>620</v>
      </c>
      <c r="AC101" s="371"/>
      <c r="AD101" s="371"/>
      <c r="AE101" s="372">
        <v>496</v>
      </c>
      <c r="AF101" s="372"/>
      <c r="AG101" s="372"/>
      <c r="AH101" s="372"/>
      <c r="AI101" s="372">
        <v>499</v>
      </c>
      <c r="AJ101" s="372"/>
      <c r="AK101" s="372"/>
      <c r="AL101" s="372"/>
      <c r="AM101" s="372">
        <v>499</v>
      </c>
      <c r="AN101" s="372"/>
      <c r="AO101" s="372"/>
      <c r="AP101" s="372"/>
      <c r="AQ101" s="372">
        <v>499</v>
      </c>
      <c r="AR101" s="372"/>
      <c r="AS101" s="372"/>
      <c r="AT101" s="372"/>
      <c r="AU101" s="390" t="s">
        <v>631</v>
      </c>
      <c r="AV101" s="406"/>
      <c r="AW101" s="406"/>
      <c r="AX101" s="407"/>
      <c r="AY101">
        <f>$AY$99</f>
        <v>0</v>
      </c>
    </row>
    <row r="102" spans="1:60" ht="23.25" hidden="1" customHeight="1" x14ac:dyDescent="0.15">
      <c r="A102" s="462" t="s">
        <v>575</v>
      </c>
      <c r="B102" s="342"/>
      <c r="C102" s="342"/>
      <c r="D102" s="342"/>
      <c r="E102" s="342"/>
      <c r="F102" s="463"/>
      <c r="G102" s="224" t="s">
        <v>576</v>
      </c>
      <c r="H102" s="224"/>
      <c r="I102" s="224"/>
      <c r="J102" s="224"/>
      <c r="K102" s="224"/>
      <c r="L102" s="224"/>
      <c r="M102" s="224"/>
      <c r="N102" s="224"/>
      <c r="O102" s="224"/>
      <c r="P102" s="224"/>
      <c r="Q102" s="224"/>
      <c r="R102" s="224"/>
      <c r="S102" s="224"/>
      <c r="T102" s="224"/>
      <c r="U102" s="224"/>
      <c r="V102" s="224"/>
      <c r="W102" s="224"/>
      <c r="X102" s="253"/>
      <c r="Y102" s="446"/>
      <c r="Z102" s="447"/>
      <c r="AA102" s="448"/>
      <c r="AB102" s="223" t="s">
        <v>11</v>
      </c>
      <c r="AC102" s="224"/>
      <c r="AD102" s="253"/>
      <c r="AE102" s="415" t="s">
        <v>410</v>
      </c>
      <c r="AF102" s="415"/>
      <c r="AG102" s="415"/>
      <c r="AH102" s="415"/>
      <c r="AI102" s="415" t="s">
        <v>562</v>
      </c>
      <c r="AJ102" s="415"/>
      <c r="AK102" s="415"/>
      <c r="AL102" s="415"/>
      <c r="AM102" s="415" t="s">
        <v>378</v>
      </c>
      <c r="AN102" s="415"/>
      <c r="AO102" s="415"/>
      <c r="AP102" s="415"/>
      <c r="AQ102" s="416" t="s">
        <v>588</v>
      </c>
      <c r="AR102" s="417"/>
      <c r="AS102" s="417"/>
      <c r="AT102" s="417"/>
      <c r="AU102" s="417"/>
      <c r="AV102" s="417"/>
      <c r="AW102" s="417"/>
      <c r="AX102" s="418"/>
      <c r="AY102">
        <f>IF(SUBSTITUTE(SUBSTITUTE($G$103,"／",""),"　","")="",0,1)</f>
        <v>0</v>
      </c>
    </row>
    <row r="103" spans="1:60" ht="23.25" hidden="1" customHeight="1" x14ac:dyDescent="0.15">
      <c r="A103" s="464"/>
      <c r="B103" s="323"/>
      <c r="C103" s="323"/>
      <c r="D103" s="323"/>
      <c r="E103" s="323"/>
      <c r="F103" s="465"/>
      <c r="G103" s="395" t="s">
        <v>577</v>
      </c>
      <c r="H103" s="396"/>
      <c r="I103" s="396"/>
      <c r="J103" s="396"/>
      <c r="K103" s="396"/>
      <c r="L103" s="396"/>
      <c r="M103" s="396"/>
      <c r="N103" s="396"/>
      <c r="O103" s="396"/>
      <c r="P103" s="396"/>
      <c r="Q103" s="396"/>
      <c r="R103" s="396"/>
      <c r="S103" s="396"/>
      <c r="T103" s="396"/>
      <c r="U103" s="396"/>
      <c r="V103" s="396"/>
      <c r="W103" s="396"/>
      <c r="X103" s="396"/>
      <c r="Y103" s="419" t="s">
        <v>575</v>
      </c>
      <c r="Z103" s="420"/>
      <c r="AA103" s="421"/>
      <c r="AB103" s="422"/>
      <c r="AC103" s="423"/>
      <c r="AD103" s="424"/>
      <c r="AE103" s="399"/>
      <c r="AF103" s="399"/>
      <c r="AG103" s="399"/>
      <c r="AH103" s="399"/>
      <c r="AI103" s="399"/>
      <c r="AJ103" s="399"/>
      <c r="AK103" s="399"/>
      <c r="AL103" s="399"/>
      <c r="AM103" s="399"/>
      <c r="AN103" s="399"/>
      <c r="AO103" s="399"/>
      <c r="AP103" s="399"/>
      <c r="AQ103" s="390"/>
      <c r="AR103" s="373"/>
      <c r="AS103" s="373"/>
      <c r="AT103" s="373"/>
      <c r="AU103" s="373"/>
      <c r="AV103" s="373"/>
      <c r="AW103" s="373"/>
      <c r="AX103" s="374"/>
      <c r="AY103">
        <f>$AY$102</f>
        <v>0</v>
      </c>
    </row>
    <row r="104" spans="1:60" ht="46.5" hidden="1" customHeight="1" x14ac:dyDescent="0.15">
      <c r="A104" s="466"/>
      <c r="B104" s="325"/>
      <c r="C104" s="325"/>
      <c r="D104" s="325"/>
      <c r="E104" s="325"/>
      <c r="F104" s="467"/>
      <c r="G104" s="397"/>
      <c r="H104" s="398"/>
      <c r="I104" s="398"/>
      <c r="J104" s="398"/>
      <c r="K104" s="398"/>
      <c r="L104" s="398"/>
      <c r="M104" s="398"/>
      <c r="N104" s="398"/>
      <c r="O104" s="398"/>
      <c r="P104" s="398"/>
      <c r="Q104" s="398"/>
      <c r="R104" s="398"/>
      <c r="S104" s="398"/>
      <c r="T104" s="398"/>
      <c r="U104" s="398"/>
      <c r="V104" s="398"/>
      <c r="W104" s="398"/>
      <c r="X104" s="398"/>
      <c r="Y104" s="386" t="s">
        <v>578</v>
      </c>
      <c r="Z104" s="400"/>
      <c r="AA104" s="401"/>
      <c r="AB104" s="425" t="s">
        <v>579</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c r="AY104">
        <f>$AY$102</f>
        <v>0</v>
      </c>
    </row>
    <row r="105" spans="1:60" ht="18.75" customHeight="1" x14ac:dyDescent="0.15">
      <c r="A105" s="504" t="s">
        <v>231</v>
      </c>
      <c r="B105" s="505"/>
      <c r="C105" s="505"/>
      <c r="D105" s="505"/>
      <c r="E105" s="505"/>
      <c r="F105" s="506"/>
      <c r="G105" s="478" t="s">
        <v>139</v>
      </c>
      <c r="H105" s="323"/>
      <c r="I105" s="323"/>
      <c r="J105" s="323"/>
      <c r="K105" s="323"/>
      <c r="L105" s="323"/>
      <c r="M105" s="323"/>
      <c r="N105" s="323"/>
      <c r="O105" s="324"/>
      <c r="P105" s="327" t="s">
        <v>55</v>
      </c>
      <c r="Q105" s="323"/>
      <c r="R105" s="323"/>
      <c r="S105" s="323"/>
      <c r="T105" s="323"/>
      <c r="U105" s="323"/>
      <c r="V105" s="323"/>
      <c r="W105" s="323"/>
      <c r="X105" s="324"/>
      <c r="Y105" s="479"/>
      <c r="Z105" s="480"/>
      <c r="AA105" s="481"/>
      <c r="AB105" s="485" t="s">
        <v>11</v>
      </c>
      <c r="AC105" s="486"/>
      <c r="AD105" s="487"/>
      <c r="AE105" s="415" t="s">
        <v>410</v>
      </c>
      <c r="AF105" s="415"/>
      <c r="AG105" s="415"/>
      <c r="AH105" s="415"/>
      <c r="AI105" s="415" t="s">
        <v>562</v>
      </c>
      <c r="AJ105" s="415"/>
      <c r="AK105" s="415"/>
      <c r="AL105" s="415"/>
      <c r="AM105" s="415" t="s">
        <v>378</v>
      </c>
      <c r="AN105" s="415"/>
      <c r="AO105" s="415"/>
      <c r="AP105" s="415"/>
      <c r="AQ105" s="459" t="s">
        <v>172</v>
      </c>
      <c r="AR105" s="460"/>
      <c r="AS105" s="460"/>
      <c r="AT105" s="461"/>
      <c r="AU105" s="323" t="s">
        <v>128</v>
      </c>
      <c r="AV105" s="323"/>
      <c r="AW105" s="323"/>
      <c r="AX105" s="328"/>
      <c r="AY105">
        <f>COUNTA($G$107)</f>
        <v>1</v>
      </c>
    </row>
    <row r="106" spans="1:60" ht="18.75" customHeight="1" x14ac:dyDescent="0.15">
      <c r="A106" s="507"/>
      <c r="B106" s="508"/>
      <c r="C106" s="508"/>
      <c r="D106" s="508"/>
      <c r="E106" s="508"/>
      <c r="F106" s="509"/>
      <c r="G106" s="344"/>
      <c r="H106" s="325"/>
      <c r="I106" s="325"/>
      <c r="J106" s="325"/>
      <c r="K106" s="325"/>
      <c r="L106" s="325"/>
      <c r="M106" s="325"/>
      <c r="N106" s="325"/>
      <c r="O106" s="326"/>
      <c r="P106" s="329"/>
      <c r="Q106" s="325"/>
      <c r="R106" s="325"/>
      <c r="S106" s="325"/>
      <c r="T106" s="325"/>
      <c r="U106" s="325"/>
      <c r="V106" s="325"/>
      <c r="W106" s="325"/>
      <c r="X106" s="326"/>
      <c r="Y106" s="482"/>
      <c r="Z106" s="483"/>
      <c r="AA106" s="484"/>
      <c r="AB106" s="403"/>
      <c r="AC106" s="488"/>
      <c r="AD106" s="489"/>
      <c r="AE106" s="415"/>
      <c r="AF106" s="415"/>
      <c r="AG106" s="415"/>
      <c r="AH106" s="415"/>
      <c r="AI106" s="415"/>
      <c r="AJ106" s="415"/>
      <c r="AK106" s="415"/>
      <c r="AL106" s="415"/>
      <c r="AM106" s="415"/>
      <c r="AN106" s="415"/>
      <c r="AO106" s="415"/>
      <c r="AP106" s="415"/>
      <c r="AQ106" s="430" t="s">
        <v>611</v>
      </c>
      <c r="AR106" s="431"/>
      <c r="AS106" s="432" t="s">
        <v>173</v>
      </c>
      <c r="AT106" s="433"/>
      <c r="AU106" s="434" t="s">
        <v>700</v>
      </c>
      <c r="AV106" s="434"/>
      <c r="AW106" s="325" t="s">
        <v>166</v>
      </c>
      <c r="AX106" s="330"/>
      <c r="AY106">
        <f t="shared" ref="AY106:AY111" si="3">$AY$105</f>
        <v>1</v>
      </c>
    </row>
    <row r="107" spans="1:60" ht="23.25" customHeight="1" x14ac:dyDescent="0.15">
      <c r="A107" s="510"/>
      <c r="B107" s="508"/>
      <c r="C107" s="508"/>
      <c r="D107" s="508"/>
      <c r="E107" s="508"/>
      <c r="F107" s="509"/>
      <c r="G107" s="375" t="s">
        <v>612</v>
      </c>
      <c r="H107" s="376"/>
      <c r="I107" s="376"/>
      <c r="J107" s="376"/>
      <c r="K107" s="376"/>
      <c r="L107" s="376"/>
      <c r="M107" s="376"/>
      <c r="N107" s="376"/>
      <c r="O107" s="377"/>
      <c r="P107" s="139" t="s">
        <v>699</v>
      </c>
      <c r="Q107" s="139"/>
      <c r="R107" s="139"/>
      <c r="S107" s="139"/>
      <c r="T107" s="139"/>
      <c r="U107" s="139"/>
      <c r="V107" s="139"/>
      <c r="W107" s="139"/>
      <c r="X107" s="140"/>
      <c r="Y107" s="386" t="s">
        <v>12</v>
      </c>
      <c r="Z107" s="387"/>
      <c r="AA107" s="388"/>
      <c r="AB107" s="389" t="s">
        <v>616</v>
      </c>
      <c r="AC107" s="389"/>
      <c r="AD107" s="389"/>
      <c r="AE107" s="390">
        <v>35</v>
      </c>
      <c r="AF107" s="373"/>
      <c r="AG107" s="373"/>
      <c r="AH107" s="373"/>
      <c r="AI107" s="390">
        <v>36</v>
      </c>
      <c r="AJ107" s="373"/>
      <c r="AK107" s="373"/>
      <c r="AL107" s="373"/>
      <c r="AM107" s="390">
        <v>47</v>
      </c>
      <c r="AN107" s="373"/>
      <c r="AO107" s="373"/>
      <c r="AP107" s="373"/>
      <c r="AQ107" s="392" t="s">
        <v>611</v>
      </c>
      <c r="AR107" s="393"/>
      <c r="AS107" s="393"/>
      <c r="AT107" s="394"/>
      <c r="AU107" s="373" t="s">
        <v>611</v>
      </c>
      <c r="AV107" s="373"/>
      <c r="AW107" s="373"/>
      <c r="AX107" s="374"/>
      <c r="AY107">
        <f t="shared" si="3"/>
        <v>1</v>
      </c>
    </row>
    <row r="108" spans="1:60" ht="23.25" customHeight="1" x14ac:dyDescent="0.15">
      <c r="A108" s="511"/>
      <c r="B108" s="512"/>
      <c r="C108" s="512"/>
      <c r="D108" s="512"/>
      <c r="E108" s="512"/>
      <c r="F108" s="513"/>
      <c r="G108" s="378"/>
      <c r="H108" s="379"/>
      <c r="I108" s="379"/>
      <c r="J108" s="379"/>
      <c r="K108" s="379"/>
      <c r="L108" s="379"/>
      <c r="M108" s="379"/>
      <c r="N108" s="379"/>
      <c r="O108" s="380"/>
      <c r="P108" s="384"/>
      <c r="Q108" s="384"/>
      <c r="R108" s="384"/>
      <c r="S108" s="384"/>
      <c r="T108" s="384"/>
      <c r="U108" s="384"/>
      <c r="V108" s="384"/>
      <c r="W108" s="384"/>
      <c r="X108" s="385"/>
      <c r="Y108" s="223" t="s">
        <v>50</v>
      </c>
      <c r="Z108" s="224"/>
      <c r="AA108" s="253"/>
      <c r="AB108" s="449" t="s">
        <v>616</v>
      </c>
      <c r="AC108" s="449"/>
      <c r="AD108" s="449"/>
      <c r="AE108" s="390" t="s">
        <v>611</v>
      </c>
      <c r="AF108" s="373"/>
      <c r="AG108" s="373"/>
      <c r="AH108" s="373"/>
      <c r="AI108" s="390" t="s">
        <v>611</v>
      </c>
      <c r="AJ108" s="373"/>
      <c r="AK108" s="373"/>
      <c r="AL108" s="373"/>
      <c r="AM108" s="390" t="s">
        <v>631</v>
      </c>
      <c r="AN108" s="373"/>
      <c r="AO108" s="373"/>
      <c r="AP108" s="373"/>
      <c r="AQ108" s="392" t="s">
        <v>611</v>
      </c>
      <c r="AR108" s="393"/>
      <c r="AS108" s="393"/>
      <c r="AT108" s="394"/>
      <c r="AU108" s="373">
        <v>54</v>
      </c>
      <c r="AV108" s="373"/>
      <c r="AW108" s="373"/>
      <c r="AX108" s="374"/>
      <c r="AY108">
        <f t="shared" si="3"/>
        <v>1</v>
      </c>
    </row>
    <row r="109" spans="1:60" ht="23.25" customHeight="1" x14ac:dyDescent="0.15">
      <c r="A109" s="510"/>
      <c r="B109" s="508"/>
      <c r="C109" s="508"/>
      <c r="D109" s="508"/>
      <c r="E109" s="508"/>
      <c r="F109" s="509"/>
      <c r="G109" s="381"/>
      <c r="H109" s="382"/>
      <c r="I109" s="382"/>
      <c r="J109" s="382"/>
      <c r="K109" s="382"/>
      <c r="L109" s="382"/>
      <c r="M109" s="382"/>
      <c r="N109" s="382"/>
      <c r="O109" s="383"/>
      <c r="P109" s="142"/>
      <c r="Q109" s="142"/>
      <c r="R109" s="142"/>
      <c r="S109" s="142"/>
      <c r="T109" s="142"/>
      <c r="U109" s="142"/>
      <c r="V109" s="142"/>
      <c r="W109" s="142"/>
      <c r="X109" s="143"/>
      <c r="Y109" s="223" t="s">
        <v>13</v>
      </c>
      <c r="Z109" s="224"/>
      <c r="AA109" s="253"/>
      <c r="AB109" s="391" t="s">
        <v>14</v>
      </c>
      <c r="AC109" s="391"/>
      <c r="AD109" s="391"/>
      <c r="AE109" s="390">
        <v>65</v>
      </c>
      <c r="AF109" s="373"/>
      <c r="AG109" s="373"/>
      <c r="AH109" s="373"/>
      <c r="AI109" s="390">
        <v>67</v>
      </c>
      <c r="AJ109" s="373"/>
      <c r="AK109" s="373"/>
      <c r="AL109" s="373"/>
      <c r="AM109" s="390">
        <v>87</v>
      </c>
      <c r="AN109" s="373"/>
      <c r="AO109" s="373"/>
      <c r="AP109" s="373"/>
      <c r="AQ109" s="392" t="s">
        <v>611</v>
      </c>
      <c r="AR109" s="393"/>
      <c r="AS109" s="393"/>
      <c r="AT109" s="394"/>
      <c r="AU109" s="373" t="s">
        <v>611</v>
      </c>
      <c r="AV109" s="373"/>
      <c r="AW109" s="373"/>
      <c r="AX109" s="374"/>
      <c r="AY109">
        <f t="shared" si="3"/>
        <v>1</v>
      </c>
    </row>
    <row r="110" spans="1:60" ht="23.25" customHeight="1" x14ac:dyDescent="0.15">
      <c r="A110" s="462" t="s">
        <v>254</v>
      </c>
      <c r="B110" s="457"/>
      <c r="C110" s="457"/>
      <c r="D110" s="457"/>
      <c r="E110" s="457"/>
      <c r="F110" s="458"/>
      <c r="G110" s="498" t="s">
        <v>632</v>
      </c>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1</v>
      </c>
    </row>
    <row r="111" spans="1:60" ht="23.25" customHeight="1" x14ac:dyDescent="0.15">
      <c r="A111" s="350"/>
      <c r="B111" s="321"/>
      <c r="C111" s="321"/>
      <c r="D111" s="321"/>
      <c r="E111" s="321"/>
      <c r="F111" s="322"/>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1</v>
      </c>
    </row>
    <row r="112" spans="1:60" ht="18.75" hidden="1" customHeight="1" x14ac:dyDescent="0.15">
      <c r="A112" s="315" t="s">
        <v>567</v>
      </c>
      <c r="B112" s="317" t="s">
        <v>568</v>
      </c>
      <c r="C112" s="318"/>
      <c r="D112" s="318"/>
      <c r="E112" s="318"/>
      <c r="F112" s="319"/>
      <c r="G112" s="323" t="s">
        <v>569</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589</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5"/>
      <c r="B115" s="317"/>
      <c r="C115" s="318"/>
      <c r="D115" s="318"/>
      <c r="E115" s="318"/>
      <c r="F115" s="319"/>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5"/>
      <c r="B116" s="320"/>
      <c r="C116" s="321"/>
      <c r="D116" s="321"/>
      <c r="E116" s="321"/>
      <c r="F116" s="322"/>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5"/>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86" t="s">
        <v>11</v>
      </c>
      <c r="AC117" s="887"/>
      <c r="AD117" s="888"/>
      <c r="AE117" s="415" t="s">
        <v>410</v>
      </c>
      <c r="AF117" s="415"/>
      <c r="AG117" s="415"/>
      <c r="AH117" s="415"/>
      <c r="AI117" s="415" t="s">
        <v>562</v>
      </c>
      <c r="AJ117" s="415"/>
      <c r="AK117" s="415"/>
      <c r="AL117" s="415"/>
      <c r="AM117" s="415" t="s">
        <v>378</v>
      </c>
      <c r="AN117" s="415"/>
      <c r="AO117" s="415"/>
      <c r="AP117" s="415"/>
      <c r="AQ117" s="492" t="s">
        <v>172</v>
      </c>
      <c r="AR117" s="493"/>
      <c r="AS117" s="493"/>
      <c r="AT117" s="494"/>
      <c r="AU117" s="495" t="s">
        <v>128</v>
      </c>
      <c r="AV117" s="495"/>
      <c r="AW117" s="495"/>
      <c r="AX117" s="496"/>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8"/>
      <c r="AD118" s="489"/>
      <c r="AE118" s="415"/>
      <c r="AF118" s="415"/>
      <c r="AG118" s="415"/>
      <c r="AH118" s="415"/>
      <c r="AI118" s="415"/>
      <c r="AJ118" s="415"/>
      <c r="AK118" s="415"/>
      <c r="AL118" s="415"/>
      <c r="AM118" s="415"/>
      <c r="AN118" s="415"/>
      <c r="AO118" s="415"/>
      <c r="AP118" s="415"/>
      <c r="AQ118" s="497"/>
      <c r="AR118" s="434"/>
      <c r="AS118" s="432" t="s">
        <v>173</v>
      </c>
      <c r="AT118" s="433"/>
      <c r="AU118" s="434"/>
      <c r="AV118" s="434"/>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50"/>
      <c r="R119" s="450"/>
      <c r="S119" s="450"/>
      <c r="T119" s="450"/>
      <c r="U119" s="450"/>
      <c r="V119" s="450"/>
      <c r="W119" s="450"/>
      <c r="X119" s="451"/>
      <c r="Y119" s="890" t="s">
        <v>57</v>
      </c>
      <c r="Z119" s="891"/>
      <c r="AA119" s="892"/>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15">
      <c r="A120" s="315"/>
      <c r="B120" s="317"/>
      <c r="C120" s="318"/>
      <c r="D120" s="318"/>
      <c r="E120" s="318"/>
      <c r="F120" s="319"/>
      <c r="G120" s="893"/>
      <c r="H120" s="384"/>
      <c r="I120" s="384"/>
      <c r="J120" s="384"/>
      <c r="K120" s="384"/>
      <c r="L120" s="384"/>
      <c r="M120" s="384"/>
      <c r="N120" s="384"/>
      <c r="O120" s="385"/>
      <c r="P120" s="452"/>
      <c r="Q120" s="452"/>
      <c r="R120" s="452"/>
      <c r="S120" s="452"/>
      <c r="T120" s="452"/>
      <c r="U120" s="452"/>
      <c r="V120" s="452"/>
      <c r="W120" s="452"/>
      <c r="X120" s="453"/>
      <c r="Y120" s="894" t="s">
        <v>50</v>
      </c>
      <c r="Z120" s="786"/>
      <c r="AA120" s="787"/>
      <c r="AB120" s="449"/>
      <c r="AC120" s="449"/>
      <c r="AD120" s="449"/>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4"/>
      <c r="Q121" s="454"/>
      <c r="R121" s="454"/>
      <c r="S121" s="454"/>
      <c r="T121" s="454"/>
      <c r="U121" s="454"/>
      <c r="V121" s="454"/>
      <c r="W121" s="454"/>
      <c r="X121" s="455"/>
      <c r="Y121" s="894" t="s">
        <v>13</v>
      </c>
      <c r="Z121" s="786"/>
      <c r="AA121" s="787"/>
      <c r="AB121" s="895" t="s">
        <v>14</v>
      </c>
      <c r="AC121" s="895"/>
      <c r="AD121" s="895"/>
      <c r="AE121" s="565"/>
      <c r="AF121" s="566"/>
      <c r="AG121" s="566"/>
      <c r="AH121" s="566"/>
      <c r="AI121" s="565"/>
      <c r="AJ121" s="566"/>
      <c r="AK121" s="566"/>
      <c r="AL121" s="566"/>
      <c r="AM121" s="565"/>
      <c r="AN121" s="566"/>
      <c r="AO121" s="566"/>
      <c r="AP121" s="566"/>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5"/>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86" t="s">
        <v>11</v>
      </c>
      <c r="AC122" s="887"/>
      <c r="AD122" s="888"/>
      <c r="AE122" s="415" t="s">
        <v>410</v>
      </c>
      <c r="AF122" s="415"/>
      <c r="AG122" s="415"/>
      <c r="AH122" s="415"/>
      <c r="AI122" s="415" t="s">
        <v>562</v>
      </c>
      <c r="AJ122" s="415"/>
      <c r="AK122" s="415"/>
      <c r="AL122" s="415"/>
      <c r="AM122" s="415" t="s">
        <v>378</v>
      </c>
      <c r="AN122" s="415"/>
      <c r="AO122" s="415"/>
      <c r="AP122" s="415"/>
      <c r="AQ122" s="492" t="s">
        <v>172</v>
      </c>
      <c r="AR122" s="493"/>
      <c r="AS122" s="493"/>
      <c r="AT122" s="494"/>
      <c r="AU122" s="495" t="s">
        <v>128</v>
      </c>
      <c r="AV122" s="495"/>
      <c r="AW122" s="495"/>
      <c r="AX122" s="496"/>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8"/>
      <c r="AD123" s="489"/>
      <c r="AE123" s="415"/>
      <c r="AF123" s="415"/>
      <c r="AG123" s="415"/>
      <c r="AH123" s="415"/>
      <c r="AI123" s="415"/>
      <c r="AJ123" s="415"/>
      <c r="AK123" s="415"/>
      <c r="AL123" s="415"/>
      <c r="AM123" s="415"/>
      <c r="AN123" s="415"/>
      <c r="AO123" s="415"/>
      <c r="AP123" s="415"/>
      <c r="AQ123" s="497"/>
      <c r="AR123" s="434"/>
      <c r="AS123" s="432" t="s">
        <v>173</v>
      </c>
      <c r="AT123" s="433"/>
      <c r="AU123" s="434"/>
      <c r="AV123" s="434"/>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50"/>
      <c r="R124" s="450"/>
      <c r="S124" s="450"/>
      <c r="T124" s="450"/>
      <c r="U124" s="450"/>
      <c r="V124" s="450"/>
      <c r="W124" s="450"/>
      <c r="X124" s="451"/>
      <c r="Y124" s="890" t="s">
        <v>57</v>
      </c>
      <c r="Z124" s="891"/>
      <c r="AA124" s="892"/>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15">
      <c r="A125" s="315"/>
      <c r="B125" s="317"/>
      <c r="C125" s="318"/>
      <c r="D125" s="318"/>
      <c r="E125" s="318"/>
      <c r="F125" s="319"/>
      <c r="G125" s="893"/>
      <c r="H125" s="384"/>
      <c r="I125" s="384"/>
      <c r="J125" s="384"/>
      <c r="K125" s="384"/>
      <c r="L125" s="384"/>
      <c r="M125" s="384"/>
      <c r="N125" s="384"/>
      <c r="O125" s="385"/>
      <c r="P125" s="452"/>
      <c r="Q125" s="452"/>
      <c r="R125" s="452"/>
      <c r="S125" s="452"/>
      <c r="T125" s="452"/>
      <c r="U125" s="452"/>
      <c r="V125" s="452"/>
      <c r="W125" s="452"/>
      <c r="X125" s="453"/>
      <c r="Y125" s="894" t="s">
        <v>50</v>
      </c>
      <c r="Z125" s="786"/>
      <c r="AA125" s="787"/>
      <c r="AB125" s="449"/>
      <c r="AC125" s="449"/>
      <c r="AD125" s="449"/>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4"/>
      <c r="Q126" s="454"/>
      <c r="R126" s="454"/>
      <c r="S126" s="454"/>
      <c r="T126" s="454"/>
      <c r="U126" s="454"/>
      <c r="V126" s="454"/>
      <c r="W126" s="454"/>
      <c r="X126" s="455"/>
      <c r="Y126" s="894" t="s">
        <v>13</v>
      </c>
      <c r="Z126" s="786"/>
      <c r="AA126" s="787"/>
      <c r="AB126" s="895" t="s">
        <v>14</v>
      </c>
      <c r="AC126" s="895"/>
      <c r="AD126" s="895"/>
      <c r="AE126" s="565"/>
      <c r="AF126" s="566"/>
      <c r="AG126" s="566"/>
      <c r="AH126" s="566"/>
      <c r="AI126" s="565"/>
      <c r="AJ126" s="566"/>
      <c r="AK126" s="566"/>
      <c r="AL126" s="566"/>
      <c r="AM126" s="565"/>
      <c r="AN126" s="566"/>
      <c r="AO126" s="566"/>
      <c r="AP126" s="566"/>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15">
      <c r="A127" s="315"/>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86" t="s">
        <v>11</v>
      </c>
      <c r="AC127" s="887"/>
      <c r="AD127" s="888"/>
      <c r="AE127" s="415" t="s">
        <v>410</v>
      </c>
      <c r="AF127" s="415"/>
      <c r="AG127" s="415"/>
      <c r="AH127" s="415"/>
      <c r="AI127" s="415" t="s">
        <v>562</v>
      </c>
      <c r="AJ127" s="415"/>
      <c r="AK127" s="415"/>
      <c r="AL127" s="415"/>
      <c r="AM127" s="415" t="s">
        <v>378</v>
      </c>
      <c r="AN127" s="415"/>
      <c r="AO127" s="415"/>
      <c r="AP127" s="415"/>
      <c r="AQ127" s="492" t="s">
        <v>172</v>
      </c>
      <c r="AR127" s="493"/>
      <c r="AS127" s="493"/>
      <c r="AT127" s="494"/>
      <c r="AU127" s="495" t="s">
        <v>128</v>
      </c>
      <c r="AV127" s="495"/>
      <c r="AW127" s="495"/>
      <c r="AX127" s="496"/>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8"/>
      <c r="AD128" s="489"/>
      <c r="AE128" s="415"/>
      <c r="AF128" s="415"/>
      <c r="AG128" s="415"/>
      <c r="AH128" s="415"/>
      <c r="AI128" s="415"/>
      <c r="AJ128" s="415"/>
      <c r="AK128" s="415"/>
      <c r="AL128" s="415"/>
      <c r="AM128" s="415"/>
      <c r="AN128" s="415"/>
      <c r="AO128" s="415"/>
      <c r="AP128" s="415"/>
      <c r="AQ128" s="497"/>
      <c r="AR128" s="434"/>
      <c r="AS128" s="432" t="s">
        <v>173</v>
      </c>
      <c r="AT128" s="433"/>
      <c r="AU128" s="434"/>
      <c r="AV128" s="434"/>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50"/>
      <c r="R129" s="450"/>
      <c r="S129" s="450"/>
      <c r="T129" s="450"/>
      <c r="U129" s="450"/>
      <c r="V129" s="450"/>
      <c r="W129" s="450"/>
      <c r="X129" s="451"/>
      <c r="Y129" s="890" t="s">
        <v>57</v>
      </c>
      <c r="Z129" s="891"/>
      <c r="AA129" s="892"/>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15">
      <c r="A130" s="315"/>
      <c r="B130" s="317"/>
      <c r="C130" s="318"/>
      <c r="D130" s="318"/>
      <c r="E130" s="318"/>
      <c r="F130" s="319"/>
      <c r="G130" s="893"/>
      <c r="H130" s="384"/>
      <c r="I130" s="384"/>
      <c r="J130" s="384"/>
      <c r="K130" s="384"/>
      <c r="L130" s="384"/>
      <c r="M130" s="384"/>
      <c r="N130" s="384"/>
      <c r="O130" s="385"/>
      <c r="P130" s="452"/>
      <c r="Q130" s="452"/>
      <c r="R130" s="452"/>
      <c r="S130" s="452"/>
      <c r="T130" s="452"/>
      <c r="U130" s="452"/>
      <c r="V130" s="452"/>
      <c r="W130" s="452"/>
      <c r="X130" s="453"/>
      <c r="Y130" s="894" t="s">
        <v>50</v>
      </c>
      <c r="Z130" s="786"/>
      <c r="AA130" s="787"/>
      <c r="AB130" s="449"/>
      <c r="AC130" s="449"/>
      <c r="AD130" s="449"/>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
      <c r="A131" s="316"/>
      <c r="B131" s="883"/>
      <c r="C131" s="884"/>
      <c r="D131" s="884"/>
      <c r="E131" s="884"/>
      <c r="F131" s="885"/>
      <c r="G131" s="141"/>
      <c r="H131" s="142"/>
      <c r="I131" s="142"/>
      <c r="J131" s="142"/>
      <c r="K131" s="142"/>
      <c r="L131" s="142"/>
      <c r="M131" s="142"/>
      <c r="N131" s="142"/>
      <c r="O131" s="143"/>
      <c r="P131" s="454"/>
      <c r="Q131" s="454"/>
      <c r="R131" s="454"/>
      <c r="S131" s="454"/>
      <c r="T131" s="454"/>
      <c r="U131" s="454"/>
      <c r="V131" s="454"/>
      <c r="W131" s="454"/>
      <c r="X131" s="455"/>
      <c r="Y131" s="894" t="s">
        <v>13</v>
      </c>
      <c r="Z131" s="786"/>
      <c r="AA131" s="787"/>
      <c r="AB131" s="895" t="s">
        <v>14</v>
      </c>
      <c r="AC131" s="895"/>
      <c r="AD131" s="895"/>
      <c r="AE131" s="565"/>
      <c r="AF131" s="566"/>
      <c r="AG131" s="566"/>
      <c r="AH131" s="566"/>
      <c r="AI131" s="565"/>
      <c r="AJ131" s="566"/>
      <c r="AK131" s="566"/>
      <c r="AL131" s="566"/>
      <c r="AM131" s="565"/>
      <c r="AN131" s="566"/>
      <c r="AO131" s="566"/>
      <c r="AP131" s="566"/>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15">
      <c r="A132" s="309" t="s">
        <v>573</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customHeight="1" x14ac:dyDescent="0.15">
      <c r="A133" s="349" t="s">
        <v>574</v>
      </c>
      <c r="B133" s="318"/>
      <c r="C133" s="318"/>
      <c r="D133" s="318"/>
      <c r="E133" s="318"/>
      <c r="F133" s="319"/>
      <c r="G133" s="351" t="s">
        <v>566</v>
      </c>
      <c r="H133" s="352"/>
      <c r="I133" s="352"/>
      <c r="J133" s="352"/>
      <c r="K133" s="352"/>
      <c r="L133" s="352"/>
      <c r="M133" s="352"/>
      <c r="N133" s="352"/>
      <c r="O133" s="352"/>
      <c r="P133" s="353" t="s">
        <v>565</v>
      </c>
      <c r="Q133" s="352"/>
      <c r="R133" s="352"/>
      <c r="S133" s="352"/>
      <c r="T133" s="352"/>
      <c r="U133" s="352"/>
      <c r="V133" s="352"/>
      <c r="W133" s="352"/>
      <c r="X133" s="354"/>
      <c r="Y133" s="355"/>
      <c r="Z133" s="356"/>
      <c r="AA133" s="357"/>
      <c r="AB133" s="402" t="s">
        <v>11</v>
      </c>
      <c r="AC133" s="402"/>
      <c r="AD133" s="402"/>
      <c r="AE133" s="415" t="s">
        <v>410</v>
      </c>
      <c r="AF133" s="415"/>
      <c r="AG133" s="415"/>
      <c r="AH133" s="415"/>
      <c r="AI133" s="415" t="s">
        <v>562</v>
      </c>
      <c r="AJ133" s="415"/>
      <c r="AK133" s="415"/>
      <c r="AL133" s="415"/>
      <c r="AM133" s="415" t="s">
        <v>378</v>
      </c>
      <c r="AN133" s="415"/>
      <c r="AO133" s="415"/>
      <c r="AP133" s="415"/>
      <c r="AQ133" s="411" t="s">
        <v>409</v>
      </c>
      <c r="AR133" s="412"/>
      <c r="AS133" s="412"/>
      <c r="AT133" s="413"/>
      <c r="AU133" s="411" t="s">
        <v>587</v>
      </c>
      <c r="AV133" s="412"/>
      <c r="AW133" s="412"/>
      <c r="AX133" s="414"/>
      <c r="AY133">
        <f>COUNTA($G$134)</f>
        <v>0</v>
      </c>
    </row>
    <row r="134" spans="1:60" ht="23.25" customHeight="1" x14ac:dyDescent="0.15">
      <c r="A134" s="349"/>
      <c r="B134" s="318"/>
      <c r="C134" s="318"/>
      <c r="D134" s="318"/>
      <c r="E134" s="318"/>
      <c r="F134" s="319"/>
      <c r="G134" s="437"/>
      <c r="H134" s="359"/>
      <c r="I134" s="359"/>
      <c r="J134" s="359"/>
      <c r="K134" s="359"/>
      <c r="L134" s="359"/>
      <c r="M134" s="359"/>
      <c r="N134" s="359"/>
      <c r="O134" s="359"/>
      <c r="P134" s="436" t="s">
        <v>621</v>
      </c>
      <c r="Q134" s="363"/>
      <c r="R134" s="363"/>
      <c r="S134" s="363"/>
      <c r="T134" s="363"/>
      <c r="U134" s="363"/>
      <c r="V134" s="363"/>
      <c r="W134" s="363"/>
      <c r="X134" s="364"/>
      <c r="Y134" s="368" t="s">
        <v>51</v>
      </c>
      <c r="Z134" s="369"/>
      <c r="AA134" s="370"/>
      <c r="AB134" s="371" t="s">
        <v>620</v>
      </c>
      <c r="AC134" s="371"/>
      <c r="AD134" s="371"/>
      <c r="AE134" s="372">
        <v>395</v>
      </c>
      <c r="AF134" s="372"/>
      <c r="AG134" s="372"/>
      <c r="AH134" s="372"/>
      <c r="AI134" s="372">
        <v>446</v>
      </c>
      <c r="AJ134" s="372"/>
      <c r="AK134" s="372"/>
      <c r="AL134" s="372"/>
      <c r="AM134" s="372">
        <v>481</v>
      </c>
      <c r="AN134" s="372"/>
      <c r="AO134" s="372"/>
      <c r="AP134" s="372"/>
      <c r="AQ134" s="399" t="s">
        <v>631</v>
      </c>
      <c r="AR134" s="372"/>
      <c r="AS134" s="372"/>
      <c r="AT134" s="372"/>
      <c r="AU134" s="390" t="s">
        <v>631</v>
      </c>
      <c r="AV134" s="406"/>
      <c r="AW134" s="406"/>
      <c r="AX134" s="407"/>
      <c r="AY134">
        <f>$AY$133</f>
        <v>0</v>
      </c>
    </row>
    <row r="135" spans="1:60" ht="23.25"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1" t="s">
        <v>620</v>
      </c>
      <c r="AC135" s="371"/>
      <c r="AD135" s="371"/>
      <c r="AE135" s="372">
        <v>449</v>
      </c>
      <c r="AF135" s="372"/>
      <c r="AG135" s="372"/>
      <c r="AH135" s="372"/>
      <c r="AI135" s="372">
        <v>499</v>
      </c>
      <c r="AJ135" s="372"/>
      <c r="AK135" s="372"/>
      <c r="AL135" s="372"/>
      <c r="AM135" s="372">
        <v>499</v>
      </c>
      <c r="AN135" s="372"/>
      <c r="AO135" s="372"/>
      <c r="AP135" s="372"/>
      <c r="AQ135" s="372">
        <v>496</v>
      </c>
      <c r="AR135" s="372"/>
      <c r="AS135" s="372"/>
      <c r="AT135" s="372"/>
      <c r="AU135" s="390" t="s">
        <v>631</v>
      </c>
      <c r="AV135" s="406"/>
      <c r="AW135" s="406"/>
      <c r="AX135" s="407"/>
      <c r="AY135">
        <f>$AY$133</f>
        <v>0</v>
      </c>
    </row>
    <row r="136" spans="1:60" ht="23.25" hidden="1" customHeight="1" x14ac:dyDescent="0.15">
      <c r="A136" s="462" t="s">
        <v>575</v>
      </c>
      <c r="B136" s="342"/>
      <c r="C136" s="342"/>
      <c r="D136" s="342"/>
      <c r="E136" s="342"/>
      <c r="F136" s="463"/>
      <c r="G136" s="224" t="s">
        <v>576</v>
      </c>
      <c r="H136" s="224"/>
      <c r="I136" s="224"/>
      <c r="J136" s="224"/>
      <c r="K136" s="224"/>
      <c r="L136" s="224"/>
      <c r="M136" s="224"/>
      <c r="N136" s="224"/>
      <c r="O136" s="224"/>
      <c r="P136" s="224"/>
      <c r="Q136" s="224"/>
      <c r="R136" s="224"/>
      <c r="S136" s="224"/>
      <c r="T136" s="224"/>
      <c r="U136" s="224"/>
      <c r="V136" s="224"/>
      <c r="W136" s="224"/>
      <c r="X136" s="253"/>
      <c r="Y136" s="446"/>
      <c r="Z136" s="447"/>
      <c r="AA136" s="448"/>
      <c r="AB136" s="223" t="s">
        <v>11</v>
      </c>
      <c r="AC136" s="224"/>
      <c r="AD136" s="253"/>
      <c r="AE136" s="415" t="s">
        <v>410</v>
      </c>
      <c r="AF136" s="415"/>
      <c r="AG136" s="415"/>
      <c r="AH136" s="415"/>
      <c r="AI136" s="415" t="s">
        <v>562</v>
      </c>
      <c r="AJ136" s="415"/>
      <c r="AK136" s="415"/>
      <c r="AL136" s="415"/>
      <c r="AM136" s="415" t="s">
        <v>378</v>
      </c>
      <c r="AN136" s="415"/>
      <c r="AO136" s="415"/>
      <c r="AP136" s="415"/>
      <c r="AQ136" s="416" t="s">
        <v>588</v>
      </c>
      <c r="AR136" s="417"/>
      <c r="AS136" s="417"/>
      <c r="AT136" s="417"/>
      <c r="AU136" s="417"/>
      <c r="AV136" s="417"/>
      <c r="AW136" s="417"/>
      <c r="AX136" s="418"/>
      <c r="AY136">
        <f>IF(SUBSTITUTE(SUBSTITUTE($G$137,"／",""),"　","")="",0,1)</f>
        <v>0</v>
      </c>
    </row>
    <row r="137" spans="1:60" ht="23.25" hidden="1" customHeight="1" x14ac:dyDescent="0.15">
      <c r="A137" s="464"/>
      <c r="B137" s="323"/>
      <c r="C137" s="323"/>
      <c r="D137" s="323"/>
      <c r="E137" s="323"/>
      <c r="F137" s="465"/>
      <c r="G137" s="395" t="s">
        <v>577</v>
      </c>
      <c r="H137" s="396"/>
      <c r="I137" s="396"/>
      <c r="J137" s="396"/>
      <c r="K137" s="396"/>
      <c r="L137" s="396"/>
      <c r="M137" s="396"/>
      <c r="N137" s="396"/>
      <c r="O137" s="396"/>
      <c r="P137" s="396"/>
      <c r="Q137" s="396"/>
      <c r="R137" s="396"/>
      <c r="S137" s="396"/>
      <c r="T137" s="396"/>
      <c r="U137" s="396"/>
      <c r="V137" s="396"/>
      <c r="W137" s="396"/>
      <c r="X137" s="396"/>
      <c r="Y137" s="419" t="s">
        <v>575</v>
      </c>
      <c r="Z137" s="420"/>
      <c r="AA137" s="421"/>
      <c r="AB137" s="422"/>
      <c r="AC137" s="423"/>
      <c r="AD137" s="424"/>
      <c r="AE137" s="399"/>
      <c r="AF137" s="399"/>
      <c r="AG137" s="399"/>
      <c r="AH137" s="399"/>
      <c r="AI137" s="399"/>
      <c r="AJ137" s="399"/>
      <c r="AK137" s="399"/>
      <c r="AL137" s="399"/>
      <c r="AM137" s="399"/>
      <c r="AN137" s="399"/>
      <c r="AO137" s="399"/>
      <c r="AP137" s="399"/>
      <c r="AQ137" s="390"/>
      <c r="AR137" s="373"/>
      <c r="AS137" s="373"/>
      <c r="AT137" s="373"/>
      <c r="AU137" s="373"/>
      <c r="AV137" s="373"/>
      <c r="AW137" s="373"/>
      <c r="AX137" s="374"/>
      <c r="AY137">
        <f>$AY$136</f>
        <v>0</v>
      </c>
    </row>
    <row r="138" spans="1:60" ht="46.5" hidden="1" customHeight="1" x14ac:dyDescent="0.15">
      <c r="A138" s="466"/>
      <c r="B138" s="325"/>
      <c r="C138" s="325"/>
      <c r="D138" s="325"/>
      <c r="E138" s="325"/>
      <c r="F138" s="467"/>
      <c r="G138" s="397"/>
      <c r="H138" s="398"/>
      <c r="I138" s="398"/>
      <c r="J138" s="398"/>
      <c r="K138" s="398"/>
      <c r="L138" s="398"/>
      <c r="M138" s="398"/>
      <c r="N138" s="398"/>
      <c r="O138" s="398"/>
      <c r="P138" s="398"/>
      <c r="Q138" s="398"/>
      <c r="R138" s="398"/>
      <c r="S138" s="398"/>
      <c r="T138" s="398"/>
      <c r="U138" s="398"/>
      <c r="V138" s="398"/>
      <c r="W138" s="398"/>
      <c r="X138" s="398"/>
      <c r="Y138" s="386" t="s">
        <v>578</v>
      </c>
      <c r="Z138" s="400"/>
      <c r="AA138" s="401"/>
      <c r="AB138" s="425" t="s">
        <v>579</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29"/>
      <c r="AY138">
        <f>$AY$136</f>
        <v>0</v>
      </c>
    </row>
    <row r="139" spans="1:60" ht="18.75" hidden="1" customHeight="1" x14ac:dyDescent="0.15">
      <c r="A139" s="504" t="s">
        <v>231</v>
      </c>
      <c r="B139" s="505"/>
      <c r="C139" s="505"/>
      <c r="D139" s="505"/>
      <c r="E139" s="505"/>
      <c r="F139" s="506"/>
      <c r="G139" s="478" t="s">
        <v>139</v>
      </c>
      <c r="H139" s="323"/>
      <c r="I139" s="323"/>
      <c r="J139" s="323"/>
      <c r="K139" s="323"/>
      <c r="L139" s="323"/>
      <c r="M139" s="323"/>
      <c r="N139" s="323"/>
      <c r="O139" s="324"/>
      <c r="P139" s="327" t="s">
        <v>55</v>
      </c>
      <c r="Q139" s="323"/>
      <c r="R139" s="323"/>
      <c r="S139" s="323"/>
      <c r="T139" s="323"/>
      <c r="U139" s="323"/>
      <c r="V139" s="323"/>
      <c r="W139" s="323"/>
      <c r="X139" s="324"/>
      <c r="Y139" s="479"/>
      <c r="Z139" s="480"/>
      <c r="AA139" s="481"/>
      <c r="AB139" s="485" t="s">
        <v>11</v>
      </c>
      <c r="AC139" s="486"/>
      <c r="AD139" s="487"/>
      <c r="AE139" s="415" t="s">
        <v>410</v>
      </c>
      <c r="AF139" s="415"/>
      <c r="AG139" s="415"/>
      <c r="AH139" s="415"/>
      <c r="AI139" s="415" t="s">
        <v>562</v>
      </c>
      <c r="AJ139" s="415"/>
      <c r="AK139" s="415"/>
      <c r="AL139" s="415"/>
      <c r="AM139" s="415" t="s">
        <v>378</v>
      </c>
      <c r="AN139" s="415"/>
      <c r="AO139" s="415"/>
      <c r="AP139" s="415"/>
      <c r="AQ139" s="459" t="s">
        <v>172</v>
      </c>
      <c r="AR139" s="460"/>
      <c r="AS139" s="460"/>
      <c r="AT139" s="461"/>
      <c r="AU139" s="323" t="s">
        <v>128</v>
      </c>
      <c r="AV139" s="323"/>
      <c r="AW139" s="323"/>
      <c r="AX139" s="328"/>
      <c r="AY139">
        <f>COUNTA($G$141)</f>
        <v>0</v>
      </c>
    </row>
    <row r="140" spans="1:60" ht="18.75" hidden="1" customHeight="1" x14ac:dyDescent="0.15">
      <c r="A140" s="507"/>
      <c r="B140" s="508"/>
      <c r="C140" s="508"/>
      <c r="D140" s="508"/>
      <c r="E140" s="508"/>
      <c r="F140" s="509"/>
      <c r="G140" s="344"/>
      <c r="H140" s="325"/>
      <c r="I140" s="325"/>
      <c r="J140" s="325"/>
      <c r="K140" s="325"/>
      <c r="L140" s="325"/>
      <c r="M140" s="325"/>
      <c r="N140" s="325"/>
      <c r="O140" s="326"/>
      <c r="P140" s="329"/>
      <c r="Q140" s="325"/>
      <c r="R140" s="325"/>
      <c r="S140" s="325"/>
      <c r="T140" s="325"/>
      <c r="U140" s="325"/>
      <c r="V140" s="325"/>
      <c r="W140" s="325"/>
      <c r="X140" s="326"/>
      <c r="Y140" s="482"/>
      <c r="Z140" s="483"/>
      <c r="AA140" s="484"/>
      <c r="AB140" s="403"/>
      <c r="AC140" s="488"/>
      <c r="AD140" s="489"/>
      <c r="AE140" s="415"/>
      <c r="AF140" s="415"/>
      <c r="AG140" s="415"/>
      <c r="AH140" s="415"/>
      <c r="AI140" s="415"/>
      <c r="AJ140" s="415"/>
      <c r="AK140" s="415"/>
      <c r="AL140" s="415"/>
      <c r="AM140" s="415"/>
      <c r="AN140" s="415"/>
      <c r="AO140" s="415"/>
      <c r="AP140" s="415"/>
      <c r="AQ140" s="430"/>
      <c r="AR140" s="431"/>
      <c r="AS140" s="432" t="s">
        <v>173</v>
      </c>
      <c r="AT140" s="433"/>
      <c r="AU140" s="434"/>
      <c r="AV140" s="434"/>
      <c r="AW140" s="325" t="s">
        <v>166</v>
      </c>
      <c r="AX140" s="330"/>
      <c r="AY140">
        <f t="shared" ref="AY140:AY145" si="5">$AY$139</f>
        <v>0</v>
      </c>
    </row>
    <row r="141" spans="1:60" ht="23.25" hidden="1" customHeight="1" x14ac:dyDescent="0.15">
      <c r="A141" s="510"/>
      <c r="B141" s="508"/>
      <c r="C141" s="508"/>
      <c r="D141" s="508"/>
      <c r="E141" s="508"/>
      <c r="F141" s="509"/>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89"/>
      <c r="AC141" s="389"/>
      <c r="AD141" s="389"/>
      <c r="AE141" s="390"/>
      <c r="AF141" s="373"/>
      <c r="AG141" s="373"/>
      <c r="AH141" s="373"/>
      <c r="AI141" s="390"/>
      <c r="AJ141" s="373"/>
      <c r="AK141" s="373"/>
      <c r="AL141" s="373"/>
      <c r="AM141" s="390"/>
      <c r="AN141" s="373"/>
      <c r="AO141" s="373"/>
      <c r="AP141" s="373"/>
      <c r="AQ141" s="392"/>
      <c r="AR141" s="393"/>
      <c r="AS141" s="393"/>
      <c r="AT141" s="394"/>
      <c r="AU141" s="373"/>
      <c r="AV141" s="373"/>
      <c r="AW141" s="373"/>
      <c r="AX141" s="374"/>
      <c r="AY141">
        <f t="shared" si="5"/>
        <v>0</v>
      </c>
    </row>
    <row r="142" spans="1:60" ht="23.25" hidden="1" customHeight="1" x14ac:dyDescent="0.15">
      <c r="A142" s="511"/>
      <c r="B142" s="512"/>
      <c r="C142" s="512"/>
      <c r="D142" s="512"/>
      <c r="E142" s="512"/>
      <c r="F142" s="513"/>
      <c r="G142" s="378"/>
      <c r="H142" s="379"/>
      <c r="I142" s="379"/>
      <c r="J142" s="379"/>
      <c r="K142" s="379"/>
      <c r="L142" s="379"/>
      <c r="M142" s="379"/>
      <c r="N142" s="379"/>
      <c r="O142" s="380"/>
      <c r="P142" s="384"/>
      <c r="Q142" s="384"/>
      <c r="R142" s="384"/>
      <c r="S142" s="384"/>
      <c r="T142" s="384"/>
      <c r="U142" s="384"/>
      <c r="V142" s="384"/>
      <c r="W142" s="384"/>
      <c r="X142" s="385"/>
      <c r="Y142" s="223" t="s">
        <v>50</v>
      </c>
      <c r="Z142" s="224"/>
      <c r="AA142" s="253"/>
      <c r="AB142" s="449"/>
      <c r="AC142" s="449"/>
      <c r="AD142" s="449"/>
      <c r="AE142" s="390"/>
      <c r="AF142" s="373"/>
      <c r="AG142" s="373"/>
      <c r="AH142" s="373"/>
      <c r="AI142" s="390"/>
      <c r="AJ142" s="373"/>
      <c r="AK142" s="373"/>
      <c r="AL142" s="373"/>
      <c r="AM142" s="390"/>
      <c r="AN142" s="373"/>
      <c r="AO142" s="373"/>
      <c r="AP142" s="373"/>
      <c r="AQ142" s="392"/>
      <c r="AR142" s="393"/>
      <c r="AS142" s="393"/>
      <c r="AT142" s="394"/>
      <c r="AU142" s="373"/>
      <c r="AV142" s="373"/>
      <c r="AW142" s="373"/>
      <c r="AX142" s="374"/>
      <c r="AY142">
        <f t="shared" si="5"/>
        <v>0</v>
      </c>
    </row>
    <row r="143" spans="1:60" ht="23.25" hidden="1" customHeight="1" x14ac:dyDescent="0.15">
      <c r="A143" s="510"/>
      <c r="B143" s="508"/>
      <c r="C143" s="508"/>
      <c r="D143" s="508"/>
      <c r="E143" s="508"/>
      <c r="F143" s="509"/>
      <c r="G143" s="381"/>
      <c r="H143" s="382"/>
      <c r="I143" s="382"/>
      <c r="J143" s="382"/>
      <c r="K143" s="382"/>
      <c r="L143" s="382"/>
      <c r="M143" s="382"/>
      <c r="N143" s="382"/>
      <c r="O143" s="383"/>
      <c r="P143" s="142"/>
      <c r="Q143" s="142"/>
      <c r="R143" s="142"/>
      <c r="S143" s="142"/>
      <c r="T143" s="142"/>
      <c r="U143" s="142"/>
      <c r="V143" s="142"/>
      <c r="W143" s="142"/>
      <c r="X143" s="143"/>
      <c r="Y143" s="223" t="s">
        <v>13</v>
      </c>
      <c r="Z143" s="224"/>
      <c r="AA143" s="253"/>
      <c r="AB143" s="391" t="s">
        <v>14</v>
      </c>
      <c r="AC143" s="391"/>
      <c r="AD143" s="391"/>
      <c r="AE143" s="390"/>
      <c r="AF143" s="373"/>
      <c r="AG143" s="373"/>
      <c r="AH143" s="373"/>
      <c r="AI143" s="390"/>
      <c r="AJ143" s="373"/>
      <c r="AK143" s="373"/>
      <c r="AL143" s="373"/>
      <c r="AM143" s="390"/>
      <c r="AN143" s="373"/>
      <c r="AO143" s="373"/>
      <c r="AP143" s="373"/>
      <c r="AQ143" s="392"/>
      <c r="AR143" s="393"/>
      <c r="AS143" s="393"/>
      <c r="AT143" s="394"/>
      <c r="AU143" s="373"/>
      <c r="AV143" s="373"/>
      <c r="AW143" s="373"/>
      <c r="AX143" s="374"/>
      <c r="AY143">
        <f t="shared" si="5"/>
        <v>0</v>
      </c>
    </row>
    <row r="144" spans="1:60" ht="23.25" hidden="1" customHeight="1" x14ac:dyDescent="0.15">
      <c r="A144" s="462" t="s">
        <v>254</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50"/>
      <c r="B145" s="321"/>
      <c r="C145" s="321"/>
      <c r="D145" s="321"/>
      <c r="E145" s="321"/>
      <c r="F145" s="322"/>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5" t="s">
        <v>567</v>
      </c>
      <c r="B146" s="317" t="s">
        <v>568</v>
      </c>
      <c r="C146" s="318"/>
      <c r="D146" s="318"/>
      <c r="E146" s="318"/>
      <c r="F146" s="319"/>
      <c r="G146" s="323" t="s">
        <v>569</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589</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5"/>
      <c r="B149" s="317"/>
      <c r="C149" s="318"/>
      <c r="D149" s="318"/>
      <c r="E149" s="318"/>
      <c r="F149" s="319"/>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5"/>
      <c r="B150" s="320"/>
      <c r="C150" s="321"/>
      <c r="D150" s="321"/>
      <c r="E150" s="321"/>
      <c r="F150" s="322"/>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5"/>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86" t="s">
        <v>11</v>
      </c>
      <c r="AC151" s="887"/>
      <c r="AD151" s="888"/>
      <c r="AE151" s="415" t="s">
        <v>410</v>
      </c>
      <c r="AF151" s="415"/>
      <c r="AG151" s="415"/>
      <c r="AH151" s="415"/>
      <c r="AI151" s="415" t="s">
        <v>562</v>
      </c>
      <c r="AJ151" s="415"/>
      <c r="AK151" s="415"/>
      <c r="AL151" s="415"/>
      <c r="AM151" s="415" t="s">
        <v>378</v>
      </c>
      <c r="AN151" s="415"/>
      <c r="AO151" s="415"/>
      <c r="AP151" s="415"/>
      <c r="AQ151" s="492" t="s">
        <v>172</v>
      </c>
      <c r="AR151" s="493"/>
      <c r="AS151" s="493"/>
      <c r="AT151" s="494"/>
      <c r="AU151" s="495" t="s">
        <v>128</v>
      </c>
      <c r="AV151" s="495"/>
      <c r="AW151" s="495"/>
      <c r="AX151" s="496"/>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8"/>
      <c r="AD152" s="489"/>
      <c r="AE152" s="415"/>
      <c r="AF152" s="415"/>
      <c r="AG152" s="415"/>
      <c r="AH152" s="415"/>
      <c r="AI152" s="415"/>
      <c r="AJ152" s="415"/>
      <c r="AK152" s="415"/>
      <c r="AL152" s="415"/>
      <c r="AM152" s="415"/>
      <c r="AN152" s="415"/>
      <c r="AO152" s="415"/>
      <c r="AP152" s="415"/>
      <c r="AQ152" s="497"/>
      <c r="AR152" s="434"/>
      <c r="AS152" s="432" t="s">
        <v>173</v>
      </c>
      <c r="AT152" s="433"/>
      <c r="AU152" s="434"/>
      <c r="AV152" s="434"/>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50"/>
      <c r="R153" s="450"/>
      <c r="S153" s="450"/>
      <c r="T153" s="450"/>
      <c r="U153" s="450"/>
      <c r="V153" s="450"/>
      <c r="W153" s="450"/>
      <c r="X153" s="451"/>
      <c r="Y153" s="890" t="s">
        <v>57</v>
      </c>
      <c r="Z153" s="891"/>
      <c r="AA153" s="892"/>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15">
      <c r="A154" s="315"/>
      <c r="B154" s="317"/>
      <c r="C154" s="318"/>
      <c r="D154" s="318"/>
      <c r="E154" s="318"/>
      <c r="F154" s="319"/>
      <c r="G154" s="893"/>
      <c r="H154" s="384"/>
      <c r="I154" s="384"/>
      <c r="J154" s="384"/>
      <c r="K154" s="384"/>
      <c r="L154" s="384"/>
      <c r="M154" s="384"/>
      <c r="N154" s="384"/>
      <c r="O154" s="385"/>
      <c r="P154" s="452"/>
      <c r="Q154" s="452"/>
      <c r="R154" s="452"/>
      <c r="S154" s="452"/>
      <c r="T154" s="452"/>
      <c r="U154" s="452"/>
      <c r="V154" s="452"/>
      <c r="W154" s="452"/>
      <c r="X154" s="453"/>
      <c r="Y154" s="894" t="s">
        <v>50</v>
      </c>
      <c r="Z154" s="786"/>
      <c r="AA154" s="787"/>
      <c r="AB154" s="449"/>
      <c r="AC154" s="449"/>
      <c r="AD154" s="449"/>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4"/>
      <c r="Q155" s="454"/>
      <c r="R155" s="454"/>
      <c r="S155" s="454"/>
      <c r="T155" s="454"/>
      <c r="U155" s="454"/>
      <c r="V155" s="454"/>
      <c r="W155" s="454"/>
      <c r="X155" s="455"/>
      <c r="Y155" s="894" t="s">
        <v>13</v>
      </c>
      <c r="Z155" s="786"/>
      <c r="AA155" s="787"/>
      <c r="AB155" s="895" t="s">
        <v>14</v>
      </c>
      <c r="AC155" s="895"/>
      <c r="AD155" s="895"/>
      <c r="AE155" s="565"/>
      <c r="AF155" s="566"/>
      <c r="AG155" s="566"/>
      <c r="AH155" s="566"/>
      <c r="AI155" s="565"/>
      <c r="AJ155" s="566"/>
      <c r="AK155" s="566"/>
      <c r="AL155" s="566"/>
      <c r="AM155" s="565"/>
      <c r="AN155" s="566"/>
      <c r="AO155" s="566"/>
      <c r="AP155" s="566"/>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5"/>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86" t="s">
        <v>11</v>
      </c>
      <c r="AC156" s="887"/>
      <c r="AD156" s="888"/>
      <c r="AE156" s="415" t="s">
        <v>410</v>
      </c>
      <c r="AF156" s="415"/>
      <c r="AG156" s="415"/>
      <c r="AH156" s="415"/>
      <c r="AI156" s="415" t="s">
        <v>562</v>
      </c>
      <c r="AJ156" s="415"/>
      <c r="AK156" s="415"/>
      <c r="AL156" s="415"/>
      <c r="AM156" s="415" t="s">
        <v>378</v>
      </c>
      <c r="AN156" s="415"/>
      <c r="AO156" s="415"/>
      <c r="AP156" s="415"/>
      <c r="AQ156" s="492" t="s">
        <v>172</v>
      </c>
      <c r="AR156" s="493"/>
      <c r="AS156" s="493"/>
      <c r="AT156" s="494"/>
      <c r="AU156" s="495" t="s">
        <v>128</v>
      </c>
      <c r="AV156" s="495"/>
      <c r="AW156" s="495"/>
      <c r="AX156" s="496"/>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8"/>
      <c r="AD157" s="489"/>
      <c r="AE157" s="415"/>
      <c r="AF157" s="415"/>
      <c r="AG157" s="415"/>
      <c r="AH157" s="415"/>
      <c r="AI157" s="415"/>
      <c r="AJ157" s="415"/>
      <c r="AK157" s="415"/>
      <c r="AL157" s="415"/>
      <c r="AM157" s="415"/>
      <c r="AN157" s="415"/>
      <c r="AO157" s="415"/>
      <c r="AP157" s="415"/>
      <c r="AQ157" s="497"/>
      <c r="AR157" s="434"/>
      <c r="AS157" s="432" t="s">
        <v>173</v>
      </c>
      <c r="AT157" s="433"/>
      <c r="AU157" s="434"/>
      <c r="AV157" s="434"/>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50"/>
      <c r="R158" s="450"/>
      <c r="S158" s="450"/>
      <c r="T158" s="450"/>
      <c r="U158" s="450"/>
      <c r="V158" s="450"/>
      <c r="W158" s="450"/>
      <c r="X158" s="451"/>
      <c r="Y158" s="890" t="s">
        <v>57</v>
      </c>
      <c r="Z158" s="891"/>
      <c r="AA158" s="892"/>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15">
      <c r="A159" s="315"/>
      <c r="B159" s="317"/>
      <c r="C159" s="318"/>
      <c r="D159" s="318"/>
      <c r="E159" s="318"/>
      <c r="F159" s="319"/>
      <c r="G159" s="893"/>
      <c r="H159" s="384"/>
      <c r="I159" s="384"/>
      <c r="J159" s="384"/>
      <c r="K159" s="384"/>
      <c r="L159" s="384"/>
      <c r="M159" s="384"/>
      <c r="N159" s="384"/>
      <c r="O159" s="385"/>
      <c r="P159" s="452"/>
      <c r="Q159" s="452"/>
      <c r="R159" s="452"/>
      <c r="S159" s="452"/>
      <c r="T159" s="452"/>
      <c r="U159" s="452"/>
      <c r="V159" s="452"/>
      <c r="W159" s="452"/>
      <c r="X159" s="453"/>
      <c r="Y159" s="894" t="s">
        <v>50</v>
      </c>
      <c r="Z159" s="786"/>
      <c r="AA159" s="787"/>
      <c r="AB159" s="449"/>
      <c r="AC159" s="449"/>
      <c r="AD159" s="449"/>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4"/>
      <c r="Q160" s="454"/>
      <c r="R160" s="454"/>
      <c r="S160" s="454"/>
      <c r="T160" s="454"/>
      <c r="U160" s="454"/>
      <c r="V160" s="454"/>
      <c r="W160" s="454"/>
      <c r="X160" s="455"/>
      <c r="Y160" s="894" t="s">
        <v>13</v>
      </c>
      <c r="Z160" s="786"/>
      <c r="AA160" s="787"/>
      <c r="AB160" s="895" t="s">
        <v>14</v>
      </c>
      <c r="AC160" s="895"/>
      <c r="AD160" s="895"/>
      <c r="AE160" s="565"/>
      <c r="AF160" s="566"/>
      <c r="AG160" s="566"/>
      <c r="AH160" s="566"/>
      <c r="AI160" s="565"/>
      <c r="AJ160" s="566"/>
      <c r="AK160" s="566"/>
      <c r="AL160" s="566"/>
      <c r="AM160" s="565"/>
      <c r="AN160" s="566"/>
      <c r="AO160" s="566"/>
      <c r="AP160" s="566"/>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15">
      <c r="A161" s="315"/>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86" t="s">
        <v>11</v>
      </c>
      <c r="AC161" s="887"/>
      <c r="AD161" s="888"/>
      <c r="AE161" s="415" t="s">
        <v>410</v>
      </c>
      <c r="AF161" s="415"/>
      <c r="AG161" s="415"/>
      <c r="AH161" s="415"/>
      <c r="AI161" s="415" t="s">
        <v>562</v>
      </c>
      <c r="AJ161" s="415"/>
      <c r="AK161" s="415"/>
      <c r="AL161" s="415"/>
      <c r="AM161" s="415" t="s">
        <v>378</v>
      </c>
      <c r="AN161" s="415"/>
      <c r="AO161" s="415"/>
      <c r="AP161" s="415"/>
      <c r="AQ161" s="492" t="s">
        <v>172</v>
      </c>
      <c r="AR161" s="493"/>
      <c r="AS161" s="493"/>
      <c r="AT161" s="494"/>
      <c r="AU161" s="495" t="s">
        <v>128</v>
      </c>
      <c r="AV161" s="495"/>
      <c r="AW161" s="495"/>
      <c r="AX161" s="496"/>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8"/>
      <c r="AD162" s="489"/>
      <c r="AE162" s="415"/>
      <c r="AF162" s="415"/>
      <c r="AG162" s="415"/>
      <c r="AH162" s="415"/>
      <c r="AI162" s="415"/>
      <c r="AJ162" s="415"/>
      <c r="AK162" s="415"/>
      <c r="AL162" s="415"/>
      <c r="AM162" s="415"/>
      <c r="AN162" s="415"/>
      <c r="AO162" s="415"/>
      <c r="AP162" s="415"/>
      <c r="AQ162" s="497"/>
      <c r="AR162" s="434"/>
      <c r="AS162" s="432" t="s">
        <v>173</v>
      </c>
      <c r="AT162" s="433"/>
      <c r="AU162" s="434"/>
      <c r="AV162" s="434"/>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50"/>
      <c r="R163" s="450"/>
      <c r="S163" s="450"/>
      <c r="T163" s="450"/>
      <c r="U163" s="450"/>
      <c r="V163" s="450"/>
      <c r="W163" s="450"/>
      <c r="X163" s="451"/>
      <c r="Y163" s="890" t="s">
        <v>57</v>
      </c>
      <c r="Z163" s="891"/>
      <c r="AA163" s="892"/>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15">
      <c r="A164" s="315"/>
      <c r="B164" s="317"/>
      <c r="C164" s="318"/>
      <c r="D164" s="318"/>
      <c r="E164" s="318"/>
      <c r="F164" s="319"/>
      <c r="G164" s="893"/>
      <c r="H164" s="384"/>
      <c r="I164" s="384"/>
      <c r="J164" s="384"/>
      <c r="K164" s="384"/>
      <c r="L164" s="384"/>
      <c r="M164" s="384"/>
      <c r="N164" s="384"/>
      <c r="O164" s="385"/>
      <c r="P164" s="452"/>
      <c r="Q164" s="452"/>
      <c r="R164" s="452"/>
      <c r="S164" s="452"/>
      <c r="T164" s="452"/>
      <c r="U164" s="452"/>
      <c r="V164" s="452"/>
      <c r="W164" s="452"/>
      <c r="X164" s="453"/>
      <c r="Y164" s="894" t="s">
        <v>50</v>
      </c>
      <c r="Z164" s="786"/>
      <c r="AA164" s="787"/>
      <c r="AB164" s="449"/>
      <c r="AC164" s="449"/>
      <c r="AD164" s="449"/>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
      <c r="A165" s="316"/>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9" t="s">
        <v>573</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574</v>
      </c>
      <c r="B167" s="318"/>
      <c r="C167" s="318"/>
      <c r="D167" s="318"/>
      <c r="E167" s="318"/>
      <c r="F167" s="319"/>
      <c r="G167" s="351" t="s">
        <v>566</v>
      </c>
      <c r="H167" s="352"/>
      <c r="I167" s="352"/>
      <c r="J167" s="352"/>
      <c r="K167" s="352"/>
      <c r="L167" s="352"/>
      <c r="M167" s="352"/>
      <c r="N167" s="352"/>
      <c r="O167" s="352"/>
      <c r="P167" s="353" t="s">
        <v>565</v>
      </c>
      <c r="Q167" s="352"/>
      <c r="R167" s="352"/>
      <c r="S167" s="352"/>
      <c r="T167" s="352"/>
      <c r="U167" s="352"/>
      <c r="V167" s="352"/>
      <c r="W167" s="352"/>
      <c r="X167" s="354"/>
      <c r="Y167" s="355"/>
      <c r="Z167" s="356"/>
      <c r="AA167" s="357"/>
      <c r="AB167" s="402" t="s">
        <v>11</v>
      </c>
      <c r="AC167" s="402"/>
      <c r="AD167" s="402"/>
      <c r="AE167" s="415" t="s">
        <v>410</v>
      </c>
      <c r="AF167" s="415"/>
      <c r="AG167" s="415"/>
      <c r="AH167" s="415"/>
      <c r="AI167" s="415" t="s">
        <v>562</v>
      </c>
      <c r="AJ167" s="415"/>
      <c r="AK167" s="415"/>
      <c r="AL167" s="415"/>
      <c r="AM167" s="415" t="s">
        <v>378</v>
      </c>
      <c r="AN167" s="415"/>
      <c r="AO167" s="415"/>
      <c r="AP167" s="415"/>
      <c r="AQ167" s="411" t="s">
        <v>409</v>
      </c>
      <c r="AR167" s="412"/>
      <c r="AS167" s="412"/>
      <c r="AT167" s="413"/>
      <c r="AU167" s="411" t="s">
        <v>587</v>
      </c>
      <c r="AV167" s="412"/>
      <c r="AW167" s="412"/>
      <c r="AX167" s="414"/>
      <c r="AY167">
        <f>COUNTA($G$168)</f>
        <v>0</v>
      </c>
    </row>
    <row r="168" spans="1:60" ht="23.25" hidden="1" customHeight="1" x14ac:dyDescent="0.15">
      <c r="A168" s="349"/>
      <c r="B168" s="318"/>
      <c r="C168" s="318"/>
      <c r="D168" s="318"/>
      <c r="E168" s="318"/>
      <c r="F168" s="319"/>
      <c r="G168" s="358"/>
      <c r="H168" s="359"/>
      <c r="I168" s="359"/>
      <c r="J168" s="359"/>
      <c r="K168" s="359"/>
      <c r="L168" s="359"/>
      <c r="M168" s="359"/>
      <c r="N168" s="359"/>
      <c r="O168" s="359"/>
      <c r="P168" s="436"/>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35"/>
      <c r="AV168" s="406"/>
      <c r="AW168" s="406"/>
      <c r="AX168" s="407"/>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35"/>
      <c r="AV169" s="406"/>
      <c r="AW169" s="406"/>
      <c r="AX169" s="407"/>
      <c r="AY169">
        <f>$AY$167</f>
        <v>0</v>
      </c>
    </row>
    <row r="170" spans="1:60" ht="23.25" hidden="1" customHeight="1" x14ac:dyDescent="0.15">
      <c r="A170" s="462" t="s">
        <v>575</v>
      </c>
      <c r="B170" s="342"/>
      <c r="C170" s="342"/>
      <c r="D170" s="342"/>
      <c r="E170" s="342"/>
      <c r="F170" s="463"/>
      <c r="G170" s="224" t="s">
        <v>576</v>
      </c>
      <c r="H170" s="224"/>
      <c r="I170" s="224"/>
      <c r="J170" s="224"/>
      <c r="K170" s="224"/>
      <c r="L170" s="224"/>
      <c r="M170" s="224"/>
      <c r="N170" s="224"/>
      <c r="O170" s="224"/>
      <c r="P170" s="224"/>
      <c r="Q170" s="224"/>
      <c r="R170" s="224"/>
      <c r="S170" s="224"/>
      <c r="T170" s="224"/>
      <c r="U170" s="224"/>
      <c r="V170" s="224"/>
      <c r="W170" s="224"/>
      <c r="X170" s="253"/>
      <c r="Y170" s="446"/>
      <c r="Z170" s="447"/>
      <c r="AA170" s="448"/>
      <c r="AB170" s="223" t="s">
        <v>11</v>
      </c>
      <c r="AC170" s="224"/>
      <c r="AD170" s="253"/>
      <c r="AE170" s="415" t="s">
        <v>410</v>
      </c>
      <c r="AF170" s="415"/>
      <c r="AG170" s="415"/>
      <c r="AH170" s="415"/>
      <c r="AI170" s="415" t="s">
        <v>562</v>
      </c>
      <c r="AJ170" s="415"/>
      <c r="AK170" s="415"/>
      <c r="AL170" s="415"/>
      <c r="AM170" s="415" t="s">
        <v>378</v>
      </c>
      <c r="AN170" s="415"/>
      <c r="AO170" s="415"/>
      <c r="AP170" s="415"/>
      <c r="AQ170" s="416" t="s">
        <v>588</v>
      </c>
      <c r="AR170" s="417"/>
      <c r="AS170" s="417"/>
      <c r="AT170" s="417"/>
      <c r="AU170" s="417"/>
      <c r="AV170" s="417"/>
      <c r="AW170" s="417"/>
      <c r="AX170" s="418"/>
      <c r="AY170">
        <f>IF(SUBSTITUTE(SUBSTITUTE($G$171,"／",""),"　","")="",0,1)</f>
        <v>0</v>
      </c>
    </row>
    <row r="171" spans="1:60" ht="23.25" hidden="1" customHeight="1" x14ac:dyDescent="0.15">
      <c r="A171" s="464"/>
      <c r="B171" s="323"/>
      <c r="C171" s="323"/>
      <c r="D171" s="323"/>
      <c r="E171" s="323"/>
      <c r="F171" s="465"/>
      <c r="G171" s="395" t="s">
        <v>577</v>
      </c>
      <c r="H171" s="396"/>
      <c r="I171" s="396"/>
      <c r="J171" s="396"/>
      <c r="K171" s="396"/>
      <c r="L171" s="396"/>
      <c r="M171" s="396"/>
      <c r="N171" s="396"/>
      <c r="O171" s="396"/>
      <c r="P171" s="396"/>
      <c r="Q171" s="396"/>
      <c r="R171" s="396"/>
      <c r="S171" s="396"/>
      <c r="T171" s="396"/>
      <c r="U171" s="396"/>
      <c r="V171" s="396"/>
      <c r="W171" s="396"/>
      <c r="X171" s="396"/>
      <c r="Y171" s="419" t="s">
        <v>575</v>
      </c>
      <c r="Z171" s="420"/>
      <c r="AA171" s="421"/>
      <c r="AB171" s="422"/>
      <c r="AC171" s="423"/>
      <c r="AD171" s="424"/>
      <c r="AE171" s="399"/>
      <c r="AF171" s="399"/>
      <c r="AG171" s="399"/>
      <c r="AH171" s="399"/>
      <c r="AI171" s="399"/>
      <c r="AJ171" s="399"/>
      <c r="AK171" s="399"/>
      <c r="AL171" s="399"/>
      <c r="AM171" s="399"/>
      <c r="AN171" s="399"/>
      <c r="AO171" s="399"/>
      <c r="AP171" s="399"/>
      <c r="AQ171" s="390"/>
      <c r="AR171" s="373"/>
      <c r="AS171" s="373"/>
      <c r="AT171" s="373"/>
      <c r="AU171" s="373"/>
      <c r="AV171" s="373"/>
      <c r="AW171" s="373"/>
      <c r="AX171" s="374"/>
      <c r="AY171">
        <f>$AY$170</f>
        <v>0</v>
      </c>
    </row>
    <row r="172" spans="1:60" ht="46.5" hidden="1" customHeight="1" x14ac:dyDescent="0.15">
      <c r="A172" s="466"/>
      <c r="B172" s="325"/>
      <c r="C172" s="325"/>
      <c r="D172" s="325"/>
      <c r="E172" s="325"/>
      <c r="F172" s="467"/>
      <c r="G172" s="397"/>
      <c r="H172" s="398"/>
      <c r="I172" s="398"/>
      <c r="J172" s="398"/>
      <c r="K172" s="398"/>
      <c r="L172" s="398"/>
      <c r="M172" s="398"/>
      <c r="N172" s="398"/>
      <c r="O172" s="398"/>
      <c r="P172" s="398"/>
      <c r="Q172" s="398"/>
      <c r="R172" s="398"/>
      <c r="S172" s="398"/>
      <c r="T172" s="398"/>
      <c r="U172" s="398"/>
      <c r="V172" s="398"/>
      <c r="W172" s="398"/>
      <c r="X172" s="398"/>
      <c r="Y172" s="386" t="s">
        <v>578</v>
      </c>
      <c r="Z172" s="400"/>
      <c r="AA172" s="401"/>
      <c r="AB172" s="425" t="s">
        <v>579</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60" ht="18.75" hidden="1" customHeight="1" x14ac:dyDescent="0.15">
      <c r="A173" s="504" t="s">
        <v>231</v>
      </c>
      <c r="B173" s="505"/>
      <c r="C173" s="505"/>
      <c r="D173" s="505"/>
      <c r="E173" s="505"/>
      <c r="F173" s="506"/>
      <c r="G173" s="478" t="s">
        <v>139</v>
      </c>
      <c r="H173" s="323"/>
      <c r="I173" s="323"/>
      <c r="J173" s="323"/>
      <c r="K173" s="323"/>
      <c r="L173" s="323"/>
      <c r="M173" s="323"/>
      <c r="N173" s="323"/>
      <c r="O173" s="324"/>
      <c r="P173" s="327" t="s">
        <v>55</v>
      </c>
      <c r="Q173" s="323"/>
      <c r="R173" s="323"/>
      <c r="S173" s="323"/>
      <c r="T173" s="323"/>
      <c r="U173" s="323"/>
      <c r="V173" s="323"/>
      <c r="W173" s="323"/>
      <c r="X173" s="324"/>
      <c r="Y173" s="479"/>
      <c r="Z173" s="480"/>
      <c r="AA173" s="481"/>
      <c r="AB173" s="485" t="s">
        <v>11</v>
      </c>
      <c r="AC173" s="486"/>
      <c r="AD173" s="487"/>
      <c r="AE173" s="415" t="s">
        <v>410</v>
      </c>
      <c r="AF173" s="415"/>
      <c r="AG173" s="415"/>
      <c r="AH173" s="415"/>
      <c r="AI173" s="415" t="s">
        <v>562</v>
      </c>
      <c r="AJ173" s="415"/>
      <c r="AK173" s="415"/>
      <c r="AL173" s="415"/>
      <c r="AM173" s="415" t="s">
        <v>378</v>
      </c>
      <c r="AN173" s="415"/>
      <c r="AO173" s="415"/>
      <c r="AP173" s="415"/>
      <c r="AQ173" s="459" t="s">
        <v>172</v>
      </c>
      <c r="AR173" s="460"/>
      <c r="AS173" s="460"/>
      <c r="AT173" s="461"/>
      <c r="AU173" s="323" t="s">
        <v>128</v>
      </c>
      <c r="AV173" s="323"/>
      <c r="AW173" s="323"/>
      <c r="AX173" s="328"/>
      <c r="AY173">
        <f>COUNTA($G$175)</f>
        <v>0</v>
      </c>
    </row>
    <row r="174" spans="1:60" ht="18.75" hidden="1" customHeight="1" x14ac:dyDescent="0.15">
      <c r="A174" s="507"/>
      <c r="B174" s="508"/>
      <c r="C174" s="508"/>
      <c r="D174" s="508"/>
      <c r="E174" s="508"/>
      <c r="F174" s="509"/>
      <c r="G174" s="344"/>
      <c r="H174" s="325"/>
      <c r="I174" s="325"/>
      <c r="J174" s="325"/>
      <c r="K174" s="325"/>
      <c r="L174" s="325"/>
      <c r="M174" s="325"/>
      <c r="N174" s="325"/>
      <c r="O174" s="326"/>
      <c r="P174" s="329"/>
      <c r="Q174" s="325"/>
      <c r="R174" s="325"/>
      <c r="S174" s="325"/>
      <c r="T174" s="325"/>
      <c r="U174" s="325"/>
      <c r="V174" s="325"/>
      <c r="W174" s="325"/>
      <c r="X174" s="326"/>
      <c r="Y174" s="482"/>
      <c r="Z174" s="483"/>
      <c r="AA174" s="484"/>
      <c r="AB174" s="403"/>
      <c r="AC174" s="488"/>
      <c r="AD174" s="489"/>
      <c r="AE174" s="415"/>
      <c r="AF174" s="415"/>
      <c r="AG174" s="415"/>
      <c r="AH174" s="415"/>
      <c r="AI174" s="415"/>
      <c r="AJ174" s="415"/>
      <c r="AK174" s="415"/>
      <c r="AL174" s="415"/>
      <c r="AM174" s="415"/>
      <c r="AN174" s="415"/>
      <c r="AO174" s="415"/>
      <c r="AP174" s="415"/>
      <c r="AQ174" s="430"/>
      <c r="AR174" s="431"/>
      <c r="AS174" s="432" t="s">
        <v>173</v>
      </c>
      <c r="AT174" s="433"/>
      <c r="AU174" s="434"/>
      <c r="AV174" s="434"/>
      <c r="AW174" s="325" t="s">
        <v>166</v>
      </c>
      <c r="AX174" s="330"/>
      <c r="AY174">
        <f t="shared" ref="AY174:AY179" si="7">$AY$173</f>
        <v>0</v>
      </c>
    </row>
    <row r="175" spans="1:60" ht="23.25" hidden="1" customHeight="1" x14ac:dyDescent="0.15">
      <c r="A175" s="510"/>
      <c r="B175" s="508"/>
      <c r="C175" s="508"/>
      <c r="D175" s="508"/>
      <c r="E175" s="508"/>
      <c r="F175" s="509"/>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89"/>
      <c r="AC175" s="389"/>
      <c r="AD175" s="389"/>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23.25" hidden="1" customHeight="1" x14ac:dyDescent="0.15">
      <c r="A176" s="511"/>
      <c r="B176" s="512"/>
      <c r="C176" s="512"/>
      <c r="D176" s="512"/>
      <c r="E176" s="512"/>
      <c r="F176" s="513"/>
      <c r="G176" s="378"/>
      <c r="H176" s="379"/>
      <c r="I176" s="379"/>
      <c r="J176" s="379"/>
      <c r="K176" s="379"/>
      <c r="L176" s="379"/>
      <c r="M176" s="379"/>
      <c r="N176" s="379"/>
      <c r="O176" s="380"/>
      <c r="P176" s="384"/>
      <c r="Q176" s="384"/>
      <c r="R176" s="384"/>
      <c r="S176" s="384"/>
      <c r="T176" s="384"/>
      <c r="U176" s="384"/>
      <c r="V176" s="384"/>
      <c r="W176" s="384"/>
      <c r="X176" s="385"/>
      <c r="Y176" s="223" t="s">
        <v>50</v>
      </c>
      <c r="Z176" s="224"/>
      <c r="AA176" s="253"/>
      <c r="AB176" s="449"/>
      <c r="AC176" s="449"/>
      <c r="AD176" s="449"/>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23.25" hidden="1" customHeight="1" x14ac:dyDescent="0.15">
      <c r="A177" s="510"/>
      <c r="B177" s="508"/>
      <c r="C177" s="508"/>
      <c r="D177" s="508"/>
      <c r="E177" s="508"/>
      <c r="F177" s="509"/>
      <c r="G177" s="381"/>
      <c r="H177" s="382"/>
      <c r="I177" s="382"/>
      <c r="J177" s="382"/>
      <c r="K177" s="382"/>
      <c r="L177" s="382"/>
      <c r="M177" s="382"/>
      <c r="N177" s="382"/>
      <c r="O177" s="383"/>
      <c r="P177" s="142"/>
      <c r="Q177" s="142"/>
      <c r="R177" s="142"/>
      <c r="S177" s="142"/>
      <c r="T177" s="142"/>
      <c r="U177" s="142"/>
      <c r="V177" s="142"/>
      <c r="W177" s="142"/>
      <c r="X177" s="143"/>
      <c r="Y177" s="223" t="s">
        <v>13</v>
      </c>
      <c r="Z177" s="224"/>
      <c r="AA177" s="253"/>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23.25" hidden="1" customHeight="1" x14ac:dyDescent="0.15">
      <c r="A178" s="462" t="s">
        <v>254</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50"/>
      <c r="B179" s="321"/>
      <c r="C179" s="321"/>
      <c r="D179" s="321"/>
      <c r="E179" s="321"/>
      <c r="F179" s="322"/>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5" t="s">
        <v>567</v>
      </c>
      <c r="B180" s="317" t="s">
        <v>568</v>
      </c>
      <c r="C180" s="318"/>
      <c r="D180" s="318"/>
      <c r="E180" s="318"/>
      <c r="F180" s="319"/>
      <c r="G180" s="323" t="s">
        <v>569</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589</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5"/>
      <c r="B183" s="317"/>
      <c r="C183" s="318"/>
      <c r="D183" s="318"/>
      <c r="E183" s="318"/>
      <c r="F183" s="319"/>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5"/>
      <c r="B184" s="320"/>
      <c r="C184" s="321"/>
      <c r="D184" s="321"/>
      <c r="E184" s="321"/>
      <c r="F184" s="322"/>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5"/>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86" t="s">
        <v>11</v>
      </c>
      <c r="AC185" s="887"/>
      <c r="AD185" s="888"/>
      <c r="AE185" s="415" t="s">
        <v>410</v>
      </c>
      <c r="AF185" s="415"/>
      <c r="AG185" s="415"/>
      <c r="AH185" s="415"/>
      <c r="AI185" s="415" t="s">
        <v>562</v>
      </c>
      <c r="AJ185" s="415"/>
      <c r="AK185" s="415"/>
      <c r="AL185" s="415"/>
      <c r="AM185" s="415" t="s">
        <v>378</v>
      </c>
      <c r="AN185" s="415"/>
      <c r="AO185" s="415"/>
      <c r="AP185" s="415"/>
      <c r="AQ185" s="492" t="s">
        <v>172</v>
      </c>
      <c r="AR185" s="493"/>
      <c r="AS185" s="493"/>
      <c r="AT185" s="494"/>
      <c r="AU185" s="495" t="s">
        <v>128</v>
      </c>
      <c r="AV185" s="495"/>
      <c r="AW185" s="495"/>
      <c r="AX185" s="496"/>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8"/>
      <c r="AD186" s="489"/>
      <c r="AE186" s="415"/>
      <c r="AF186" s="415"/>
      <c r="AG186" s="415"/>
      <c r="AH186" s="415"/>
      <c r="AI186" s="415"/>
      <c r="AJ186" s="415"/>
      <c r="AK186" s="415"/>
      <c r="AL186" s="415"/>
      <c r="AM186" s="415"/>
      <c r="AN186" s="415"/>
      <c r="AO186" s="415"/>
      <c r="AP186" s="415"/>
      <c r="AQ186" s="497"/>
      <c r="AR186" s="434"/>
      <c r="AS186" s="432" t="s">
        <v>173</v>
      </c>
      <c r="AT186" s="433"/>
      <c r="AU186" s="434"/>
      <c r="AV186" s="434"/>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50"/>
      <c r="R187" s="450"/>
      <c r="S187" s="450"/>
      <c r="T187" s="450"/>
      <c r="U187" s="450"/>
      <c r="V187" s="450"/>
      <c r="W187" s="450"/>
      <c r="X187" s="451"/>
      <c r="Y187" s="890" t="s">
        <v>57</v>
      </c>
      <c r="Z187" s="891"/>
      <c r="AA187" s="892"/>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15">
      <c r="A188" s="315"/>
      <c r="B188" s="317"/>
      <c r="C188" s="318"/>
      <c r="D188" s="318"/>
      <c r="E188" s="318"/>
      <c r="F188" s="319"/>
      <c r="G188" s="893"/>
      <c r="H188" s="384"/>
      <c r="I188" s="384"/>
      <c r="J188" s="384"/>
      <c r="K188" s="384"/>
      <c r="L188" s="384"/>
      <c r="M188" s="384"/>
      <c r="N188" s="384"/>
      <c r="O188" s="385"/>
      <c r="P188" s="452"/>
      <c r="Q188" s="452"/>
      <c r="R188" s="452"/>
      <c r="S188" s="452"/>
      <c r="T188" s="452"/>
      <c r="U188" s="452"/>
      <c r="V188" s="452"/>
      <c r="W188" s="452"/>
      <c r="X188" s="453"/>
      <c r="Y188" s="894" t="s">
        <v>50</v>
      </c>
      <c r="Z188" s="786"/>
      <c r="AA188" s="787"/>
      <c r="AB188" s="449"/>
      <c r="AC188" s="449"/>
      <c r="AD188" s="449"/>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4"/>
      <c r="Q189" s="454"/>
      <c r="R189" s="454"/>
      <c r="S189" s="454"/>
      <c r="T189" s="454"/>
      <c r="U189" s="454"/>
      <c r="V189" s="454"/>
      <c r="W189" s="454"/>
      <c r="X189" s="455"/>
      <c r="Y189" s="894" t="s">
        <v>13</v>
      </c>
      <c r="Z189" s="786"/>
      <c r="AA189" s="787"/>
      <c r="AB189" s="895" t="s">
        <v>14</v>
      </c>
      <c r="AC189" s="895"/>
      <c r="AD189" s="895"/>
      <c r="AE189" s="565"/>
      <c r="AF189" s="566"/>
      <c r="AG189" s="566"/>
      <c r="AH189" s="566"/>
      <c r="AI189" s="565"/>
      <c r="AJ189" s="566"/>
      <c r="AK189" s="566"/>
      <c r="AL189" s="566"/>
      <c r="AM189" s="565"/>
      <c r="AN189" s="566"/>
      <c r="AO189" s="566"/>
      <c r="AP189" s="566"/>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5"/>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86" t="s">
        <v>11</v>
      </c>
      <c r="AC190" s="887"/>
      <c r="AD190" s="888"/>
      <c r="AE190" s="415" t="s">
        <v>410</v>
      </c>
      <c r="AF190" s="415"/>
      <c r="AG190" s="415"/>
      <c r="AH190" s="415"/>
      <c r="AI190" s="415" t="s">
        <v>562</v>
      </c>
      <c r="AJ190" s="415"/>
      <c r="AK190" s="415"/>
      <c r="AL190" s="415"/>
      <c r="AM190" s="415" t="s">
        <v>378</v>
      </c>
      <c r="AN190" s="415"/>
      <c r="AO190" s="415"/>
      <c r="AP190" s="415"/>
      <c r="AQ190" s="492" t="s">
        <v>172</v>
      </c>
      <c r="AR190" s="493"/>
      <c r="AS190" s="493"/>
      <c r="AT190" s="494"/>
      <c r="AU190" s="495" t="s">
        <v>128</v>
      </c>
      <c r="AV190" s="495"/>
      <c r="AW190" s="495"/>
      <c r="AX190" s="496"/>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8"/>
      <c r="AD191" s="489"/>
      <c r="AE191" s="415"/>
      <c r="AF191" s="415"/>
      <c r="AG191" s="415"/>
      <c r="AH191" s="415"/>
      <c r="AI191" s="415"/>
      <c r="AJ191" s="415"/>
      <c r="AK191" s="415"/>
      <c r="AL191" s="415"/>
      <c r="AM191" s="415"/>
      <c r="AN191" s="415"/>
      <c r="AO191" s="415"/>
      <c r="AP191" s="415"/>
      <c r="AQ191" s="497"/>
      <c r="AR191" s="434"/>
      <c r="AS191" s="432" t="s">
        <v>173</v>
      </c>
      <c r="AT191" s="433"/>
      <c r="AU191" s="434"/>
      <c r="AV191" s="434"/>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50"/>
      <c r="R192" s="450"/>
      <c r="S192" s="450"/>
      <c r="T192" s="450"/>
      <c r="U192" s="450"/>
      <c r="V192" s="450"/>
      <c r="W192" s="450"/>
      <c r="X192" s="451"/>
      <c r="Y192" s="890" t="s">
        <v>57</v>
      </c>
      <c r="Z192" s="891"/>
      <c r="AA192" s="892"/>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15">
      <c r="A193" s="315"/>
      <c r="B193" s="317"/>
      <c r="C193" s="318"/>
      <c r="D193" s="318"/>
      <c r="E193" s="318"/>
      <c r="F193" s="319"/>
      <c r="G193" s="893"/>
      <c r="H193" s="384"/>
      <c r="I193" s="384"/>
      <c r="J193" s="384"/>
      <c r="K193" s="384"/>
      <c r="L193" s="384"/>
      <c r="M193" s="384"/>
      <c r="N193" s="384"/>
      <c r="O193" s="385"/>
      <c r="P193" s="452"/>
      <c r="Q193" s="452"/>
      <c r="R193" s="452"/>
      <c r="S193" s="452"/>
      <c r="T193" s="452"/>
      <c r="U193" s="452"/>
      <c r="V193" s="452"/>
      <c r="W193" s="452"/>
      <c r="X193" s="453"/>
      <c r="Y193" s="894" t="s">
        <v>50</v>
      </c>
      <c r="Z193" s="786"/>
      <c r="AA193" s="787"/>
      <c r="AB193" s="449"/>
      <c r="AC193" s="449"/>
      <c r="AD193" s="449"/>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4"/>
      <c r="Q194" s="454"/>
      <c r="R194" s="454"/>
      <c r="S194" s="454"/>
      <c r="T194" s="454"/>
      <c r="U194" s="454"/>
      <c r="V194" s="454"/>
      <c r="W194" s="454"/>
      <c r="X194" s="455"/>
      <c r="Y194" s="894" t="s">
        <v>13</v>
      </c>
      <c r="Z194" s="786"/>
      <c r="AA194" s="787"/>
      <c r="AB194" s="895" t="s">
        <v>14</v>
      </c>
      <c r="AC194" s="895"/>
      <c r="AD194" s="895"/>
      <c r="AE194" s="565"/>
      <c r="AF194" s="566"/>
      <c r="AG194" s="566"/>
      <c r="AH194" s="566"/>
      <c r="AI194" s="565"/>
      <c r="AJ194" s="566"/>
      <c r="AK194" s="566"/>
      <c r="AL194" s="566"/>
      <c r="AM194" s="565"/>
      <c r="AN194" s="566"/>
      <c r="AO194" s="566"/>
      <c r="AP194" s="566"/>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15">
      <c r="A195" s="315"/>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86" t="s">
        <v>11</v>
      </c>
      <c r="AC195" s="887"/>
      <c r="AD195" s="888"/>
      <c r="AE195" s="415" t="s">
        <v>410</v>
      </c>
      <c r="AF195" s="415"/>
      <c r="AG195" s="415"/>
      <c r="AH195" s="415"/>
      <c r="AI195" s="415" t="s">
        <v>562</v>
      </c>
      <c r="AJ195" s="415"/>
      <c r="AK195" s="415"/>
      <c r="AL195" s="415"/>
      <c r="AM195" s="415" t="s">
        <v>378</v>
      </c>
      <c r="AN195" s="415"/>
      <c r="AO195" s="415"/>
      <c r="AP195" s="415"/>
      <c r="AQ195" s="492" t="s">
        <v>172</v>
      </c>
      <c r="AR195" s="493"/>
      <c r="AS195" s="493"/>
      <c r="AT195" s="494"/>
      <c r="AU195" s="495" t="s">
        <v>128</v>
      </c>
      <c r="AV195" s="495"/>
      <c r="AW195" s="495"/>
      <c r="AX195" s="496"/>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8"/>
      <c r="AD196" s="489"/>
      <c r="AE196" s="415"/>
      <c r="AF196" s="415"/>
      <c r="AG196" s="415"/>
      <c r="AH196" s="415"/>
      <c r="AI196" s="415"/>
      <c r="AJ196" s="415"/>
      <c r="AK196" s="415"/>
      <c r="AL196" s="415"/>
      <c r="AM196" s="415"/>
      <c r="AN196" s="415"/>
      <c r="AO196" s="415"/>
      <c r="AP196" s="415"/>
      <c r="AQ196" s="497"/>
      <c r="AR196" s="434"/>
      <c r="AS196" s="432" t="s">
        <v>173</v>
      </c>
      <c r="AT196" s="433"/>
      <c r="AU196" s="434"/>
      <c r="AV196" s="434"/>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50"/>
      <c r="R197" s="450"/>
      <c r="S197" s="450"/>
      <c r="T197" s="450"/>
      <c r="U197" s="450"/>
      <c r="V197" s="450"/>
      <c r="W197" s="450"/>
      <c r="X197" s="451"/>
      <c r="Y197" s="890" t="s">
        <v>57</v>
      </c>
      <c r="Z197" s="891"/>
      <c r="AA197" s="892"/>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15">
      <c r="A198" s="315"/>
      <c r="B198" s="317"/>
      <c r="C198" s="318"/>
      <c r="D198" s="318"/>
      <c r="E198" s="318"/>
      <c r="F198" s="319"/>
      <c r="G198" s="893"/>
      <c r="H198" s="384"/>
      <c r="I198" s="384"/>
      <c r="J198" s="384"/>
      <c r="K198" s="384"/>
      <c r="L198" s="384"/>
      <c r="M198" s="384"/>
      <c r="N198" s="384"/>
      <c r="O198" s="385"/>
      <c r="P198" s="452"/>
      <c r="Q198" s="452"/>
      <c r="R198" s="452"/>
      <c r="S198" s="452"/>
      <c r="T198" s="452"/>
      <c r="U198" s="452"/>
      <c r="V198" s="452"/>
      <c r="W198" s="452"/>
      <c r="X198" s="453"/>
      <c r="Y198" s="894" t="s">
        <v>50</v>
      </c>
      <c r="Z198" s="786"/>
      <c r="AA198" s="787"/>
      <c r="AB198" s="449"/>
      <c r="AC198" s="449"/>
      <c r="AD198" s="449"/>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
      <c r="A199" s="316"/>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2" t="s">
        <v>232</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228</v>
      </c>
      <c r="X200" s="556"/>
      <c r="Y200" s="559"/>
      <c r="Z200" s="559"/>
      <c r="AA200" s="560"/>
      <c r="AB200" s="553" t="s">
        <v>11</v>
      </c>
      <c r="AC200" s="550"/>
      <c r="AD200" s="551"/>
      <c r="AE200" s="415" t="s">
        <v>410</v>
      </c>
      <c r="AF200" s="415"/>
      <c r="AG200" s="415"/>
      <c r="AH200" s="415"/>
      <c r="AI200" s="415" t="s">
        <v>562</v>
      </c>
      <c r="AJ200" s="415"/>
      <c r="AK200" s="415"/>
      <c r="AL200" s="415"/>
      <c r="AM200" s="415" t="s">
        <v>378</v>
      </c>
      <c r="AN200" s="415"/>
      <c r="AO200" s="415"/>
      <c r="AP200" s="415"/>
      <c r="AQ200" s="492" t="s">
        <v>172</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5"/>
      <c r="AF201" s="415"/>
      <c r="AG201" s="415"/>
      <c r="AH201" s="415"/>
      <c r="AI201" s="415"/>
      <c r="AJ201" s="415"/>
      <c r="AK201" s="415"/>
      <c r="AL201" s="415"/>
      <c r="AM201" s="415"/>
      <c r="AN201" s="415"/>
      <c r="AO201" s="415"/>
      <c r="AP201" s="415"/>
      <c r="AQ201" s="430"/>
      <c r="AR201" s="431"/>
      <c r="AS201" s="432" t="s">
        <v>173</v>
      </c>
      <c r="AT201" s="433"/>
      <c r="AU201" s="434"/>
      <c r="AV201" s="434"/>
      <c r="AW201" s="546" t="s">
        <v>166</v>
      </c>
      <c r="AX201" s="547"/>
      <c r="AY201">
        <f t="shared" ref="AY201:AY207" si="10">$AY$200</f>
        <v>0</v>
      </c>
    </row>
    <row r="202" spans="1:60" ht="23.25" hidden="1" customHeight="1" x14ac:dyDescent="0.15">
      <c r="A202" s="567"/>
      <c r="B202" s="568"/>
      <c r="C202" s="568"/>
      <c r="D202" s="568"/>
      <c r="E202" s="568"/>
      <c r="F202" s="569"/>
      <c r="G202" s="526" t="s">
        <v>174</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244</v>
      </c>
      <c r="AC202" s="543"/>
      <c r="AD202" s="543"/>
      <c r="AE202" s="390"/>
      <c r="AF202" s="373"/>
      <c r="AG202" s="373"/>
      <c r="AH202" s="373"/>
      <c r="AI202" s="390"/>
      <c r="AJ202" s="373"/>
      <c r="AK202" s="373"/>
      <c r="AL202" s="373"/>
      <c r="AM202" s="390"/>
      <c r="AN202" s="373"/>
      <c r="AO202" s="373"/>
      <c r="AP202" s="373"/>
      <c r="AQ202" s="390"/>
      <c r="AR202" s="373"/>
      <c r="AS202" s="373"/>
      <c r="AT202" s="563"/>
      <c r="AU202" s="373"/>
      <c r="AV202" s="373"/>
      <c r="AW202" s="373"/>
      <c r="AX202" s="374"/>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6" t="s">
        <v>50</v>
      </c>
      <c r="Z203" s="276"/>
      <c r="AA203" s="308"/>
      <c r="AB203" s="586" t="s">
        <v>244</v>
      </c>
      <c r="AC203" s="586"/>
      <c r="AD203" s="586"/>
      <c r="AE203" s="390"/>
      <c r="AF203" s="373"/>
      <c r="AG203" s="373"/>
      <c r="AH203" s="373"/>
      <c r="AI203" s="390"/>
      <c r="AJ203" s="373"/>
      <c r="AK203" s="373"/>
      <c r="AL203" s="373"/>
      <c r="AM203" s="390"/>
      <c r="AN203" s="373"/>
      <c r="AO203" s="373"/>
      <c r="AP203" s="373"/>
      <c r="AQ203" s="390"/>
      <c r="AR203" s="373"/>
      <c r="AS203" s="373"/>
      <c r="AT203" s="563"/>
      <c r="AU203" s="373"/>
      <c r="AV203" s="373"/>
      <c r="AW203" s="373"/>
      <c r="AX203" s="374"/>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6" t="s">
        <v>13</v>
      </c>
      <c r="Z204" s="276"/>
      <c r="AA204" s="308"/>
      <c r="AB204" s="564" t="s">
        <v>245</v>
      </c>
      <c r="AC204" s="564"/>
      <c r="AD204" s="564"/>
      <c r="AE204" s="565"/>
      <c r="AF204" s="566"/>
      <c r="AG204" s="566"/>
      <c r="AH204" s="566"/>
      <c r="AI204" s="565"/>
      <c r="AJ204" s="566"/>
      <c r="AK204" s="566"/>
      <c r="AL204" s="566"/>
      <c r="AM204" s="565"/>
      <c r="AN204" s="566"/>
      <c r="AO204" s="566"/>
      <c r="AP204" s="566"/>
      <c r="AQ204" s="390"/>
      <c r="AR204" s="373"/>
      <c r="AS204" s="373"/>
      <c r="AT204" s="563"/>
      <c r="AU204" s="373"/>
      <c r="AV204" s="373"/>
      <c r="AW204" s="373"/>
      <c r="AX204" s="374"/>
      <c r="AY204">
        <f t="shared" si="10"/>
        <v>0</v>
      </c>
    </row>
    <row r="205" spans="1:60" ht="23.25" hidden="1" customHeight="1" x14ac:dyDescent="0.15">
      <c r="A205" s="567" t="s">
        <v>235</v>
      </c>
      <c r="B205" s="568"/>
      <c r="C205" s="568"/>
      <c r="D205" s="568"/>
      <c r="E205" s="568"/>
      <c r="F205" s="569"/>
      <c r="G205" s="527" t="s">
        <v>175</v>
      </c>
      <c r="H205" s="573"/>
      <c r="I205" s="573"/>
      <c r="J205" s="573"/>
      <c r="K205" s="573"/>
      <c r="L205" s="573"/>
      <c r="M205" s="573"/>
      <c r="N205" s="573"/>
      <c r="O205" s="573"/>
      <c r="P205" s="573"/>
      <c r="Q205" s="573"/>
      <c r="R205" s="573"/>
      <c r="S205" s="573"/>
      <c r="T205" s="573"/>
      <c r="U205" s="573"/>
      <c r="V205" s="573"/>
      <c r="W205" s="576" t="s">
        <v>243</v>
      </c>
      <c r="X205" s="577"/>
      <c r="Y205" s="541" t="s">
        <v>12</v>
      </c>
      <c r="Z205" s="541"/>
      <c r="AA205" s="542"/>
      <c r="AB205" s="543" t="s">
        <v>244</v>
      </c>
      <c r="AC205" s="543"/>
      <c r="AD205" s="543"/>
      <c r="AE205" s="390"/>
      <c r="AF205" s="373"/>
      <c r="AG205" s="373"/>
      <c r="AH205" s="373"/>
      <c r="AI205" s="390"/>
      <c r="AJ205" s="373"/>
      <c r="AK205" s="373"/>
      <c r="AL205" s="373"/>
      <c r="AM205" s="390"/>
      <c r="AN205" s="373"/>
      <c r="AO205" s="373"/>
      <c r="AP205" s="373"/>
      <c r="AQ205" s="390"/>
      <c r="AR205" s="373"/>
      <c r="AS205" s="373"/>
      <c r="AT205" s="563"/>
      <c r="AU205" s="373"/>
      <c r="AV205" s="373"/>
      <c r="AW205" s="373"/>
      <c r="AX205" s="374"/>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6" t="s">
        <v>50</v>
      </c>
      <c r="Z206" s="276"/>
      <c r="AA206" s="308"/>
      <c r="AB206" s="586" t="s">
        <v>244</v>
      </c>
      <c r="AC206" s="586"/>
      <c r="AD206" s="586"/>
      <c r="AE206" s="390"/>
      <c r="AF206" s="373"/>
      <c r="AG206" s="373"/>
      <c r="AH206" s="373"/>
      <c r="AI206" s="390"/>
      <c r="AJ206" s="373"/>
      <c r="AK206" s="373"/>
      <c r="AL206" s="373"/>
      <c r="AM206" s="390"/>
      <c r="AN206" s="373"/>
      <c r="AO206" s="373"/>
      <c r="AP206" s="373"/>
      <c r="AQ206" s="390"/>
      <c r="AR206" s="373"/>
      <c r="AS206" s="373"/>
      <c r="AT206" s="563"/>
      <c r="AU206" s="373"/>
      <c r="AV206" s="373"/>
      <c r="AW206" s="373"/>
      <c r="AX206" s="374"/>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6" t="s">
        <v>13</v>
      </c>
      <c r="Z207" s="276"/>
      <c r="AA207" s="308"/>
      <c r="AB207" s="564" t="s">
        <v>245</v>
      </c>
      <c r="AC207" s="564"/>
      <c r="AD207" s="564"/>
      <c r="AE207" s="565"/>
      <c r="AF207" s="566"/>
      <c r="AG207" s="566"/>
      <c r="AH207" s="566"/>
      <c r="AI207" s="565"/>
      <c r="AJ207" s="566"/>
      <c r="AK207" s="566"/>
      <c r="AL207" s="566"/>
      <c r="AM207" s="565"/>
      <c r="AN207" s="566"/>
      <c r="AO207" s="566"/>
      <c r="AP207" s="585"/>
      <c r="AQ207" s="390"/>
      <c r="AR207" s="373"/>
      <c r="AS207" s="373"/>
      <c r="AT207" s="563"/>
      <c r="AU207" s="373"/>
      <c r="AV207" s="373"/>
      <c r="AW207" s="373"/>
      <c r="AX207" s="374"/>
      <c r="AY207">
        <f t="shared" si="10"/>
        <v>0</v>
      </c>
    </row>
    <row r="208" spans="1:60" ht="18.75" hidden="1" customHeight="1" x14ac:dyDescent="0.15">
      <c r="A208" s="591" t="s">
        <v>232</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5" t="s">
        <v>11</v>
      </c>
      <c r="AC208" s="342"/>
      <c r="AD208" s="343"/>
      <c r="AE208" s="136" t="s">
        <v>410</v>
      </c>
      <c r="AF208" s="136"/>
      <c r="AG208" s="136"/>
      <c r="AH208" s="136"/>
      <c r="AI208" s="415" t="s">
        <v>562</v>
      </c>
      <c r="AJ208" s="415"/>
      <c r="AK208" s="415"/>
      <c r="AL208" s="415"/>
      <c r="AM208" s="415" t="s">
        <v>378</v>
      </c>
      <c r="AN208" s="415"/>
      <c r="AO208" s="415"/>
      <c r="AP208" s="415"/>
      <c r="AQ208" s="492" t="s">
        <v>172</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2"/>
      <c r="I209" s="432"/>
      <c r="J209" s="432"/>
      <c r="K209" s="432"/>
      <c r="L209" s="432"/>
      <c r="M209" s="432"/>
      <c r="N209" s="432"/>
      <c r="O209" s="433"/>
      <c r="P209" s="596"/>
      <c r="Q209" s="432"/>
      <c r="R209" s="432"/>
      <c r="S209" s="432"/>
      <c r="T209" s="432"/>
      <c r="U209" s="432"/>
      <c r="V209" s="432"/>
      <c r="W209" s="432"/>
      <c r="X209" s="433"/>
      <c r="Y209" s="600"/>
      <c r="Z209" s="601"/>
      <c r="AA209" s="602"/>
      <c r="AB209" s="329"/>
      <c r="AC209" s="325"/>
      <c r="AD209" s="326"/>
      <c r="AE209" s="136"/>
      <c r="AF209" s="136"/>
      <c r="AG209" s="136"/>
      <c r="AH209" s="136"/>
      <c r="AI209" s="415"/>
      <c r="AJ209" s="415"/>
      <c r="AK209" s="415"/>
      <c r="AL209" s="415"/>
      <c r="AM209" s="415"/>
      <c r="AN209" s="415"/>
      <c r="AO209" s="415"/>
      <c r="AP209" s="415"/>
      <c r="AQ209" s="430"/>
      <c r="AR209" s="431"/>
      <c r="AS209" s="432" t="s">
        <v>173</v>
      </c>
      <c r="AT209" s="433"/>
      <c r="AU209" s="430"/>
      <c r="AV209" s="431"/>
      <c r="AW209" s="432" t="s">
        <v>166</v>
      </c>
      <c r="AX209" s="590"/>
      <c r="AY209">
        <f>$AY$208</f>
        <v>0</v>
      </c>
    </row>
    <row r="210" spans="1:51" ht="23.25" hidden="1" customHeight="1" x14ac:dyDescent="0.15">
      <c r="A210" s="567"/>
      <c r="B210" s="568"/>
      <c r="C210" s="568"/>
      <c r="D210" s="568"/>
      <c r="E210" s="568"/>
      <c r="F210" s="569"/>
      <c r="G210" s="603" t="s">
        <v>174</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15">
      <c r="A211" s="567"/>
      <c r="B211" s="568"/>
      <c r="C211" s="568"/>
      <c r="D211" s="568"/>
      <c r="E211" s="568"/>
      <c r="F211" s="569"/>
      <c r="G211" s="604"/>
      <c r="H211" s="384"/>
      <c r="I211" s="384"/>
      <c r="J211" s="384"/>
      <c r="K211" s="384"/>
      <c r="L211" s="384"/>
      <c r="M211" s="384"/>
      <c r="N211" s="384"/>
      <c r="O211" s="385"/>
      <c r="P211" s="384"/>
      <c r="Q211" s="384"/>
      <c r="R211" s="384"/>
      <c r="S211" s="384"/>
      <c r="T211" s="384"/>
      <c r="U211" s="384"/>
      <c r="V211" s="384"/>
      <c r="W211" s="384"/>
      <c r="X211" s="385"/>
      <c r="Y211" s="612" t="s">
        <v>50</v>
      </c>
      <c r="Z211" s="613"/>
      <c r="AA211" s="614"/>
      <c r="AB211" s="615"/>
      <c r="AC211" s="615"/>
      <c r="AD211" s="615"/>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4"/>
      <c r="Q212" s="384"/>
      <c r="R212" s="384"/>
      <c r="S212" s="384"/>
      <c r="T212" s="384"/>
      <c r="U212" s="384"/>
      <c r="V212" s="384"/>
      <c r="W212" s="384"/>
      <c r="X212" s="385"/>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2"/>
      <c r="AR212" s="393"/>
      <c r="AS212" s="393"/>
      <c r="AT212" s="394"/>
      <c r="AU212" s="373"/>
      <c r="AV212" s="373"/>
      <c r="AW212" s="373"/>
      <c r="AX212" s="374"/>
      <c r="AY212">
        <f>$AY$208</f>
        <v>0</v>
      </c>
    </row>
    <row r="213" spans="1:51" ht="69.75" hidden="1" customHeight="1" x14ac:dyDescent="0.15">
      <c r="A213" s="646" t="s">
        <v>257</v>
      </c>
      <c r="B213" s="647"/>
      <c r="C213" s="647"/>
      <c r="D213" s="647"/>
      <c r="E213" s="571" t="s">
        <v>220</v>
      </c>
      <c r="F213" s="572"/>
      <c r="G213" s="82" t="s">
        <v>175</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customHeight="1" thickBot="1" x14ac:dyDescent="0.2">
      <c r="A214" s="504" t="s">
        <v>570</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227</v>
      </c>
      <c r="AP214" s="663"/>
      <c r="AQ214" s="663"/>
      <c r="AR214" s="81"/>
      <c r="AS214" s="662"/>
      <c r="AT214" s="663"/>
      <c r="AU214" s="663"/>
      <c r="AV214" s="663"/>
      <c r="AW214" s="663"/>
      <c r="AX214" s="664"/>
      <c r="AY214">
        <f>COUNTIF($AR$214,"☑")</f>
        <v>0</v>
      </c>
    </row>
    <row r="215" spans="1:51" ht="45" customHeight="1" x14ac:dyDescent="0.15">
      <c r="A215" s="652" t="s">
        <v>277</v>
      </c>
      <c r="B215" s="653"/>
      <c r="C215" s="655" t="s">
        <v>176</v>
      </c>
      <c r="D215" s="653"/>
      <c r="E215" s="656" t="s">
        <v>192</v>
      </c>
      <c r="F215" s="657"/>
      <c r="G215" s="658" t="s">
        <v>634</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191</v>
      </c>
      <c r="F216" s="458"/>
      <c r="G216" s="138" t="s">
        <v>631</v>
      </c>
      <c r="H216" s="139"/>
      <c r="I216" s="139"/>
      <c r="J216" s="139"/>
      <c r="K216" s="139"/>
      <c r="L216" s="139"/>
      <c r="M216" s="139"/>
      <c r="N216" s="139"/>
      <c r="O216" s="139"/>
      <c r="P216" s="139"/>
      <c r="Q216" s="139"/>
      <c r="R216" s="139"/>
      <c r="S216" s="139"/>
      <c r="T216" s="139"/>
      <c r="U216" s="139"/>
      <c r="V216" s="140"/>
      <c r="W216" s="630" t="s">
        <v>580</v>
      </c>
      <c r="X216" s="631"/>
      <c r="Y216" s="631"/>
      <c r="Z216" s="631"/>
      <c r="AA216" s="632"/>
      <c r="AB216" s="633" t="s">
        <v>695</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20"/>
      <c r="F217" s="322"/>
      <c r="G217" s="141"/>
      <c r="H217" s="142"/>
      <c r="I217" s="142"/>
      <c r="J217" s="142"/>
      <c r="K217" s="142"/>
      <c r="L217" s="142"/>
      <c r="M217" s="142"/>
      <c r="N217" s="142"/>
      <c r="O217" s="142"/>
      <c r="P217" s="142"/>
      <c r="Q217" s="142"/>
      <c r="R217" s="142"/>
      <c r="S217" s="142"/>
      <c r="T217" s="142"/>
      <c r="U217" s="142"/>
      <c r="V217" s="143"/>
      <c r="W217" s="636" t="s">
        <v>581</v>
      </c>
      <c r="X217" s="637"/>
      <c r="Y217" s="637"/>
      <c r="Z217" s="637"/>
      <c r="AA217" s="638"/>
      <c r="AB217" s="633" t="s">
        <v>695</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593</v>
      </c>
      <c r="D218" s="640"/>
      <c r="E218" s="456" t="s">
        <v>273</v>
      </c>
      <c r="F218" s="458"/>
      <c r="G218" s="620" t="s">
        <v>179</v>
      </c>
      <c r="H218" s="621"/>
      <c r="I218" s="621"/>
      <c r="J218" s="643" t="s">
        <v>631</v>
      </c>
      <c r="K218" s="644"/>
      <c r="L218" s="644"/>
      <c r="M218" s="644"/>
      <c r="N218" s="644"/>
      <c r="O218" s="644"/>
      <c r="P218" s="644"/>
      <c r="Q218" s="644"/>
      <c r="R218" s="644"/>
      <c r="S218" s="644"/>
      <c r="T218" s="645"/>
      <c r="U218" s="618"/>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7"/>
      <c r="F219" s="319"/>
      <c r="G219" s="620" t="s">
        <v>594</v>
      </c>
      <c r="H219" s="621"/>
      <c r="I219" s="621"/>
      <c r="J219" s="621"/>
      <c r="K219" s="621"/>
      <c r="L219" s="621"/>
      <c r="M219" s="621"/>
      <c r="N219" s="621"/>
      <c r="O219" s="621"/>
      <c r="P219" s="621"/>
      <c r="Q219" s="621"/>
      <c r="R219" s="621"/>
      <c r="S219" s="621"/>
      <c r="T219" s="621"/>
      <c r="U219" s="617" t="s">
        <v>631</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20"/>
      <c r="F220" s="322"/>
      <c r="G220" s="620" t="s">
        <v>581</v>
      </c>
      <c r="H220" s="621"/>
      <c r="I220" s="621"/>
      <c r="J220" s="621"/>
      <c r="K220" s="621"/>
      <c r="L220" s="621"/>
      <c r="M220" s="621"/>
      <c r="N220" s="621"/>
      <c r="O220" s="621"/>
      <c r="P220" s="621"/>
      <c r="Q220" s="621"/>
      <c r="R220" s="621"/>
      <c r="S220" s="621"/>
      <c r="T220" s="621"/>
      <c r="U220" s="144" t="s">
        <v>631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4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604</v>
      </c>
      <c r="AE223" s="707"/>
      <c r="AF223" s="707"/>
      <c r="AG223" s="708" t="s">
        <v>662</v>
      </c>
      <c r="AH223" s="709"/>
      <c r="AI223" s="709"/>
      <c r="AJ223" s="709"/>
      <c r="AK223" s="709"/>
      <c r="AL223" s="709"/>
      <c r="AM223" s="709"/>
      <c r="AN223" s="709"/>
      <c r="AO223" s="709"/>
      <c r="AP223" s="709"/>
      <c r="AQ223" s="709"/>
      <c r="AR223" s="709"/>
      <c r="AS223" s="709"/>
      <c r="AT223" s="709"/>
      <c r="AU223" s="709"/>
      <c r="AV223" s="709"/>
      <c r="AW223" s="709"/>
      <c r="AX223" s="710"/>
    </row>
    <row r="224" spans="1:51" ht="27"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604</v>
      </c>
      <c r="AE224" s="688"/>
      <c r="AF224" s="688"/>
      <c r="AG224" s="714" t="s">
        <v>663</v>
      </c>
      <c r="AH224" s="715"/>
      <c r="AI224" s="715"/>
      <c r="AJ224" s="715"/>
      <c r="AK224" s="715"/>
      <c r="AL224" s="715"/>
      <c r="AM224" s="715"/>
      <c r="AN224" s="715"/>
      <c r="AO224" s="715"/>
      <c r="AP224" s="715"/>
      <c r="AQ224" s="715"/>
      <c r="AR224" s="715"/>
      <c r="AS224" s="715"/>
      <c r="AT224" s="715"/>
      <c r="AU224" s="715"/>
      <c r="AV224" s="715"/>
      <c r="AW224" s="715"/>
      <c r="AX224" s="716"/>
    </row>
    <row r="225" spans="1:50" ht="27"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604</v>
      </c>
      <c r="AE225" s="721"/>
      <c r="AF225" s="721"/>
      <c r="AG225" s="678" t="s">
        <v>664</v>
      </c>
      <c r="AH225" s="384"/>
      <c r="AI225" s="384"/>
      <c r="AJ225" s="384"/>
      <c r="AK225" s="384"/>
      <c r="AL225" s="384"/>
      <c r="AM225" s="384"/>
      <c r="AN225" s="384"/>
      <c r="AO225" s="384"/>
      <c r="AP225" s="384"/>
      <c r="AQ225" s="384"/>
      <c r="AR225" s="384"/>
      <c r="AS225" s="384"/>
      <c r="AT225" s="384"/>
      <c r="AU225" s="384"/>
      <c r="AV225" s="384"/>
      <c r="AW225" s="384"/>
      <c r="AX225" s="679"/>
    </row>
    <row r="226" spans="1:50" ht="34.5"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604</v>
      </c>
      <c r="AE226" s="676"/>
      <c r="AF226" s="676"/>
      <c r="AG226" s="362" t="s">
        <v>665</v>
      </c>
      <c r="AH226" s="139"/>
      <c r="AI226" s="139"/>
      <c r="AJ226" s="139"/>
      <c r="AK226" s="139"/>
      <c r="AL226" s="139"/>
      <c r="AM226" s="139"/>
      <c r="AN226" s="139"/>
      <c r="AO226" s="139"/>
      <c r="AP226" s="139"/>
      <c r="AQ226" s="139"/>
      <c r="AR226" s="139"/>
      <c r="AS226" s="139"/>
      <c r="AT226" s="139"/>
      <c r="AU226" s="139"/>
      <c r="AV226" s="139"/>
      <c r="AW226" s="139"/>
      <c r="AX226" s="677"/>
    </row>
    <row r="227" spans="1:50" ht="42" customHeight="1" x14ac:dyDescent="0.15">
      <c r="A227" s="666"/>
      <c r="B227" s="667"/>
      <c r="C227" s="680"/>
      <c r="D227" s="681"/>
      <c r="E227" s="684" t="s">
        <v>255</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666</v>
      </c>
      <c r="AE227" s="688"/>
      <c r="AF227" s="689"/>
      <c r="AG227" s="678"/>
      <c r="AH227" s="384"/>
      <c r="AI227" s="384"/>
      <c r="AJ227" s="384"/>
      <c r="AK227" s="384"/>
      <c r="AL227" s="384"/>
      <c r="AM227" s="384"/>
      <c r="AN227" s="384"/>
      <c r="AO227" s="384"/>
      <c r="AP227" s="384"/>
      <c r="AQ227" s="384"/>
      <c r="AR227" s="384"/>
      <c r="AS227" s="384"/>
      <c r="AT227" s="384"/>
      <c r="AU227" s="384"/>
      <c r="AV227" s="384"/>
      <c r="AW227" s="384"/>
      <c r="AX227" s="679"/>
    </row>
    <row r="228" spans="1:50" ht="42" customHeight="1" x14ac:dyDescent="0.15">
      <c r="A228" s="666"/>
      <c r="B228" s="667"/>
      <c r="C228" s="682"/>
      <c r="D228" s="683"/>
      <c r="E228" s="690" t="s">
        <v>213</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666</v>
      </c>
      <c r="AE228" s="694"/>
      <c r="AF228" s="694"/>
      <c r="AG228" s="678"/>
      <c r="AH228" s="384"/>
      <c r="AI228" s="384"/>
      <c r="AJ228" s="384"/>
      <c r="AK228" s="384"/>
      <c r="AL228" s="384"/>
      <c r="AM228" s="384"/>
      <c r="AN228" s="384"/>
      <c r="AO228" s="384"/>
      <c r="AP228" s="384"/>
      <c r="AQ228" s="384"/>
      <c r="AR228" s="384"/>
      <c r="AS228" s="384"/>
      <c r="AT228" s="384"/>
      <c r="AU228" s="384"/>
      <c r="AV228" s="384"/>
      <c r="AW228" s="384"/>
      <c r="AX228" s="679"/>
    </row>
    <row r="229" spans="1:50" ht="56.25"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604</v>
      </c>
      <c r="AE229" s="740"/>
      <c r="AF229" s="740"/>
      <c r="AG229" s="741" t="s">
        <v>667</v>
      </c>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604</v>
      </c>
      <c r="AE230" s="688"/>
      <c r="AF230" s="688"/>
      <c r="AG230" s="714" t="s">
        <v>668</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604</v>
      </c>
      <c r="AE231" s="688"/>
      <c r="AF231" s="688"/>
      <c r="AG231" s="714" t="s">
        <v>669</v>
      </c>
      <c r="AH231" s="715"/>
      <c r="AI231" s="715"/>
      <c r="AJ231" s="715"/>
      <c r="AK231" s="715"/>
      <c r="AL231" s="715"/>
      <c r="AM231" s="715"/>
      <c r="AN231" s="715"/>
      <c r="AO231" s="715"/>
      <c r="AP231" s="715"/>
      <c r="AQ231" s="715"/>
      <c r="AR231" s="715"/>
      <c r="AS231" s="715"/>
      <c r="AT231" s="715"/>
      <c r="AU231" s="715"/>
      <c r="AV231" s="715"/>
      <c r="AW231" s="715"/>
      <c r="AX231" s="716"/>
    </row>
    <row r="232" spans="1:50" ht="55.5"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604</v>
      </c>
      <c r="AE232" s="688"/>
      <c r="AF232" s="688"/>
      <c r="AG232" s="714" t="s">
        <v>670</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6"/>
      <c r="B233" s="668"/>
      <c r="C233" s="734" t="s">
        <v>229</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635</v>
      </c>
      <c r="AE233" s="721"/>
      <c r="AF233" s="721"/>
      <c r="AG233" s="736" t="s">
        <v>631</v>
      </c>
      <c r="AH233" s="737"/>
      <c r="AI233" s="737"/>
      <c r="AJ233" s="737"/>
      <c r="AK233" s="737"/>
      <c r="AL233" s="737"/>
      <c r="AM233" s="737"/>
      <c r="AN233" s="737"/>
      <c r="AO233" s="737"/>
      <c r="AP233" s="737"/>
      <c r="AQ233" s="737"/>
      <c r="AR233" s="737"/>
      <c r="AS233" s="737"/>
      <c r="AT233" s="737"/>
      <c r="AU233" s="737"/>
      <c r="AV233" s="737"/>
      <c r="AW233" s="737"/>
      <c r="AX233" s="738"/>
    </row>
    <row r="234" spans="1:50" ht="45.75" customHeight="1" x14ac:dyDescent="0.15">
      <c r="A234" s="666"/>
      <c r="B234" s="668"/>
      <c r="C234" s="722" t="s">
        <v>230</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604</v>
      </c>
      <c r="AE234" s="688"/>
      <c r="AF234" s="689"/>
      <c r="AG234" s="714" t="s">
        <v>671</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9"/>
      <c r="B235" s="670"/>
      <c r="C235" s="725" t="s">
        <v>217</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604</v>
      </c>
      <c r="AE235" s="729"/>
      <c r="AF235" s="730"/>
      <c r="AG235" s="731" t="s">
        <v>672</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218</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604</v>
      </c>
      <c r="AE236" s="740"/>
      <c r="AF236" s="750"/>
      <c r="AG236" s="741" t="s">
        <v>673</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604</v>
      </c>
      <c r="AE237" s="755"/>
      <c r="AF237" s="755"/>
      <c r="AG237" s="714" t="s">
        <v>674</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6"/>
      <c r="B238" s="668"/>
      <c r="C238" s="734" t="s">
        <v>177</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604</v>
      </c>
      <c r="AE238" s="688"/>
      <c r="AF238" s="688"/>
      <c r="AG238" s="714" t="s">
        <v>675</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604</v>
      </c>
      <c r="AE239" s="688"/>
      <c r="AF239" s="688"/>
      <c r="AG239" s="744" t="s">
        <v>676</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635</v>
      </c>
      <c r="AE240" s="676"/>
      <c r="AF240" s="767"/>
      <c r="AG240" s="362" t="s">
        <v>631</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599</v>
      </c>
      <c r="P241" s="102"/>
      <c r="Q241" s="102"/>
      <c r="R241" s="102"/>
      <c r="S241" s="102"/>
      <c r="T241" s="102"/>
      <c r="U241" s="102"/>
      <c r="V241" s="102"/>
      <c r="W241" s="102"/>
      <c r="X241" s="102"/>
      <c r="Y241" s="102"/>
      <c r="Z241" s="102"/>
      <c r="AA241" s="102"/>
      <c r="AB241" s="102"/>
      <c r="AC241" s="102"/>
      <c r="AD241" s="102"/>
      <c r="AE241" s="102"/>
      <c r="AF241" s="103"/>
      <c r="AG241" s="678"/>
      <c r="AH241" s="384"/>
      <c r="AI241" s="384"/>
      <c r="AJ241" s="384"/>
      <c r="AK241" s="384"/>
      <c r="AL241" s="384"/>
      <c r="AM241" s="384"/>
      <c r="AN241" s="384"/>
      <c r="AO241" s="384"/>
      <c r="AP241" s="384"/>
      <c r="AQ241" s="384"/>
      <c r="AR241" s="384"/>
      <c r="AS241" s="384"/>
      <c r="AT241" s="384"/>
      <c r="AU241" s="384"/>
      <c r="AV241" s="384"/>
      <c r="AW241" s="384"/>
      <c r="AX241" s="679"/>
    </row>
    <row r="242" spans="1:50" ht="24.75" customHeight="1" x14ac:dyDescent="0.15">
      <c r="A242" s="761"/>
      <c r="B242" s="762"/>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8"/>
      <c r="AH242" s="384"/>
      <c r="AI242" s="384"/>
      <c r="AJ242" s="384"/>
      <c r="AK242" s="384"/>
      <c r="AL242" s="384"/>
      <c r="AM242" s="384"/>
      <c r="AN242" s="384"/>
      <c r="AO242" s="384"/>
      <c r="AP242" s="384"/>
      <c r="AQ242" s="384"/>
      <c r="AR242" s="384"/>
      <c r="AS242" s="384"/>
      <c r="AT242" s="384"/>
      <c r="AU242" s="384"/>
      <c r="AV242" s="384"/>
      <c r="AW242" s="384"/>
      <c r="AX242" s="679"/>
    </row>
    <row r="243" spans="1:50" ht="24.75"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4"/>
      <c r="AI243" s="384"/>
      <c r="AJ243" s="384"/>
      <c r="AK243" s="384"/>
      <c r="AL243" s="384"/>
      <c r="AM243" s="384"/>
      <c r="AN243" s="384"/>
      <c r="AO243" s="384"/>
      <c r="AP243" s="384"/>
      <c r="AQ243" s="384"/>
      <c r="AR243" s="384"/>
      <c r="AS243" s="384"/>
      <c r="AT243" s="384"/>
      <c r="AU243" s="384"/>
      <c r="AV243" s="384"/>
      <c r="AW243" s="384"/>
      <c r="AX243" s="679"/>
    </row>
    <row r="244" spans="1:50" ht="24.75"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4"/>
      <c r="AI244" s="384"/>
      <c r="AJ244" s="384"/>
      <c r="AK244" s="384"/>
      <c r="AL244" s="384"/>
      <c r="AM244" s="384"/>
      <c r="AN244" s="384"/>
      <c r="AO244" s="384"/>
      <c r="AP244" s="384"/>
      <c r="AQ244" s="384"/>
      <c r="AR244" s="384"/>
      <c r="AS244" s="384"/>
      <c r="AT244" s="384"/>
      <c r="AU244" s="384"/>
      <c r="AV244" s="384"/>
      <c r="AW244" s="384"/>
      <c r="AX244" s="679"/>
    </row>
    <row r="245" spans="1:50" ht="24.75"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4"/>
      <c r="AI245" s="384"/>
      <c r="AJ245" s="384"/>
      <c r="AK245" s="384"/>
      <c r="AL245" s="384"/>
      <c r="AM245" s="384"/>
      <c r="AN245" s="384"/>
      <c r="AO245" s="384"/>
      <c r="AP245" s="384"/>
      <c r="AQ245" s="384"/>
      <c r="AR245" s="384"/>
      <c r="AS245" s="384"/>
      <c r="AT245" s="384"/>
      <c r="AU245" s="384"/>
      <c r="AV245" s="384"/>
      <c r="AW245" s="384"/>
      <c r="AX245" s="679"/>
    </row>
    <row r="246" spans="1:50" ht="24.75"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15">
      <c r="A247" s="122" t="s">
        <v>45</v>
      </c>
      <c r="B247" s="123"/>
      <c r="C247" s="126" t="s">
        <v>49</v>
      </c>
      <c r="D247" s="127"/>
      <c r="E247" s="127"/>
      <c r="F247" s="128"/>
      <c r="G247" s="129" t="s">
        <v>677</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678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697</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698</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5" t="s">
        <v>702</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t="s">
        <v>700</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233</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271</v>
      </c>
      <c r="B258" s="786"/>
      <c r="C258" s="786"/>
      <c r="D258" s="787"/>
      <c r="E258" s="771" t="s">
        <v>611</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270</v>
      </c>
      <c r="B259" s="136"/>
      <c r="C259" s="136"/>
      <c r="D259" s="136"/>
      <c r="E259" s="771" t="s">
        <v>623</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269</v>
      </c>
      <c r="B260" s="136"/>
      <c r="C260" s="136"/>
      <c r="D260" s="136"/>
      <c r="E260" s="771" t="s">
        <v>624</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268</v>
      </c>
      <c r="B261" s="136"/>
      <c r="C261" s="136"/>
      <c r="D261" s="136"/>
      <c r="E261" s="771" t="s">
        <v>625</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267</v>
      </c>
      <c r="B262" s="136"/>
      <c r="C262" s="136"/>
      <c r="D262" s="136"/>
      <c r="E262" s="771" t="s">
        <v>626</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266</v>
      </c>
      <c r="B263" s="136"/>
      <c r="C263" s="136"/>
      <c r="D263" s="136"/>
      <c r="E263" s="771" t="s">
        <v>627</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265</v>
      </c>
      <c r="B264" s="136"/>
      <c r="C264" s="136"/>
      <c r="D264" s="136"/>
      <c r="E264" s="771" t="s">
        <v>628</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264</v>
      </c>
      <c r="B265" s="136"/>
      <c r="C265" s="136"/>
      <c r="D265" s="136"/>
      <c r="E265" s="771" t="s">
        <v>629</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410</v>
      </c>
      <c r="B266" s="136"/>
      <c r="C266" s="136"/>
      <c r="D266" s="136"/>
      <c r="E266" s="790" t="s">
        <v>602</v>
      </c>
      <c r="F266" s="791"/>
      <c r="G266" s="791"/>
      <c r="H266" s="77" t="str">
        <f>IF(E266="","","-")</f>
        <v>-</v>
      </c>
      <c r="I266" s="791"/>
      <c r="J266" s="791"/>
      <c r="K266" s="77" t="str">
        <f>IF(I266="","","-")</f>
        <v/>
      </c>
      <c r="L266" s="106">
        <v>149</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590</v>
      </c>
      <c r="B267" s="136"/>
      <c r="C267" s="136"/>
      <c r="D267" s="136"/>
      <c r="E267" s="790" t="s">
        <v>602</v>
      </c>
      <c r="F267" s="791"/>
      <c r="G267" s="791"/>
      <c r="H267" s="77"/>
      <c r="I267" s="791"/>
      <c r="J267" s="791"/>
      <c r="K267" s="77"/>
      <c r="L267" s="106">
        <v>147</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378</v>
      </c>
      <c r="B268" s="136"/>
      <c r="C268" s="136"/>
      <c r="D268" s="136"/>
      <c r="E268" s="793">
        <v>2021</v>
      </c>
      <c r="F268" s="137"/>
      <c r="G268" s="791" t="s">
        <v>601</v>
      </c>
      <c r="H268" s="791"/>
      <c r="I268" s="791"/>
      <c r="J268" s="137">
        <v>20</v>
      </c>
      <c r="K268" s="137"/>
      <c r="L268" s="106">
        <v>146</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7" t="s">
        <v>258</v>
      </c>
      <c r="B269" s="248"/>
      <c r="C269" s="248"/>
      <c r="D269" s="248"/>
      <c r="E269" s="248"/>
      <c r="F269" s="249"/>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4.25"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260</v>
      </c>
      <c r="B308" s="798"/>
      <c r="C308" s="798"/>
      <c r="D308" s="798"/>
      <c r="E308" s="798"/>
      <c r="F308" s="799"/>
      <c r="G308" s="803" t="s">
        <v>636</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694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637</v>
      </c>
      <c r="H310" s="825"/>
      <c r="I310" s="825"/>
      <c r="J310" s="825"/>
      <c r="K310" s="826"/>
      <c r="L310" s="827" t="s">
        <v>638</v>
      </c>
      <c r="M310" s="828"/>
      <c r="N310" s="828"/>
      <c r="O310" s="828"/>
      <c r="P310" s="828"/>
      <c r="Q310" s="828"/>
      <c r="R310" s="828"/>
      <c r="S310" s="828"/>
      <c r="T310" s="828"/>
      <c r="U310" s="828"/>
      <c r="V310" s="828"/>
      <c r="W310" s="828"/>
      <c r="X310" s="829"/>
      <c r="Y310" s="830">
        <v>1575</v>
      </c>
      <c r="Z310" s="831"/>
      <c r="AA310" s="831"/>
      <c r="AB310" s="832"/>
      <c r="AC310" s="824" t="s">
        <v>639</v>
      </c>
      <c r="AD310" s="825"/>
      <c r="AE310" s="825"/>
      <c r="AF310" s="825"/>
      <c r="AG310" s="826"/>
      <c r="AH310" s="827" t="s">
        <v>640</v>
      </c>
      <c r="AI310" s="828"/>
      <c r="AJ310" s="828"/>
      <c r="AK310" s="828"/>
      <c r="AL310" s="828"/>
      <c r="AM310" s="828"/>
      <c r="AN310" s="828"/>
      <c r="AO310" s="828"/>
      <c r="AP310" s="828"/>
      <c r="AQ310" s="828"/>
      <c r="AR310" s="828"/>
      <c r="AS310" s="828"/>
      <c r="AT310" s="829"/>
      <c r="AU310" s="830">
        <v>532</v>
      </c>
      <c r="AV310" s="831"/>
      <c r="AW310" s="831"/>
      <c r="AX310" s="833"/>
    </row>
    <row r="311" spans="1:50" ht="24.75" customHeight="1" x14ac:dyDescent="0.15">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thickBot="1" x14ac:dyDescent="0.2">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1575</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532</v>
      </c>
      <c r="AV320" s="840"/>
      <c r="AW320" s="840"/>
      <c r="AX320" s="842"/>
    </row>
    <row r="321" spans="1:51" ht="24.75" customHeight="1" x14ac:dyDescent="0.15">
      <c r="A321" s="800"/>
      <c r="B321" s="801"/>
      <c r="C321" s="801"/>
      <c r="D321" s="801"/>
      <c r="E321" s="801"/>
      <c r="F321" s="802"/>
      <c r="G321" s="803" t="s">
        <v>641</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644</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2</v>
      </c>
    </row>
    <row r="322" spans="1:51" ht="24.75"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2</v>
      </c>
    </row>
    <row r="323" spans="1:51" ht="24.75" customHeight="1" x14ac:dyDescent="0.15">
      <c r="A323" s="800"/>
      <c r="B323" s="801"/>
      <c r="C323" s="801"/>
      <c r="D323" s="801"/>
      <c r="E323" s="801"/>
      <c r="F323" s="802"/>
      <c r="G323" s="824" t="s">
        <v>642</v>
      </c>
      <c r="H323" s="825"/>
      <c r="I323" s="825"/>
      <c r="J323" s="825"/>
      <c r="K323" s="826"/>
      <c r="L323" s="827" t="s">
        <v>643</v>
      </c>
      <c r="M323" s="828"/>
      <c r="N323" s="828"/>
      <c r="O323" s="828"/>
      <c r="P323" s="828"/>
      <c r="Q323" s="828"/>
      <c r="R323" s="828"/>
      <c r="S323" s="828"/>
      <c r="T323" s="828"/>
      <c r="U323" s="828"/>
      <c r="V323" s="828"/>
      <c r="W323" s="828"/>
      <c r="X323" s="829"/>
      <c r="Y323" s="830">
        <v>15</v>
      </c>
      <c r="Z323" s="831"/>
      <c r="AA323" s="831"/>
      <c r="AB323" s="832"/>
      <c r="AC323" s="824" t="s">
        <v>645</v>
      </c>
      <c r="AD323" s="825"/>
      <c r="AE323" s="825"/>
      <c r="AF323" s="825"/>
      <c r="AG323" s="826"/>
      <c r="AH323" s="827" t="s">
        <v>646</v>
      </c>
      <c r="AI323" s="828"/>
      <c r="AJ323" s="828"/>
      <c r="AK323" s="828"/>
      <c r="AL323" s="828"/>
      <c r="AM323" s="828"/>
      <c r="AN323" s="828"/>
      <c r="AO323" s="828"/>
      <c r="AP323" s="828"/>
      <c r="AQ323" s="828"/>
      <c r="AR323" s="828"/>
      <c r="AS323" s="828"/>
      <c r="AT323" s="829"/>
      <c r="AU323" s="830">
        <v>3528</v>
      </c>
      <c r="AV323" s="831"/>
      <c r="AW323" s="831"/>
      <c r="AX323" s="833"/>
      <c r="AY323">
        <f t="shared" si="11"/>
        <v>2</v>
      </c>
    </row>
    <row r="324" spans="1:51" ht="24.75"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2</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2</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2</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2</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2</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2</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2</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2</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2</v>
      </c>
    </row>
    <row r="333" spans="1:51" ht="24.75" customHeight="1" x14ac:dyDescent="0.15">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15</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3528</v>
      </c>
      <c r="AV333" s="840"/>
      <c r="AW333" s="840"/>
      <c r="AX333" s="842"/>
      <c r="AY333">
        <f t="shared" si="11"/>
        <v>2</v>
      </c>
    </row>
    <row r="334" spans="1:51" ht="24.75" hidden="1" customHeight="1" x14ac:dyDescent="0.15">
      <c r="A334" s="800"/>
      <c r="B334" s="801"/>
      <c r="C334" s="801"/>
      <c r="D334" s="801"/>
      <c r="E334" s="801"/>
      <c r="F334" s="802"/>
      <c r="G334" s="803" t="s">
        <v>215</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216</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193</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571</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227</v>
      </c>
      <c r="AM360" s="847"/>
      <c r="AN360" s="847"/>
      <c r="AO360" s="79" t="s">
        <v>226</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647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195</v>
      </c>
      <c r="K365" s="136"/>
      <c r="L365" s="136"/>
      <c r="M365" s="136"/>
      <c r="N365" s="136"/>
      <c r="O365" s="136"/>
      <c r="P365" s="415" t="s">
        <v>25</v>
      </c>
      <c r="Q365" s="415"/>
      <c r="R365" s="415"/>
      <c r="S365" s="415"/>
      <c r="T365" s="415"/>
      <c r="U365" s="415"/>
      <c r="V365" s="415"/>
      <c r="W365" s="415"/>
      <c r="X365" s="415"/>
      <c r="Y365" s="850" t="s">
        <v>194</v>
      </c>
      <c r="Z365" s="851"/>
      <c r="AA365" s="851"/>
      <c r="AB365" s="851"/>
      <c r="AC365" s="849" t="s">
        <v>225</v>
      </c>
      <c r="AD365" s="849"/>
      <c r="AE365" s="849"/>
      <c r="AF365" s="849"/>
      <c r="AG365" s="849"/>
      <c r="AH365" s="850" t="s">
        <v>242</v>
      </c>
      <c r="AI365" s="848"/>
      <c r="AJ365" s="848"/>
      <c r="AK365" s="848"/>
      <c r="AL365" s="848" t="s">
        <v>19</v>
      </c>
      <c r="AM365" s="848"/>
      <c r="AN365" s="848"/>
      <c r="AO365" s="852"/>
      <c r="AP365" s="873" t="s">
        <v>196</v>
      </c>
      <c r="AQ365" s="873"/>
      <c r="AR365" s="873"/>
      <c r="AS365" s="873"/>
      <c r="AT365" s="873"/>
      <c r="AU365" s="873"/>
      <c r="AV365" s="873"/>
      <c r="AW365" s="873"/>
      <c r="AX365" s="873"/>
    </row>
    <row r="366" spans="1:51" ht="30" customHeight="1" x14ac:dyDescent="0.15">
      <c r="A366" s="859">
        <v>1</v>
      </c>
      <c r="B366" s="859">
        <v>1</v>
      </c>
      <c r="C366" s="860" t="s">
        <v>648</v>
      </c>
      <c r="D366" s="861"/>
      <c r="E366" s="861"/>
      <c r="F366" s="861"/>
      <c r="G366" s="861"/>
      <c r="H366" s="861"/>
      <c r="I366" s="861"/>
      <c r="J366" s="862">
        <v>2000012100001</v>
      </c>
      <c r="K366" s="863"/>
      <c r="L366" s="863"/>
      <c r="M366" s="863"/>
      <c r="N366" s="863"/>
      <c r="O366" s="863"/>
      <c r="P366" s="864" t="s">
        <v>649</v>
      </c>
      <c r="Q366" s="865"/>
      <c r="R366" s="865"/>
      <c r="S366" s="865"/>
      <c r="T366" s="865"/>
      <c r="U366" s="865"/>
      <c r="V366" s="865"/>
      <c r="W366" s="865"/>
      <c r="X366" s="865"/>
      <c r="Y366" s="866">
        <v>1575</v>
      </c>
      <c r="Z366" s="867"/>
      <c r="AA366" s="867"/>
      <c r="AB366" s="868"/>
      <c r="AC366" s="869"/>
      <c r="AD366" s="870"/>
      <c r="AE366" s="870"/>
      <c r="AF366" s="870"/>
      <c r="AG366" s="870"/>
      <c r="AH366" s="853" t="s">
        <v>631</v>
      </c>
      <c r="AI366" s="854"/>
      <c r="AJ366" s="854"/>
      <c r="AK366" s="854"/>
      <c r="AL366" s="855" t="s">
        <v>631</v>
      </c>
      <c r="AM366" s="856"/>
      <c r="AN366" s="856"/>
      <c r="AO366" s="857"/>
      <c r="AP366" s="858" t="s">
        <v>631</v>
      </c>
      <c r="AQ366" s="858"/>
      <c r="AR366" s="858"/>
      <c r="AS366" s="858"/>
      <c r="AT366" s="858"/>
      <c r="AU366" s="858"/>
      <c r="AV366" s="858"/>
      <c r="AW366" s="858"/>
      <c r="AX366" s="858"/>
    </row>
    <row r="367" spans="1:51" ht="30" hidden="1" customHeight="1" x14ac:dyDescent="0.15">
      <c r="A367" s="859">
        <v>2</v>
      </c>
      <c r="B367" s="859">
        <v>1</v>
      </c>
      <c r="C367" s="860"/>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869"/>
      <c r="AD367" s="870"/>
      <c r="AE367" s="870"/>
      <c r="AF367" s="870"/>
      <c r="AG367" s="870"/>
      <c r="AH367" s="853"/>
      <c r="AI367" s="854"/>
      <c r="AJ367" s="854"/>
      <c r="AK367" s="854"/>
      <c r="AL367" s="855"/>
      <c r="AM367" s="856"/>
      <c r="AN367" s="856"/>
      <c r="AO367" s="857"/>
      <c r="AP367" s="858"/>
      <c r="AQ367" s="858"/>
      <c r="AR367" s="858"/>
      <c r="AS367" s="858"/>
      <c r="AT367" s="858"/>
      <c r="AU367" s="858"/>
      <c r="AV367" s="858"/>
      <c r="AW367" s="858"/>
      <c r="AX367" s="858"/>
      <c r="AY367">
        <f>COUNTA($C$367)</f>
        <v>0</v>
      </c>
    </row>
    <row r="368" spans="1:51" ht="30" hidden="1" customHeight="1" x14ac:dyDescent="0.15">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5"/>
      <c r="AM368" s="856"/>
      <c r="AN368" s="856"/>
      <c r="AO368" s="857"/>
      <c r="AP368" s="858"/>
      <c r="AQ368" s="858"/>
      <c r="AR368" s="858"/>
      <c r="AS368" s="858"/>
      <c r="AT368" s="858"/>
      <c r="AU368" s="858"/>
      <c r="AV368" s="858"/>
      <c r="AW368" s="858"/>
      <c r="AX368" s="858"/>
      <c r="AY368">
        <f>COUNTA($C$368)</f>
        <v>0</v>
      </c>
    </row>
    <row r="369" spans="1:51" ht="30" hidden="1" customHeight="1" x14ac:dyDescent="0.15">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5"/>
      <c r="AM369" s="856"/>
      <c r="AN369" s="856"/>
      <c r="AO369" s="857"/>
      <c r="AP369" s="858"/>
      <c r="AQ369" s="858"/>
      <c r="AR369" s="858"/>
      <c r="AS369" s="858"/>
      <c r="AT369" s="858"/>
      <c r="AU369" s="858"/>
      <c r="AV369" s="858"/>
      <c r="AW369" s="858"/>
      <c r="AX369" s="858"/>
      <c r="AY369">
        <f>COUNTA($C$369)</f>
        <v>0</v>
      </c>
    </row>
    <row r="370" spans="1:51" ht="30" hidden="1" customHeight="1" x14ac:dyDescent="0.15">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0" hidden="1" customHeight="1" x14ac:dyDescent="0.15">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0" hidden="1" customHeight="1" x14ac:dyDescent="0.15">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0" hidden="1" customHeight="1" x14ac:dyDescent="0.15">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hidden="1" customHeight="1" x14ac:dyDescent="0.15">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x14ac:dyDescent="0.15">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41" t="s">
        <v>687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8"/>
      <c r="B398" s="848"/>
      <c r="C398" s="848" t="s">
        <v>24</v>
      </c>
      <c r="D398" s="848"/>
      <c r="E398" s="848"/>
      <c r="F398" s="848"/>
      <c r="G398" s="848"/>
      <c r="H398" s="848"/>
      <c r="I398" s="848"/>
      <c r="J398" s="849" t="s">
        <v>195</v>
      </c>
      <c r="K398" s="136"/>
      <c r="L398" s="136"/>
      <c r="M398" s="136"/>
      <c r="N398" s="136"/>
      <c r="O398" s="136"/>
      <c r="P398" s="415" t="s">
        <v>25</v>
      </c>
      <c r="Q398" s="415"/>
      <c r="R398" s="415"/>
      <c r="S398" s="415"/>
      <c r="T398" s="415"/>
      <c r="U398" s="415"/>
      <c r="V398" s="415"/>
      <c r="W398" s="415"/>
      <c r="X398" s="415"/>
      <c r="Y398" s="850" t="s">
        <v>194</v>
      </c>
      <c r="Z398" s="851"/>
      <c r="AA398" s="851"/>
      <c r="AB398" s="851"/>
      <c r="AC398" s="849" t="s">
        <v>225</v>
      </c>
      <c r="AD398" s="849"/>
      <c r="AE398" s="849"/>
      <c r="AF398" s="849"/>
      <c r="AG398" s="849"/>
      <c r="AH398" s="850" t="s">
        <v>242</v>
      </c>
      <c r="AI398" s="848"/>
      <c r="AJ398" s="848"/>
      <c r="AK398" s="848"/>
      <c r="AL398" s="848" t="s">
        <v>19</v>
      </c>
      <c r="AM398" s="848"/>
      <c r="AN398" s="848"/>
      <c r="AO398" s="852"/>
      <c r="AP398" s="873" t="s">
        <v>196</v>
      </c>
      <c r="AQ398" s="873"/>
      <c r="AR398" s="873"/>
      <c r="AS398" s="873"/>
      <c r="AT398" s="873"/>
      <c r="AU398" s="873"/>
      <c r="AV398" s="873"/>
      <c r="AW398" s="873"/>
      <c r="AX398" s="873"/>
      <c r="AY398">
        <f>$AY$396</f>
        <v>1</v>
      </c>
    </row>
    <row r="399" spans="1:51" ht="30" customHeight="1" x14ac:dyDescent="0.15">
      <c r="A399" s="859">
        <v>1</v>
      </c>
      <c r="B399" s="859">
        <v>1</v>
      </c>
      <c r="C399" s="860" t="s">
        <v>689</v>
      </c>
      <c r="D399" s="861"/>
      <c r="E399" s="861"/>
      <c r="F399" s="861"/>
      <c r="G399" s="861"/>
      <c r="H399" s="861"/>
      <c r="I399" s="861"/>
      <c r="J399" s="862">
        <v>9390001012047</v>
      </c>
      <c r="K399" s="863"/>
      <c r="L399" s="863"/>
      <c r="M399" s="863"/>
      <c r="N399" s="863"/>
      <c r="O399" s="863"/>
      <c r="P399" s="864" t="s">
        <v>652</v>
      </c>
      <c r="Q399" s="865"/>
      <c r="R399" s="865"/>
      <c r="S399" s="865"/>
      <c r="T399" s="865"/>
      <c r="U399" s="865"/>
      <c r="V399" s="865"/>
      <c r="W399" s="865"/>
      <c r="X399" s="865"/>
      <c r="Y399" s="866">
        <v>532</v>
      </c>
      <c r="Z399" s="867"/>
      <c r="AA399" s="867"/>
      <c r="AB399" s="868"/>
      <c r="AC399" s="869" t="s">
        <v>247</v>
      </c>
      <c r="AD399" s="870"/>
      <c r="AE399" s="870"/>
      <c r="AF399" s="870"/>
      <c r="AG399" s="870"/>
      <c r="AH399" s="853">
        <v>2</v>
      </c>
      <c r="AI399" s="854"/>
      <c r="AJ399" s="854"/>
      <c r="AK399" s="854"/>
      <c r="AL399" s="855">
        <v>91.1</v>
      </c>
      <c r="AM399" s="856"/>
      <c r="AN399" s="856"/>
      <c r="AO399" s="857"/>
      <c r="AP399" s="858" t="s">
        <v>631</v>
      </c>
      <c r="AQ399" s="858"/>
      <c r="AR399" s="858"/>
      <c r="AS399" s="858"/>
      <c r="AT399" s="858"/>
      <c r="AU399" s="858"/>
      <c r="AV399" s="858"/>
      <c r="AW399" s="858"/>
      <c r="AX399" s="858"/>
      <c r="AY399">
        <f>$AY$396</f>
        <v>1</v>
      </c>
    </row>
    <row r="400" spans="1:51" ht="91.5" customHeight="1" x14ac:dyDescent="0.15">
      <c r="A400" s="859">
        <v>2</v>
      </c>
      <c r="B400" s="859">
        <v>1</v>
      </c>
      <c r="C400" s="860" t="s">
        <v>693</v>
      </c>
      <c r="D400" s="861"/>
      <c r="E400" s="861"/>
      <c r="F400" s="861"/>
      <c r="G400" s="861"/>
      <c r="H400" s="861"/>
      <c r="I400" s="861"/>
      <c r="J400" s="862" t="s">
        <v>631</v>
      </c>
      <c r="K400" s="863"/>
      <c r="L400" s="863"/>
      <c r="M400" s="863"/>
      <c r="N400" s="863"/>
      <c r="O400" s="863"/>
      <c r="P400" s="864" t="s">
        <v>653</v>
      </c>
      <c r="Q400" s="865"/>
      <c r="R400" s="865"/>
      <c r="S400" s="865"/>
      <c r="T400" s="865"/>
      <c r="U400" s="865"/>
      <c r="V400" s="865"/>
      <c r="W400" s="865"/>
      <c r="X400" s="865"/>
      <c r="Y400" s="866">
        <v>284</v>
      </c>
      <c r="Z400" s="867"/>
      <c r="AA400" s="867"/>
      <c r="AB400" s="868"/>
      <c r="AC400" s="869" t="s">
        <v>250</v>
      </c>
      <c r="AD400" s="870"/>
      <c r="AE400" s="870"/>
      <c r="AF400" s="870"/>
      <c r="AG400" s="870"/>
      <c r="AH400" s="853">
        <v>1</v>
      </c>
      <c r="AI400" s="854"/>
      <c r="AJ400" s="854"/>
      <c r="AK400" s="854"/>
      <c r="AL400" s="855">
        <v>99.9</v>
      </c>
      <c r="AM400" s="856"/>
      <c r="AN400" s="856"/>
      <c r="AO400" s="857"/>
      <c r="AP400" s="858" t="s">
        <v>631</v>
      </c>
      <c r="AQ400" s="858"/>
      <c r="AR400" s="858"/>
      <c r="AS400" s="858"/>
      <c r="AT400" s="858"/>
      <c r="AU400" s="858"/>
      <c r="AV400" s="858"/>
      <c r="AW400" s="858"/>
      <c r="AX400" s="858"/>
      <c r="AY400">
        <f>COUNTA($C$400)</f>
        <v>1</v>
      </c>
    </row>
    <row r="401" spans="1:51" ht="30" customHeight="1" x14ac:dyDescent="0.15">
      <c r="A401" s="859">
        <v>3</v>
      </c>
      <c r="B401" s="859">
        <v>1</v>
      </c>
      <c r="C401" s="860" t="s">
        <v>690</v>
      </c>
      <c r="D401" s="861"/>
      <c r="E401" s="861"/>
      <c r="F401" s="861"/>
      <c r="G401" s="861"/>
      <c r="H401" s="861"/>
      <c r="I401" s="861"/>
      <c r="J401" s="862">
        <v>1430001053630</v>
      </c>
      <c r="K401" s="863"/>
      <c r="L401" s="863"/>
      <c r="M401" s="863"/>
      <c r="N401" s="863"/>
      <c r="O401" s="863"/>
      <c r="P401" s="864" t="s">
        <v>652</v>
      </c>
      <c r="Q401" s="865"/>
      <c r="R401" s="865"/>
      <c r="S401" s="865"/>
      <c r="T401" s="865"/>
      <c r="U401" s="865"/>
      <c r="V401" s="865"/>
      <c r="W401" s="865"/>
      <c r="X401" s="865"/>
      <c r="Y401" s="866">
        <v>235</v>
      </c>
      <c r="Z401" s="867"/>
      <c r="AA401" s="867"/>
      <c r="AB401" s="868"/>
      <c r="AC401" s="869" t="s">
        <v>247</v>
      </c>
      <c r="AD401" s="870"/>
      <c r="AE401" s="870"/>
      <c r="AF401" s="870"/>
      <c r="AG401" s="870"/>
      <c r="AH401" s="871">
        <v>5</v>
      </c>
      <c r="AI401" s="872"/>
      <c r="AJ401" s="872"/>
      <c r="AK401" s="872"/>
      <c r="AL401" s="855">
        <v>90.4</v>
      </c>
      <c r="AM401" s="856"/>
      <c r="AN401" s="856"/>
      <c r="AO401" s="857"/>
      <c r="AP401" s="858" t="s">
        <v>631</v>
      </c>
      <c r="AQ401" s="858"/>
      <c r="AR401" s="858"/>
      <c r="AS401" s="858"/>
      <c r="AT401" s="858"/>
      <c r="AU401" s="858"/>
      <c r="AV401" s="858"/>
      <c r="AW401" s="858"/>
      <c r="AX401" s="858"/>
      <c r="AY401">
        <f>COUNTA($C$401)</f>
        <v>1</v>
      </c>
    </row>
    <row r="402" spans="1:51" ht="30" customHeight="1" x14ac:dyDescent="0.15">
      <c r="A402" s="859">
        <v>4</v>
      </c>
      <c r="B402" s="859">
        <v>1</v>
      </c>
      <c r="C402" s="860" t="s">
        <v>691</v>
      </c>
      <c r="D402" s="861"/>
      <c r="E402" s="861"/>
      <c r="F402" s="861"/>
      <c r="G402" s="861"/>
      <c r="H402" s="861"/>
      <c r="I402" s="861"/>
      <c r="J402" s="862">
        <v>3370301000725</v>
      </c>
      <c r="K402" s="863"/>
      <c r="L402" s="863"/>
      <c r="M402" s="863"/>
      <c r="N402" s="863"/>
      <c r="O402" s="863"/>
      <c r="P402" s="864" t="s">
        <v>652</v>
      </c>
      <c r="Q402" s="865"/>
      <c r="R402" s="865"/>
      <c r="S402" s="865"/>
      <c r="T402" s="865"/>
      <c r="U402" s="865"/>
      <c r="V402" s="865"/>
      <c r="W402" s="865"/>
      <c r="X402" s="865"/>
      <c r="Y402" s="866">
        <v>210</v>
      </c>
      <c r="Z402" s="867"/>
      <c r="AA402" s="867"/>
      <c r="AB402" s="868"/>
      <c r="AC402" s="869" t="s">
        <v>247</v>
      </c>
      <c r="AD402" s="870"/>
      <c r="AE402" s="870"/>
      <c r="AF402" s="870"/>
      <c r="AG402" s="870"/>
      <c r="AH402" s="871">
        <v>6</v>
      </c>
      <c r="AI402" s="872"/>
      <c r="AJ402" s="872"/>
      <c r="AK402" s="872"/>
      <c r="AL402" s="855">
        <v>92</v>
      </c>
      <c r="AM402" s="856"/>
      <c r="AN402" s="856"/>
      <c r="AO402" s="857"/>
      <c r="AP402" s="858" t="s">
        <v>631</v>
      </c>
      <c r="AQ402" s="858"/>
      <c r="AR402" s="858"/>
      <c r="AS402" s="858"/>
      <c r="AT402" s="858"/>
      <c r="AU402" s="858"/>
      <c r="AV402" s="858"/>
      <c r="AW402" s="858"/>
      <c r="AX402" s="858"/>
      <c r="AY402">
        <f>COUNTA($C$402)</f>
        <v>1</v>
      </c>
    </row>
    <row r="403" spans="1:51" ht="30" customHeight="1" x14ac:dyDescent="0.15">
      <c r="A403" s="859">
        <v>5</v>
      </c>
      <c r="B403" s="859">
        <v>1</v>
      </c>
      <c r="C403" s="860" t="s">
        <v>692</v>
      </c>
      <c r="D403" s="861"/>
      <c r="E403" s="861"/>
      <c r="F403" s="861"/>
      <c r="G403" s="861"/>
      <c r="H403" s="861"/>
      <c r="I403" s="861"/>
      <c r="J403" s="862">
        <v>6370201002380</v>
      </c>
      <c r="K403" s="863"/>
      <c r="L403" s="863"/>
      <c r="M403" s="863"/>
      <c r="N403" s="863"/>
      <c r="O403" s="863"/>
      <c r="P403" s="864" t="s">
        <v>652</v>
      </c>
      <c r="Q403" s="865"/>
      <c r="R403" s="865"/>
      <c r="S403" s="865"/>
      <c r="T403" s="865"/>
      <c r="U403" s="865"/>
      <c r="V403" s="865"/>
      <c r="W403" s="865"/>
      <c r="X403" s="865"/>
      <c r="Y403" s="866">
        <v>190</v>
      </c>
      <c r="Z403" s="867"/>
      <c r="AA403" s="867"/>
      <c r="AB403" s="868"/>
      <c r="AC403" s="869" t="s">
        <v>247</v>
      </c>
      <c r="AD403" s="870"/>
      <c r="AE403" s="870"/>
      <c r="AF403" s="870"/>
      <c r="AG403" s="870"/>
      <c r="AH403" s="871">
        <v>5</v>
      </c>
      <c r="AI403" s="872"/>
      <c r="AJ403" s="872"/>
      <c r="AK403" s="872"/>
      <c r="AL403" s="855">
        <v>94.3</v>
      </c>
      <c r="AM403" s="856"/>
      <c r="AN403" s="856"/>
      <c r="AO403" s="857"/>
      <c r="AP403" s="858" t="s">
        <v>631</v>
      </c>
      <c r="AQ403" s="858"/>
      <c r="AR403" s="858"/>
      <c r="AS403" s="858"/>
      <c r="AT403" s="858"/>
      <c r="AU403" s="858"/>
      <c r="AV403" s="858"/>
      <c r="AW403" s="858"/>
      <c r="AX403" s="858"/>
      <c r="AY403">
        <f>COUNTA($C$403)</f>
        <v>1</v>
      </c>
    </row>
    <row r="404" spans="1:51" ht="75" customHeight="1" x14ac:dyDescent="0.15">
      <c r="A404" s="859">
        <v>6</v>
      </c>
      <c r="B404" s="859">
        <v>1</v>
      </c>
      <c r="C404" s="860" t="s">
        <v>650</v>
      </c>
      <c r="D404" s="861"/>
      <c r="E404" s="861"/>
      <c r="F404" s="861"/>
      <c r="G404" s="861"/>
      <c r="H404" s="861"/>
      <c r="I404" s="861"/>
      <c r="J404" s="862" t="s">
        <v>631</v>
      </c>
      <c r="K404" s="863"/>
      <c r="L404" s="863"/>
      <c r="M404" s="863"/>
      <c r="N404" s="863"/>
      <c r="O404" s="863"/>
      <c r="P404" s="864" t="s">
        <v>653</v>
      </c>
      <c r="Q404" s="865"/>
      <c r="R404" s="865"/>
      <c r="S404" s="865"/>
      <c r="T404" s="865"/>
      <c r="U404" s="865"/>
      <c r="V404" s="865"/>
      <c r="W404" s="865"/>
      <c r="X404" s="865"/>
      <c r="Y404" s="866">
        <v>100</v>
      </c>
      <c r="Z404" s="867"/>
      <c r="AA404" s="867"/>
      <c r="AB404" s="868"/>
      <c r="AC404" s="869" t="s">
        <v>250</v>
      </c>
      <c r="AD404" s="870"/>
      <c r="AE404" s="870"/>
      <c r="AF404" s="870"/>
      <c r="AG404" s="870"/>
      <c r="AH404" s="871">
        <v>1</v>
      </c>
      <c r="AI404" s="872"/>
      <c r="AJ404" s="872"/>
      <c r="AK404" s="872"/>
      <c r="AL404" s="855">
        <v>99.9</v>
      </c>
      <c r="AM404" s="856"/>
      <c r="AN404" s="856"/>
      <c r="AO404" s="857"/>
      <c r="AP404" s="858" t="s">
        <v>631</v>
      </c>
      <c r="AQ404" s="858"/>
      <c r="AR404" s="858"/>
      <c r="AS404" s="858"/>
      <c r="AT404" s="858"/>
      <c r="AU404" s="858"/>
      <c r="AV404" s="858"/>
      <c r="AW404" s="858"/>
      <c r="AX404" s="858"/>
      <c r="AY404">
        <f>COUNTA($C$404)</f>
        <v>1</v>
      </c>
    </row>
    <row r="405" spans="1:51" ht="54" customHeight="1" x14ac:dyDescent="0.15">
      <c r="A405" s="859">
        <v>7</v>
      </c>
      <c r="B405" s="859">
        <v>1</v>
      </c>
      <c r="C405" s="860" t="s">
        <v>651</v>
      </c>
      <c r="D405" s="861"/>
      <c r="E405" s="861"/>
      <c r="F405" s="861"/>
      <c r="G405" s="861"/>
      <c r="H405" s="861"/>
      <c r="I405" s="861"/>
      <c r="J405" s="862" t="s">
        <v>631</v>
      </c>
      <c r="K405" s="863"/>
      <c r="L405" s="863"/>
      <c r="M405" s="863"/>
      <c r="N405" s="863"/>
      <c r="O405" s="863"/>
      <c r="P405" s="864" t="s">
        <v>653</v>
      </c>
      <c r="Q405" s="865"/>
      <c r="R405" s="865"/>
      <c r="S405" s="865"/>
      <c r="T405" s="865"/>
      <c r="U405" s="865"/>
      <c r="V405" s="865"/>
      <c r="W405" s="865"/>
      <c r="X405" s="865"/>
      <c r="Y405" s="866">
        <v>1</v>
      </c>
      <c r="Z405" s="867"/>
      <c r="AA405" s="867"/>
      <c r="AB405" s="868"/>
      <c r="AC405" s="869" t="s">
        <v>250</v>
      </c>
      <c r="AD405" s="870"/>
      <c r="AE405" s="870"/>
      <c r="AF405" s="870"/>
      <c r="AG405" s="870"/>
      <c r="AH405" s="871">
        <v>1</v>
      </c>
      <c r="AI405" s="872"/>
      <c r="AJ405" s="872"/>
      <c r="AK405" s="872"/>
      <c r="AL405" s="855">
        <v>99.6</v>
      </c>
      <c r="AM405" s="856"/>
      <c r="AN405" s="856"/>
      <c r="AO405" s="857"/>
      <c r="AP405" s="858" t="s">
        <v>631</v>
      </c>
      <c r="AQ405" s="858"/>
      <c r="AR405" s="858"/>
      <c r="AS405" s="858"/>
      <c r="AT405" s="858"/>
      <c r="AU405" s="858"/>
      <c r="AV405" s="858"/>
      <c r="AW405" s="858"/>
      <c r="AX405" s="858"/>
      <c r="AY405">
        <f>COUNTA($C$405)</f>
        <v>1</v>
      </c>
    </row>
    <row r="406" spans="1:51" ht="30" hidden="1" customHeight="1" x14ac:dyDescent="0.15">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41" t="s">
        <v>688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8"/>
      <c r="B431" s="848"/>
      <c r="C431" s="848" t="s">
        <v>24</v>
      </c>
      <c r="D431" s="848"/>
      <c r="E431" s="848"/>
      <c r="F431" s="848"/>
      <c r="G431" s="848"/>
      <c r="H431" s="848"/>
      <c r="I431" s="848"/>
      <c r="J431" s="849" t="s">
        <v>195</v>
      </c>
      <c r="K431" s="136"/>
      <c r="L431" s="136"/>
      <c r="M431" s="136"/>
      <c r="N431" s="136"/>
      <c r="O431" s="136"/>
      <c r="P431" s="415" t="s">
        <v>25</v>
      </c>
      <c r="Q431" s="415"/>
      <c r="R431" s="415"/>
      <c r="S431" s="415"/>
      <c r="T431" s="415"/>
      <c r="U431" s="415"/>
      <c r="V431" s="415"/>
      <c r="W431" s="415"/>
      <c r="X431" s="415"/>
      <c r="Y431" s="850" t="s">
        <v>194</v>
      </c>
      <c r="Z431" s="851"/>
      <c r="AA431" s="851"/>
      <c r="AB431" s="851"/>
      <c r="AC431" s="849" t="s">
        <v>225</v>
      </c>
      <c r="AD431" s="849"/>
      <c r="AE431" s="849"/>
      <c r="AF431" s="849"/>
      <c r="AG431" s="849"/>
      <c r="AH431" s="850" t="s">
        <v>242</v>
      </c>
      <c r="AI431" s="848"/>
      <c r="AJ431" s="848"/>
      <c r="AK431" s="848"/>
      <c r="AL431" s="848" t="s">
        <v>19</v>
      </c>
      <c r="AM431" s="848"/>
      <c r="AN431" s="848"/>
      <c r="AO431" s="852"/>
      <c r="AP431" s="873" t="s">
        <v>196</v>
      </c>
      <c r="AQ431" s="873"/>
      <c r="AR431" s="873"/>
      <c r="AS431" s="873"/>
      <c r="AT431" s="873"/>
      <c r="AU431" s="873"/>
      <c r="AV431" s="873"/>
      <c r="AW431" s="873"/>
      <c r="AX431" s="873"/>
      <c r="AY431">
        <f>$AY$429</f>
        <v>1</v>
      </c>
    </row>
    <row r="432" spans="1:51" ht="30" customHeight="1" x14ac:dyDescent="0.15">
      <c r="A432" s="859">
        <v>1</v>
      </c>
      <c r="B432" s="859">
        <v>1</v>
      </c>
      <c r="C432" s="860" t="s">
        <v>654</v>
      </c>
      <c r="D432" s="861"/>
      <c r="E432" s="861"/>
      <c r="F432" s="861"/>
      <c r="G432" s="861"/>
      <c r="H432" s="861"/>
      <c r="I432" s="861"/>
      <c r="J432" s="862">
        <v>8000020049646</v>
      </c>
      <c r="K432" s="863"/>
      <c r="L432" s="863"/>
      <c r="M432" s="863"/>
      <c r="N432" s="863"/>
      <c r="O432" s="863"/>
      <c r="P432" s="864" t="s">
        <v>643</v>
      </c>
      <c r="Q432" s="865"/>
      <c r="R432" s="865"/>
      <c r="S432" s="865"/>
      <c r="T432" s="865"/>
      <c r="U432" s="865"/>
      <c r="V432" s="865"/>
      <c r="W432" s="865"/>
      <c r="X432" s="865"/>
      <c r="Y432" s="866">
        <v>15</v>
      </c>
      <c r="Z432" s="867"/>
      <c r="AA432" s="867"/>
      <c r="AB432" s="868"/>
      <c r="AC432" s="869" t="s">
        <v>253</v>
      </c>
      <c r="AD432" s="870"/>
      <c r="AE432" s="870"/>
      <c r="AF432" s="870"/>
      <c r="AG432" s="870"/>
      <c r="AH432" s="853">
        <v>1</v>
      </c>
      <c r="AI432" s="854"/>
      <c r="AJ432" s="854"/>
      <c r="AK432" s="854"/>
      <c r="AL432" s="855">
        <v>100</v>
      </c>
      <c r="AM432" s="856"/>
      <c r="AN432" s="856"/>
      <c r="AO432" s="857"/>
      <c r="AP432" s="858"/>
      <c r="AQ432" s="858"/>
      <c r="AR432" s="858"/>
      <c r="AS432" s="858"/>
      <c r="AT432" s="858"/>
      <c r="AU432" s="858"/>
      <c r="AV432" s="858"/>
      <c r="AW432" s="858"/>
      <c r="AX432" s="858"/>
      <c r="AY432">
        <f>$AY$429</f>
        <v>1</v>
      </c>
    </row>
    <row r="433" spans="1:51" ht="30" customHeight="1" x14ac:dyDescent="0.15">
      <c r="A433" s="859">
        <v>2</v>
      </c>
      <c r="B433" s="859">
        <v>1</v>
      </c>
      <c r="C433" s="860" t="s">
        <v>681</v>
      </c>
      <c r="D433" s="861"/>
      <c r="E433" s="861"/>
      <c r="F433" s="861"/>
      <c r="G433" s="861"/>
      <c r="H433" s="861"/>
      <c r="I433" s="861"/>
      <c r="J433" s="862">
        <v>1000020042021</v>
      </c>
      <c r="K433" s="863"/>
      <c r="L433" s="863"/>
      <c r="M433" s="863"/>
      <c r="N433" s="863"/>
      <c r="O433" s="863"/>
      <c r="P433" s="864" t="s">
        <v>643</v>
      </c>
      <c r="Q433" s="865"/>
      <c r="R433" s="865"/>
      <c r="S433" s="865"/>
      <c r="T433" s="865"/>
      <c r="U433" s="865"/>
      <c r="V433" s="865"/>
      <c r="W433" s="865"/>
      <c r="X433" s="865"/>
      <c r="Y433" s="866">
        <v>9</v>
      </c>
      <c r="Z433" s="867"/>
      <c r="AA433" s="867"/>
      <c r="AB433" s="868"/>
      <c r="AC433" s="869" t="s">
        <v>253</v>
      </c>
      <c r="AD433" s="870"/>
      <c r="AE433" s="870"/>
      <c r="AF433" s="870"/>
      <c r="AG433" s="870"/>
      <c r="AH433" s="853">
        <v>1</v>
      </c>
      <c r="AI433" s="854"/>
      <c r="AJ433" s="854"/>
      <c r="AK433" s="854"/>
      <c r="AL433" s="855">
        <v>100</v>
      </c>
      <c r="AM433" s="856"/>
      <c r="AN433" s="856"/>
      <c r="AO433" s="857"/>
      <c r="AP433" s="858"/>
      <c r="AQ433" s="858"/>
      <c r="AR433" s="858"/>
      <c r="AS433" s="858"/>
      <c r="AT433" s="858"/>
      <c r="AU433" s="858"/>
      <c r="AV433" s="858"/>
      <c r="AW433" s="858"/>
      <c r="AX433" s="858"/>
      <c r="AY433">
        <f>COUNTA($C$433)</f>
        <v>1</v>
      </c>
    </row>
    <row r="434" spans="1:51" ht="30" customHeight="1" x14ac:dyDescent="0.15">
      <c r="A434" s="859">
        <v>3</v>
      </c>
      <c r="B434" s="859">
        <v>1</v>
      </c>
      <c r="C434" s="860" t="s">
        <v>655</v>
      </c>
      <c r="D434" s="861"/>
      <c r="E434" s="861"/>
      <c r="F434" s="861"/>
      <c r="G434" s="861"/>
      <c r="H434" s="861"/>
      <c r="I434" s="861"/>
      <c r="J434" s="862">
        <v>8000020040002</v>
      </c>
      <c r="K434" s="863"/>
      <c r="L434" s="863"/>
      <c r="M434" s="863"/>
      <c r="N434" s="863"/>
      <c r="O434" s="863"/>
      <c r="P434" s="864" t="s">
        <v>680</v>
      </c>
      <c r="Q434" s="865"/>
      <c r="R434" s="865"/>
      <c r="S434" s="865"/>
      <c r="T434" s="865"/>
      <c r="U434" s="865"/>
      <c r="V434" s="865"/>
      <c r="W434" s="865"/>
      <c r="X434" s="865"/>
      <c r="Y434" s="866">
        <v>2</v>
      </c>
      <c r="Z434" s="867"/>
      <c r="AA434" s="867"/>
      <c r="AB434" s="868"/>
      <c r="AC434" s="869" t="s">
        <v>253</v>
      </c>
      <c r="AD434" s="870"/>
      <c r="AE434" s="870"/>
      <c r="AF434" s="870"/>
      <c r="AG434" s="870"/>
      <c r="AH434" s="871">
        <v>1</v>
      </c>
      <c r="AI434" s="872"/>
      <c r="AJ434" s="872"/>
      <c r="AK434" s="872"/>
      <c r="AL434" s="855">
        <v>100</v>
      </c>
      <c r="AM434" s="856"/>
      <c r="AN434" s="856"/>
      <c r="AO434" s="857"/>
      <c r="AP434" s="858"/>
      <c r="AQ434" s="858"/>
      <c r="AR434" s="858"/>
      <c r="AS434" s="858"/>
      <c r="AT434" s="858"/>
      <c r="AU434" s="858"/>
      <c r="AV434" s="858"/>
      <c r="AW434" s="858"/>
      <c r="AX434" s="858"/>
      <c r="AY434">
        <f>COUNTA($C$434)</f>
        <v>1</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41" t="s">
        <v>656</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8"/>
      <c r="B464" s="848"/>
      <c r="C464" s="848" t="s">
        <v>24</v>
      </c>
      <c r="D464" s="848"/>
      <c r="E464" s="848"/>
      <c r="F464" s="848"/>
      <c r="G464" s="848"/>
      <c r="H464" s="848"/>
      <c r="I464" s="848"/>
      <c r="J464" s="849" t="s">
        <v>195</v>
      </c>
      <c r="K464" s="136"/>
      <c r="L464" s="136"/>
      <c r="M464" s="136"/>
      <c r="N464" s="136"/>
      <c r="O464" s="136"/>
      <c r="P464" s="415" t="s">
        <v>25</v>
      </c>
      <c r="Q464" s="415"/>
      <c r="R464" s="415"/>
      <c r="S464" s="415"/>
      <c r="T464" s="415"/>
      <c r="U464" s="415"/>
      <c r="V464" s="415"/>
      <c r="W464" s="415"/>
      <c r="X464" s="415"/>
      <c r="Y464" s="850" t="s">
        <v>194</v>
      </c>
      <c r="Z464" s="851"/>
      <c r="AA464" s="851"/>
      <c r="AB464" s="851"/>
      <c r="AC464" s="849" t="s">
        <v>225</v>
      </c>
      <c r="AD464" s="849"/>
      <c r="AE464" s="849"/>
      <c r="AF464" s="849"/>
      <c r="AG464" s="849"/>
      <c r="AH464" s="850" t="s">
        <v>242</v>
      </c>
      <c r="AI464" s="848"/>
      <c r="AJ464" s="848"/>
      <c r="AK464" s="848"/>
      <c r="AL464" s="848" t="s">
        <v>19</v>
      </c>
      <c r="AM464" s="848"/>
      <c r="AN464" s="848"/>
      <c r="AO464" s="852"/>
      <c r="AP464" s="873" t="s">
        <v>196</v>
      </c>
      <c r="AQ464" s="873"/>
      <c r="AR464" s="873"/>
      <c r="AS464" s="873"/>
      <c r="AT464" s="873"/>
      <c r="AU464" s="873"/>
      <c r="AV464" s="873"/>
      <c r="AW464" s="873"/>
      <c r="AX464" s="873"/>
      <c r="AY464">
        <f>$AY$462</f>
        <v>1</v>
      </c>
    </row>
    <row r="465" spans="1:51" ht="30" customHeight="1" x14ac:dyDescent="0.15">
      <c r="A465" s="859">
        <v>1</v>
      </c>
      <c r="B465" s="859">
        <v>1</v>
      </c>
      <c r="C465" s="860" t="s">
        <v>657</v>
      </c>
      <c r="D465" s="861"/>
      <c r="E465" s="861"/>
      <c r="F465" s="861"/>
      <c r="G465" s="861"/>
      <c r="H465" s="861"/>
      <c r="I465" s="861"/>
      <c r="J465" s="862">
        <v>7000020070009</v>
      </c>
      <c r="K465" s="863"/>
      <c r="L465" s="863"/>
      <c r="M465" s="863"/>
      <c r="N465" s="863"/>
      <c r="O465" s="863"/>
      <c r="P465" s="864" t="s">
        <v>660</v>
      </c>
      <c r="Q465" s="865"/>
      <c r="R465" s="865"/>
      <c r="S465" s="865"/>
      <c r="T465" s="865"/>
      <c r="U465" s="865"/>
      <c r="V465" s="865"/>
      <c r="W465" s="865"/>
      <c r="X465" s="865"/>
      <c r="Y465" s="866">
        <v>3528</v>
      </c>
      <c r="Z465" s="867"/>
      <c r="AA465" s="867"/>
      <c r="AB465" s="868"/>
      <c r="AC465" s="869" t="s">
        <v>661</v>
      </c>
      <c r="AD465" s="870"/>
      <c r="AE465" s="870"/>
      <c r="AF465" s="870"/>
      <c r="AG465" s="870"/>
      <c r="AH465" s="853" t="s">
        <v>631</v>
      </c>
      <c r="AI465" s="854"/>
      <c r="AJ465" s="854"/>
      <c r="AK465" s="854"/>
      <c r="AL465" s="855" t="s">
        <v>631</v>
      </c>
      <c r="AM465" s="856"/>
      <c r="AN465" s="856"/>
      <c r="AO465" s="857"/>
      <c r="AP465" s="858" t="s">
        <v>631</v>
      </c>
      <c r="AQ465" s="858"/>
      <c r="AR465" s="858"/>
      <c r="AS465" s="858"/>
      <c r="AT465" s="858"/>
      <c r="AU465" s="858"/>
      <c r="AV465" s="858"/>
      <c r="AW465" s="858"/>
      <c r="AX465" s="858"/>
      <c r="AY465">
        <f>$AY$462</f>
        <v>1</v>
      </c>
    </row>
    <row r="466" spans="1:51" ht="30" customHeight="1" x14ac:dyDescent="0.15">
      <c r="A466" s="859">
        <v>2</v>
      </c>
      <c r="B466" s="859">
        <v>1</v>
      </c>
      <c r="C466" s="860" t="s">
        <v>658</v>
      </c>
      <c r="D466" s="861"/>
      <c r="E466" s="861"/>
      <c r="F466" s="861"/>
      <c r="G466" s="861"/>
      <c r="H466" s="861"/>
      <c r="I466" s="861"/>
      <c r="J466" s="862">
        <v>8000020040002</v>
      </c>
      <c r="K466" s="863"/>
      <c r="L466" s="863"/>
      <c r="M466" s="863"/>
      <c r="N466" s="863"/>
      <c r="O466" s="863"/>
      <c r="P466" s="865" t="s">
        <v>660</v>
      </c>
      <c r="Q466" s="865"/>
      <c r="R466" s="865"/>
      <c r="S466" s="865"/>
      <c r="T466" s="865"/>
      <c r="U466" s="865"/>
      <c r="V466" s="865"/>
      <c r="W466" s="865"/>
      <c r="X466" s="865"/>
      <c r="Y466" s="866">
        <v>2073</v>
      </c>
      <c r="Z466" s="867"/>
      <c r="AA466" s="867"/>
      <c r="AB466" s="868"/>
      <c r="AC466" s="869" t="s">
        <v>661</v>
      </c>
      <c r="AD466" s="870"/>
      <c r="AE466" s="870"/>
      <c r="AF466" s="870"/>
      <c r="AG466" s="870"/>
      <c r="AH466" s="853" t="s">
        <v>631</v>
      </c>
      <c r="AI466" s="854"/>
      <c r="AJ466" s="854"/>
      <c r="AK466" s="854"/>
      <c r="AL466" s="855" t="s">
        <v>631</v>
      </c>
      <c r="AM466" s="856"/>
      <c r="AN466" s="856"/>
      <c r="AO466" s="857"/>
      <c r="AP466" s="858" t="s">
        <v>631</v>
      </c>
      <c r="AQ466" s="858"/>
      <c r="AR466" s="858"/>
      <c r="AS466" s="858"/>
      <c r="AT466" s="858"/>
      <c r="AU466" s="858"/>
      <c r="AV466" s="858"/>
      <c r="AW466" s="858"/>
      <c r="AX466" s="858"/>
      <c r="AY466">
        <f>COUNTA($C$466)</f>
        <v>1</v>
      </c>
    </row>
    <row r="467" spans="1:51" ht="30" customHeight="1" x14ac:dyDescent="0.15">
      <c r="A467" s="859">
        <v>3</v>
      </c>
      <c r="B467" s="859">
        <v>1</v>
      </c>
      <c r="C467" s="860" t="s">
        <v>659</v>
      </c>
      <c r="D467" s="861"/>
      <c r="E467" s="861"/>
      <c r="F467" s="861"/>
      <c r="G467" s="861"/>
      <c r="H467" s="861"/>
      <c r="I467" s="861"/>
      <c r="J467" s="862">
        <v>4000020030007</v>
      </c>
      <c r="K467" s="863"/>
      <c r="L467" s="863"/>
      <c r="M467" s="863"/>
      <c r="N467" s="863"/>
      <c r="O467" s="863"/>
      <c r="P467" s="864" t="s">
        <v>660</v>
      </c>
      <c r="Q467" s="865"/>
      <c r="R467" s="865"/>
      <c r="S467" s="865"/>
      <c r="T467" s="865"/>
      <c r="U467" s="865"/>
      <c r="V467" s="865"/>
      <c r="W467" s="865"/>
      <c r="X467" s="865"/>
      <c r="Y467" s="866">
        <v>1812</v>
      </c>
      <c r="Z467" s="867"/>
      <c r="AA467" s="867"/>
      <c r="AB467" s="868"/>
      <c r="AC467" s="869" t="s">
        <v>661</v>
      </c>
      <c r="AD467" s="870"/>
      <c r="AE467" s="870"/>
      <c r="AF467" s="870"/>
      <c r="AG467" s="870"/>
      <c r="AH467" s="871" t="s">
        <v>631</v>
      </c>
      <c r="AI467" s="872"/>
      <c r="AJ467" s="872"/>
      <c r="AK467" s="872"/>
      <c r="AL467" s="855" t="s">
        <v>631</v>
      </c>
      <c r="AM467" s="856"/>
      <c r="AN467" s="856"/>
      <c r="AO467" s="857"/>
      <c r="AP467" s="858" t="s">
        <v>631</v>
      </c>
      <c r="AQ467" s="858"/>
      <c r="AR467" s="858"/>
      <c r="AS467" s="858"/>
      <c r="AT467" s="858"/>
      <c r="AU467" s="858"/>
      <c r="AV467" s="858"/>
      <c r="AW467" s="858"/>
      <c r="AX467" s="858"/>
      <c r="AY467">
        <f>COUNTA($C$467)</f>
        <v>1</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168</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195</v>
      </c>
      <c r="K497" s="136"/>
      <c r="L497" s="136"/>
      <c r="M497" s="136"/>
      <c r="N497" s="136"/>
      <c r="O497" s="136"/>
      <c r="P497" s="415" t="s">
        <v>25</v>
      </c>
      <c r="Q497" s="415"/>
      <c r="R497" s="415"/>
      <c r="S497" s="415"/>
      <c r="T497" s="415"/>
      <c r="U497" s="415"/>
      <c r="V497" s="415"/>
      <c r="W497" s="415"/>
      <c r="X497" s="415"/>
      <c r="Y497" s="850" t="s">
        <v>194</v>
      </c>
      <c r="Z497" s="851"/>
      <c r="AA497" s="851"/>
      <c r="AB497" s="851"/>
      <c r="AC497" s="849" t="s">
        <v>225</v>
      </c>
      <c r="AD497" s="849"/>
      <c r="AE497" s="849"/>
      <c r="AF497" s="849"/>
      <c r="AG497" s="849"/>
      <c r="AH497" s="850" t="s">
        <v>242</v>
      </c>
      <c r="AI497" s="848"/>
      <c r="AJ497" s="848"/>
      <c r="AK497" s="848"/>
      <c r="AL497" s="848" t="s">
        <v>19</v>
      </c>
      <c r="AM497" s="848"/>
      <c r="AN497" s="848"/>
      <c r="AO497" s="852"/>
      <c r="AP497" s="873" t="s">
        <v>196</v>
      </c>
      <c r="AQ497" s="873"/>
      <c r="AR497" s="873"/>
      <c r="AS497" s="873"/>
      <c r="AT497" s="873"/>
      <c r="AU497" s="873"/>
      <c r="AV497" s="873"/>
      <c r="AW497" s="873"/>
      <c r="AX497" s="873"/>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169</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195</v>
      </c>
      <c r="K530" s="136"/>
      <c r="L530" s="136"/>
      <c r="M530" s="136"/>
      <c r="N530" s="136"/>
      <c r="O530" s="136"/>
      <c r="P530" s="415" t="s">
        <v>25</v>
      </c>
      <c r="Q530" s="415"/>
      <c r="R530" s="415"/>
      <c r="S530" s="415"/>
      <c r="T530" s="415"/>
      <c r="U530" s="415"/>
      <c r="V530" s="415"/>
      <c r="W530" s="415"/>
      <c r="X530" s="415"/>
      <c r="Y530" s="850" t="s">
        <v>194</v>
      </c>
      <c r="Z530" s="851"/>
      <c r="AA530" s="851"/>
      <c r="AB530" s="851"/>
      <c r="AC530" s="849" t="s">
        <v>225</v>
      </c>
      <c r="AD530" s="849"/>
      <c r="AE530" s="849"/>
      <c r="AF530" s="849"/>
      <c r="AG530" s="849"/>
      <c r="AH530" s="850" t="s">
        <v>242</v>
      </c>
      <c r="AI530" s="848"/>
      <c r="AJ530" s="848"/>
      <c r="AK530" s="848"/>
      <c r="AL530" s="848" t="s">
        <v>19</v>
      </c>
      <c r="AM530" s="848"/>
      <c r="AN530" s="848"/>
      <c r="AO530" s="852"/>
      <c r="AP530" s="873" t="s">
        <v>196</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170</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195</v>
      </c>
      <c r="K563" s="136"/>
      <c r="L563" s="136"/>
      <c r="M563" s="136"/>
      <c r="N563" s="136"/>
      <c r="O563" s="136"/>
      <c r="P563" s="415" t="s">
        <v>25</v>
      </c>
      <c r="Q563" s="415"/>
      <c r="R563" s="415"/>
      <c r="S563" s="415"/>
      <c r="T563" s="415"/>
      <c r="U563" s="415"/>
      <c r="V563" s="415"/>
      <c r="W563" s="415"/>
      <c r="X563" s="415"/>
      <c r="Y563" s="850" t="s">
        <v>194</v>
      </c>
      <c r="Z563" s="851"/>
      <c r="AA563" s="851"/>
      <c r="AB563" s="851"/>
      <c r="AC563" s="849" t="s">
        <v>225</v>
      </c>
      <c r="AD563" s="849"/>
      <c r="AE563" s="849"/>
      <c r="AF563" s="849"/>
      <c r="AG563" s="849"/>
      <c r="AH563" s="850" t="s">
        <v>242</v>
      </c>
      <c r="AI563" s="848"/>
      <c r="AJ563" s="848"/>
      <c r="AK563" s="848"/>
      <c r="AL563" s="848" t="s">
        <v>19</v>
      </c>
      <c r="AM563" s="848"/>
      <c r="AN563" s="848"/>
      <c r="AO563" s="852"/>
      <c r="AP563" s="873" t="s">
        <v>196</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171</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195</v>
      </c>
      <c r="K596" s="136"/>
      <c r="L596" s="136"/>
      <c r="M596" s="136"/>
      <c r="N596" s="136"/>
      <c r="O596" s="136"/>
      <c r="P596" s="415" t="s">
        <v>25</v>
      </c>
      <c r="Q596" s="415"/>
      <c r="R596" s="415"/>
      <c r="S596" s="415"/>
      <c r="T596" s="415"/>
      <c r="U596" s="415"/>
      <c r="V596" s="415"/>
      <c r="W596" s="415"/>
      <c r="X596" s="415"/>
      <c r="Y596" s="850" t="s">
        <v>194</v>
      </c>
      <c r="Z596" s="851"/>
      <c r="AA596" s="851"/>
      <c r="AB596" s="851"/>
      <c r="AC596" s="849" t="s">
        <v>225</v>
      </c>
      <c r="AD596" s="849"/>
      <c r="AE596" s="849"/>
      <c r="AF596" s="849"/>
      <c r="AG596" s="849"/>
      <c r="AH596" s="850" t="s">
        <v>242</v>
      </c>
      <c r="AI596" s="848"/>
      <c r="AJ596" s="848"/>
      <c r="AK596" s="848"/>
      <c r="AL596" s="848" t="s">
        <v>19</v>
      </c>
      <c r="AM596" s="848"/>
      <c r="AN596" s="848"/>
      <c r="AO596" s="852"/>
      <c r="AP596" s="873" t="s">
        <v>196</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4" t="s">
        <v>572</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227</v>
      </c>
      <c r="AM627" s="878"/>
      <c r="AN627" s="87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9"/>
      <c r="B630" s="879"/>
      <c r="C630" s="849" t="s">
        <v>190</v>
      </c>
      <c r="D630" s="880"/>
      <c r="E630" s="849" t="s">
        <v>189</v>
      </c>
      <c r="F630" s="880"/>
      <c r="G630" s="880"/>
      <c r="H630" s="880"/>
      <c r="I630" s="880"/>
      <c r="J630" s="849" t="s">
        <v>195</v>
      </c>
      <c r="K630" s="849"/>
      <c r="L630" s="849"/>
      <c r="M630" s="849"/>
      <c r="N630" s="849"/>
      <c r="O630" s="849"/>
      <c r="P630" s="849" t="s">
        <v>25</v>
      </c>
      <c r="Q630" s="849"/>
      <c r="R630" s="849"/>
      <c r="S630" s="849"/>
      <c r="T630" s="849"/>
      <c r="U630" s="849"/>
      <c r="V630" s="849"/>
      <c r="W630" s="849"/>
      <c r="X630" s="849"/>
      <c r="Y630" s="849" t="s">
        <v>197</v>
      </c>
      <c r="Z630" s="880"/>
      <c r="AA630" s="880"/>
      <c r="AB630" s="880"/>
      <c r="AC630" s="849" t="s">
        <v>178</v>
      </c>
      <c r="AD630" s="849"/>
      <c r="AE630" s="849"/>
      <c r="AF630" s="849"/>
      <c r="AG630" s="849"/>
      <c r="AH630" s="849" t="s">
        <v>185</v>
      </c>
      <c r="AI630" s="880"/>
      <c r="AJ630" s="880"/>
      <c r="AK630" s="880"/>
      <c r="AL630" s="880" t="s">
        <v>19</v>
      </c>
      <c r="AM630" s="880"/>
      <c r="AN630" s="880"/>
      <c r="AO630" s="879"/>
      <c r="AP630" s="873" t="s">
        <v>221</v>
      </c>
      <c r="AQ630" s="873"/>
      <c r="AR630" s="873"/>
      <c r="AS630" s="873"/>
      <c r="AT630" s="873"/>
      <c r="AU630" s="873"/>
      <c r="AV630" s="873"/>
      <c r="AW630" s="873"/>
      <c r="AX630" s="873"/>
    </row>
    <row r="631" spans="1:51" ht="30" customHeight="1" x14ac:dyDescent="0.15">
      <c r="A631" s="859">
        <v>1</v>
      </c>
      <c r="B631" s="859">
        <v>1</v>
      </c>
      <c r="C631" s="881"/>
      <c r="D631" s="881"/>
      <c r="E631" s="649" t="s">
        <v>631</v>
      </c>
      <c r="F631" s="882"/>
      <c r="G631" s="882"/>
      <c r="H631" s="882"/>
      <c r="I631" s="882"/>
      <c r="J631" s="862" t="s">
        <v>631</v>
      </c>
      <c r="K631" s="863"/>
      <c r="L631" s="863"/>
      <c r="M631" s="863"/>
      <c r="N631" s="863"/>
      <c r="O631" s="863"/>
      <c r="P631" s="864" t="s">
        <v>631</v>
      </c>
      <c r="Q631" s="865"/>
      <c r="R631" s="865"/>
      <c r="S631" s="865"/>
      <c r="T631" s="865"/>
      <c r="U631" s="865"/>
      <c r="V631" s="865"/>
      <c r="W631" s="865"/>
      <c r="X631" s="865"/>
      <c r="Y631" s="866" t="s">
        <v>631</v>
      </c>
      <c r="Z631" s="867"/>
      <c r="AA631" s="867"/>
      <c r="AB631" s="868"/>
      <c r="AC631" s="869"/>
      <c r="AD631" s="870"/>
      <c r="AE631" s="870"/>
      <c r="AF631" s="870"/>
      <c r="AG631" s="870"/>
      <c r="AH631" s="871" t="s">
        <v>631</v>
      </c>
      <c r="AI631" s="872"/>
      <c r="AJ631" s="872"/>
      <c r="AK631" s="872"/>
      <c r="AL631" s="855" t="s">
        <v>631</v>
      </c>
      <c r="AM631" s="856"/>
      <c r="AN631" s="856"/>
      <c r="AO631" s="857"/>
      <c r="AP631" s="858" t="s">
        <v>631</v>
      </c>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9"/>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5:W27">
    <cfRule type="expression" dxfId="697" priority="817">
      <formula>IF(RIGHT(TEXT(W25,"0.#"),1)=".",FALSE,TRUE)</formula>
    </cfRule>
    <cfRule type="expression" dxfId="696" priority="818">
      <formula>IF(RIGHT(TEXT(W25,"0.#"),1)=".",TRUE,FALSE)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W24">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4" max="49" man="1"/>
    <brk id="220" max="49" man="1"/>
    <brk id="248" max="49" man="1"/>
    <brk id="268" max="49" man="1"/>
    <brk id="360"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411</v>
      </c>
      <c r="AA1" s="29" t="s">
        <v>77</v>
      </c>
      <c r="AB1" s="29" t="s">
        <v>412</v>
      </c>
      <c r="AC1" s="29" t="s">
        <v>31</v>
      </c>
      <c r="AD1" s="28"/>
      <c r="AE1" s="29" t="s">
        <v>43</v>
      </c>
      <c r="AF1" s="30"/>
      <c r="AG1" s="42" t="s">
        <v>178</v>
      </c>
      <c r="AI1" s="42" t="s">
        <v>181</v>
      </c>
      <c r="AK1" s="42" t="s">
        <v>186</v>
      </c>
      <c r="AM1" s="63"/>
      <c r="AN1" s="63"/>
      <c r="AP1" s="28" t="s">
        <v>236</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t="s">
        <v>604</v>
      </c>
      <c r="R2" s="13" t="str">
        <f>IF(Q2="","",P2)</f>
        <v>直接実施</v>
      </c>
      <c r="S2" s="13" t="str">
        <f>IF(R2="","",IF(S1&lt;&gt;"",CONCATENATE(S1,"、",R2),R2))</f>
        <v>直接実施</v>
      </c>
      <c r="T2" s="13"/>
      <c r="U2" s="78">
        <v>21</v>
      </c>
      <c r="W2" s="32" t="s">
        <v>165</v>
      </c>
      <c r="Y2" s="32" t="s">
        <v>63</v>
      </c>
      <c r="Z2" s="32" t="s">
        <v>63</v>
      </c>
      <c r="AA2" s="71" t="s">
        <v>281</v>
      </c>
      <c r="AB2" s="71" t="s">
        <v>506</v>
      </c>
      <c r="AC2" s="72" t="s">
        <v>129</v>
      </c>
      <c r="AD2" s="28"/>
      <c r="AE2" s="34" t="s">
        <v>161</v>
      </c>
      <c r="AF2" s="30"/>
      <c r="AG2" s="44" t="s">
        <v>246</v>
      </c>
      <c r="AI2" s="42" t="s">
        <v>278</v>
      </c>
      <c r="AK2" s="42" t="s">
        <v>187</v>
      </c>
      <c r="AM2" s="63"/>
      <c r="AN2" s="63"/>
      <c r="AP2" s="44" t="s">
        <v>246</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604</v>
      </c>
      <c r="R3" s="13" t="str">
        <f t="shared" ref="R3:R8" si="3">IF(Q3="","",P3)</f>
        <v>委託・請負</v>
      </c>
      <c r="S3" s="13" t="str">
        <f t="shared" ref="S3:S8" si="4">IF(R3="",S2,IF(S2&lt;&gt;"",CONCATENATE(S2,"、",R3),R3))</f>
        <v>直接実施、委託・請負</v>
      </c>
      <c r="T3" s="13"/>
      <c r="U3" s="32" t="s">
        <v>537</v>
      </c>
      <c r="W3" s="32" t="s">
        <v>140</v>
      </c>
      <c r="Y3" s="32" t="s">
        <v>64</v>
      </c>
      <c r="Z3" s="32" t="s">
        <v>413</v>
      </c>
      <c r="AA3" s="71" t="s">
        <v>379</v>
      </c>
      <c r="AB3" s="71" t="s">
        <v>507</v>
      </c>
      <c r="AC3" s="72" t="s">
        <v>130</v>
      </c>
      <c r="AD3" s="28"/>
      <c r="AE3" s="34" t="s">
        <v>162</v>
      </c>
      <c r="AF3" s="30"/>
      <c r="AG3" s="44" t="s">
        <v>247</v>
      </c>
      <c r="AI3" s="42" t="s">
        <v>180</v>
      </c>
      <c r="AK3" s="42" t="str">
        <f>CHAR(CODE(AK2)+1)</f>
        <v>B</v>
      </c>
      <c r="AM3" s="63"/>
      <c r="AN3" s="63"/>
      <c r="AP3" s="44" t="s">
        <v>247</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604</v>
      </c>
      <c r="R4" s="13" t="str">
        <f t="shared" si="3"/>
        <v>補助</v>
      </c>
      <c r="S4" s="13" t="str">
        <f t="shared" si="4"/>
        <v>直接実施、委託・請負、補助</v>
      </c>
      <c r="T4" s="13"/>
      <c r="U4" s="32" t="s">
        <v>598</v>
      </c>
      <c r="W4" s="32" t="s">
        <v>141</v>
      </c>
      <c r="Y4" s="32" t="s">
        <v>286</v>
      </c>
      <c r="Z4" s="32" t="s">
        <v>414</v>
      </c>
      <c r="AA4" s="71" t="s">
        <v>380</v>
      </c>
      <c r="AB4" s="71" t="s">
        <v>508</v>
      </c>
      <c r="AC4" s="71" t="s">
        <v>131</v>
      </c>
      <c r="AD4" s="28"/>
      <c r="AE4" s="34" t="s">
        <v>163</v>
      </c>
      <c r="AF4" s="30"/>
      <c r="AG4" s="44" t="s">
        <v>248</v>
      </c>
      <c r="AI4" s="42" t="s">
        <v>182</v>
      </c>
      <c r="AK4" s="42" t="str">
        <f t="shared" ref="AK4:AK49" si="7">CHAR(CODE(AK3)+1)</f>
        <v>C</v>
      </c>
      <c r="AM4" s="63"/>
      <c r="AN4" s="63"/>
      <c r="AP4" s="44" t="s">
        <v>248</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直接実施、委託・請負、補助</v>
      </c>
      <c r="T5" s="13"/>
      <c r="W5" s="32" t="s">
        <v>561</v>
      </c>
      <c r="Y5" s="32" t="s">
        <v>287</v>
      </c>
      <c r="Z5" s="32" t="s">
        <v>415</v>
      </c>
      <c r="AA5" s="71" t="s">
        <v>381</v>
      </c>
      <c r="AB5" s="71" t="s">
        <v>509</v>
      </c>
      <c r="AC5" s="71" t="s">
        <v>164</v>
      </c>
      <c r="AD5" s="31"/>
      <c r="AE5" s="34" t="s">
        <v>259</v>
      </c>
      <c r="AF5" s="30"/>
      <c r="AG5" s="44" t="s">
        <v>249</v>
      </c>
      <c r="AI5" s="42" t="s">
        <v>284</v>
      </c>
      <c r="AK5" s="42" t="str">
        <f t="shared" si="7"/>
        <v>D</v>
      </c>
      <c r="AP5" s="44" t="s">
        <v>249</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t="s">
        <v>604</v>
      </c>
      <c r="M6" s="13" t="str">
        <f t="shared" si="2"/>
        <v>公共事業</v>
      </c>
      <c r="N6" s="13" t="str">
        <f t="shared" si="6"/>
        <v>公共事業</v>
      </c>
      <c r="O6" s="13"/>
      <c r="P6" s="12" t="s">
        <v>73</v>
      </c>
      <c r="Q6" s="17"/>
      <c r="R6" s="13" t="str">
        <f t="shared" si="3"/>
        <v/>
      </c>
      <c r="S6" s="13" t="str">
        <f t="shared" si="4"/>
        <v>直接実施、委託・請負、補助</v>
      </c>
      <c r="T6" s="13"/>
      <c r="U6" s="32" t="s">
        <v>261</v>
      </c>
      <c r="W6" s="32" t="s">
        <v>563</v>
      </c>
      <c r="Y6" s="32" t="s">
        <v>288</v>
      </c>
      <c r="Z6" s="32" t="s">
        <v>416</v>
      </c>
      <c r="AA6" s="71" t="s">
        <v>382</v>
      </c>
      <c r="AB6" s="71" t="s">
        <v>510</v>
      </c>
      <c r="AC6" s="71" t="s">
        <v>132</v>
      </c>
      <c r="AD6" s="31"/>
      <c r="AE6" s="34" t="s">
        <v>256</v>
      </c>
      <c r="AF6" s="30"/>
      <c r="AG6" s="44" t="s">
        <v>250</v>
      </c>
      <c r="AI6" s="42" t="s">
        <v>285</v>
      </c>
      <c r="AK6" s="42" t="str">
        <f>CHAR(CODE(AK5)+1)</f>
        <v>E</v>
      </c>
      <c r="AP6" s="44" t="s">
        <v>250</v>
      </c>
    </row>
    <row r="7" spans="1:42" ht="13.5" customHeight="1" x14ac:dyDescent="0.15">
      <c r="A7" s="14" t="s">
        <v>85</v>
      </c>
      <c r="B7" s="15"/>
      <c r="C7" s="13" t="str">
        <f t="shared" si="0"/>
        <v/>
      </c>
      <c r="D7" s="13" t="str">
        <f t="shared" si="8"/>
        <v/>
      </c>
      <c r="F7" s="18" t="s">
        <v>198</v>
      </c>
      <c r="G7" s="17"/>
      <c r="H7" s="13" t="str">
        <f t="shared" si="1"/>
        <v/>
      </c>
      <c r="I7" s="13" t="str">
        <f t="shared" si="5"/>
        <v/>
      </c>
      <c r="K7" s="14" t="s">
        <v>102</v>
      </c>
      <c r="L7" s="15"/>
      <c r="M7" s="13" t="str">
        <f t="shared" si="2"/>
        <v/>
      </c>
      <c r="N7" s="13" t="str">
        <f t="shared" si="6"/>
        <v>公共事業</v>
      </c>
      <c r="O7" s="13"/>
      <c r="P7" s="12" t="s">
        <v>74</v>
      </c>
      <c r="Q7" s="17"/>
      <c r="R7" s="13" t="str">
        <f t="shared" si="3"/>
        <v/>
      </c>
      <c r="S7" s="13" t="str">
        <f t="shared" si="4"/>
        <v>直接実施、委託・請負、補助</v>
      </c>
      <c r="T7" s="13"/>
      <c r="U7" s="32"/>
      <c r="W7" s="32" t="s">
        <v>142</v>
      </c>
      <c r="Y7" s="32" t="s">
        <v>289</v>
      </c>
      <c r="Z7" s="32" t="s">
        <v>417</v>
      </c>
      <c r="AA7" s="71" t="s">
        <v>383</v>
      </c>
      <c r="AB7" s="71" t="s">
        <v>511</v>
      </c>
      <c r="AC7" s="31"/>
      <c r="AD7" s="31"/>
      <c r="AE7" s="32" t="s">
        <v>132</v>
      </c>
      <c r="AF7" s="30"/>
      <c r="AG7" s="44" t="s">
        <v>251</v>
      </c>
      <c r="AH7" s="66"/>
      <c r="AI7" s="44" t="s">
        <v>274</v>
      </c>
      <c r="AK7" s="42" t="str">
        <f>CHAR(CODE(AK6)+1)</f>
        <v>F</v>
      </c>
      <c r="AP7" s="44" t="s">
        <v>251</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公共事業</v>
      </c>
      <c r="O8" s="13"/>
      <c r="P8" s="12" t="s">
        <v>75</v>
      </c>
      <c r="Q8" s="17"/>
      <c r="R8" s="13" t="str">
        <f t="shared" si="3"/>
        <v/>
      </c>
      <c r="S8" s="13" t="str">
        <f t="shared" si="4"/>
        <v>直接実施、委託・請負、補助</v>
      </c>
      <c r="T8" s="13"/>
      <c r="U8" s="32" t="s">
        <v>282</v>
      </c>
      <c r="W8" s="32" t="s">
        <v>143</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87</v>
      </c>
      <c r="B9" s="15"/>
      <c r="C9" s="13" t="str">
        <f t="shared" si="0"/>
        <v/>
      </c>
      <c r="D9" s="13" t="str">
        <f t="shared" si="8"/>
        <v/>
      </c>
      <c r="F9" s="18" t="s">
        <v>199</v>
      </c>
      <c r="G9" s="17"/>
      <c r="H9" s="13" t="str">
        <f t="shared" si="1"/>
        <v/>
      </c>
      <c r="I9" s="13" t="str">
        <f t="shared" si="5"/>
        <v/>
      </c>
      <c r="K9" s="14" t="s">
        <v>104</v>
      </c>
      <c r="L9" s="15"/>
      <c r="M9" s="13" t="str">
        <f t="shared" si="2"/>
        <v/>
      </c>
      <c r="N9" s="13" t="str">
        <f t="shared" si="6"/>
        <v>公共事業</v>
      </c>
      <c r="O9" s="13"/>
      <c r="P9" s="13"/>
      <c r="Q9" s="19"/>
      <c r="T9" s="13"/>
      <c r="U9" s="32" t="s">
        <v>283</v>
      </c>
      <c r="W9" s="32" t="s">
        <v>144</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219</v>
      </c>
      <c r="B10" s="15"/>
      <c r="C10" s="13" t="str">
        <f t="shared" si="0"/>
        <v/>
      </c>
      <c r="D10" s="13" t="str">
        <f t="shared" si="8"/>
        <v/>
      </c>
      <c r="F10" s="18" t="s">
        <v>111</v>
      </c>
      <c r="G10" s="17"/>
      <c r="H10" s="13" t="str">
        <f t="shared" si="1"/>
        <v/>
      </c>
      <c r="I10" s="13" t="str">
        <f t="shared" si="5"/>
        <v/>
      </c>
      <c r="K10" s="14" t="s">
        <v>222</v>
      </c>
      <c r="L10" s="15"/>
      <c r="M10" s="13" t="str">
        <f t="shared" si="2"/>
        <v/>
      </c>
      <c r="N10" s="13" t="str">
        <f t="shared" si="6"/>
        <v>公共事業</v>
      </c>
      <c r="O10" s="13"/>
      <c r="P10" s="13" t="str">
        <f>S8</f>
        <v>直接実施、委託・請負、補助</v>
      </c>
      <c r="Q10" s="19"/>
      <c r="T10" s="13"/>
      <c r="W10" s="32" t="s">
        <v>145</v>
      </c>
      <c r="Y10" s="32" t="s">
        <v>292</v>
      </c>
      <c r="Z10" s="32" t="s">
        <v>420</v>
      </c>
      <c r="AA10" s="71" t="s">
        <v>386</v>
      </c>
      <c r="AB10" s="71" t="s">
        <v>514</v>
      </c>
      <c r="AC10" s="31"/>
      <c r="AD10" s="31"/>
      <c r="AE10" s="31"/>
      <c r="AF10" s="30"/>
      <c r="AG10" s="44" t="s">
        <v>238</v>
      </c>
      <c r="AK10" s="42" t="str">
        <f t="shared" si="7"/>
        <v>I</v>
      </c>
      <c r="AP10" s="42" t="s">
        <v>237</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公共事業</v>
      </c>
      <c r="O11" s="13"/>
      <c r="P11" s="13"/>
      <c r="Q11" s="19"/>
      <c r="T11" s="13"/>
      <c r="W11" s="32" t="s">
        <v>595</v>
      </c>
      <c r="Y11" s="32" t="s">
        <v>293</v>
      </c>
      <c r="Z11" s="32" t="s">
        <v>421</v>
      </c>
      <c r="AA11" s="71" t="s">
        <v>387</v>
      </c>
      <c r="AB11" s="71" t="s">
        <v>515</v>
      </c>
      <c r="AC11" s="31"/>
      <c r="AD11" s="31"/>
      <c r="AE11" s="31"/>
      <c r="AF11" s="30"/>
      <c r="AG11" s="42" t="s">
        <v>241</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538</v>
      </c>
      <c r="W12" s="32" t="s">
        <v>146</v>
      </c>
      <c r="Y12" s="32" t="s">
        <v>294</v>
      </c>
      <c r="Z12" s="32" t="s">
        <v>422</v>
      </c>
      <c r="AA12" s="71" t="s">
        <v>388</v>
      </c>
      <c r="AB12" s="71" t="s">
        <v>516</v>
      </c>
      <c r="AC12" s="31"/>
      <c r="AD12" s="31"/>
      <c r="AE12" s="31"/>
      <c r="AF12" s="30"/>
      <c r="AG12" s="42" t="s">
        <v>239</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公共事業</v>
      </c>
      <c r="L13" s="13"/>
      <c r="O13" s="13"/>
      <c r="P13" s="13"/>
      <c r="Q13" s="19"/>
      <c r="T13" s="13"/>
      <c r="U13" s="32" t="s">
        <v>165</v>
      </c>
      <c r="W13" s="32" t="s">
        <v>147</v>
      </c>
      <c r="Y13" s="32" t="s">
        <v>295</v>
      </c>
      <c r="Z13" s="32" t="s">
        <v>423</v>
      </c>
      <c r="AA13" s="71" t="s">
        <v>389</v>
      </c>
      <c r="AB13" s="71" t="s">
        <v>517</v>
      </c>
      <c r="AC13" s="31"/>
      <c r="AD13" s="31"/>
      <c r="AE13" s="31"/>
      <c r="AF13" s="30"/>
      <c r="AG13" s="42" t="s">
        <v>240</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539</v>
      </c>
      <c r="W14" s="32" t="s">
        <v>148</v>
      </c>
      <c r="Y14" s="32" t="s">
        <v>296</v>
      </c>
      <c r="Z14" s="32" t="s">
        <v>424</v>
      </c>
      <c r="AA14" s="71" t="s">
        <v>390</v>
      </c>
      <c r="AB14" s="71" t="s">
        <v>518</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540</v>
      </c>
      <c r="W15" s="32" t="s">
        <v>149</v>
      </c>
      <c r="Y15" s="32" t="s">
        <v>297</v>
      </c>
      <c r="Z15" s="32" t="s">
        <v>425</v>
      </c>
      <c r="AA15" s="71" t="s">
        <v>391</v>
      </c>
      <c r="AB15" s="71" t="s">
        <v>519</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541</v>
      </c>
      <c r="W16" s="32" t="s">
        <v>150</v>
      </c>
      <c r="Y16" s="32" t="s">
        <v>298</v>
      </c>
      <c r="Z16" s="32" t="s">
        <v>426</v>
      </c>
      <c r="AA16" s="71" t="s">
        <v>392</v>
      </c>
      <c r="AB16" s="71" t="s">
        <v>520</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559</v>
      </c>
      <c r="W17" s="32" t="s">
        <v>151</v>
      </c>
      <c r="Y17" s="32" t="s">
        <v>299</v>
      </c>
      <c r="Z17" s="32" t="s">
        <v>427</v>
      </c>
      <c r="AA17" s="71" t="s">
        <v>393</v>
      </c>
      <c r="AB17" s="71" t="s">
        <v>521</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542</v>
      </c>
      <c r="W18" s="32" t="s">
        <v>152</v>
      </c>
      <c r="Y18" s="32" t="s">
        <v>300</v>
      </c>
      <c r="Z18" s="32" t="s">
        <v>428</v>
      </c>
      <c r="AA18" s="71" t="s">
        <v>394</v>
      </c>
      <c r="AB18" s="71" t="s">
        <v>522</v>
      </c>
      <c r="AC18" s="31"/>
      <c r="AD18" s="31"/>
      <c r="AE18" s="31"/>
      <c r="AF18" s="30"/>
      <c r="AK18" s="42" t="str">
        <f t="shared" si="7"/>
        <v>Q</v>
      </c>
    </row>
    <row r="19" spans="1:37" ht="13.5" customHeight="1" x14ac:dyDescent="0.15">
      <c r="A19" s="14" t="s">
        <v>209</v>
      </c>
      <c r="B19" s="15"/>
      <c r="C19" s="13" t="str">
        <f t="shared" si="9"/>
        <v/>
      </c>
      <c r="D19" s="13" t="str">
        <f t="shared" si="8"/>
        <v/>
      </c>
      <c r="F19" s="18" t="s">
        <v>120</v>
      </c>
      <c r="G19" s="17"/>
      <c r="H19" s="13" t="str">
        <f t="shared" si="1"/>
        <v/>
      </c>
      <c r="I19" s="13" t="str">
        <f t="shared" si="5"/>
        <v/>
      </c>
      <c r="K19" s="13"/>
      <c r="L19" s="13"/>
      <c r="O19" s="13"/>
      <c r="P19" s="13"/>
      <c r="Q19" s="19"/>
      <c r="T19" s="13"/>
      <c r="U19" s="32" t="s">
        <v>543</v>
      </c>
      <c r="W19" s="32" t="s">
        <v>153</v>
      </c>
      <c r="Y19" s="32" t="s">
        <v>301</v>
      </c>
      <c r="Z19" s="32" t="s">
        <v>429</v>
      </c>
      <c r="AA19" s="71" t="s">
        <v>395</v>
      </c>
      <c r="AB19" s="71" t="s">
        <v>523</v>
      </c>
      <c r="AC19" s="31"/>
      <c r="AD19" s="31"/>
      <c r="AE19" s="31"/>
      <c r="AF19" s="30"/>
      <c r="AK19" s="42" t="str">
        <f t="shared" si="7"/>
        <v>R</v>
      </c>
    </row>
    <row r="20" spans="1:37" ht="13.5" customHeight="1" x14ac:dyDescent="0.15">
      <c r="A20" s="14" t="s">
        <v>210</v>
      </c>
      <c r="B20" s="15"/>
      <c r="C20" s="13" t="str">
        <f t="shared" si="9"/>
        <v/>
      </c>
      <c r="D20" s="13" t="str">
        <f t="shared" si="8"/>
        <v/>
      </c>
      <c r="F20" s="18" t="s">
        <v>208</v>
      </c>
      <c r="G20" s="17"/>
      <c r="H20" s="13" t="str">
        <f t="shared" si="1"/>
        <v/>
      </c>
      <c r="I20" s="13" t="str">
        <f t="shared" si="5"/>
        <v/>
      </c>
      <c r="K20" s="13"/>
      <c r="L20" s="13"/>
      <c r="O20" s="13"/>
      <c r="P20" s="13"/>
      <c r="Q20" s="19"/>
      <c r="T20" s="13"/>
      <c r="U20" s="32" t="s">
        <v>544</v>
      </c>
      <c r="W20" s="32" t="s">
        <v>154</v>
      </c>
      <c r="Y20" s="32" t="s">
        <v>302</v>
      </c>
      <c r="Z20" s="32" t="s">
        <v>430</v>
      </c>
      <c r="AA20" s="71" t="s">
        <v>396</v>
      </c>
      <c r="AB20" s="71" t="s">
        <v>524</v>
      </c>
      <c r="AC20" s="31"/>
      <c r="AD20" s="31"/>
      <c r="AE20" s="31"/>
      <c r="AF20" s="30"/>
      <c r="AK20" s="42" t="str">
        <f t="shared" si="7"/>
        <v>S</v>
      </c>
    </row>
    <row r="21" spans="1:37" ht="13.5" customHeight="1" x14ac:dyDescent="0.15">
      <c r="A21" s="14" t="s">
        <v>211</v>
      </c>
      <c r="B21" s="15"/>
      <c r="C21" s="13" t="str">
        <f t="shared" si="9"/>
        <v/>
      </c>
      <c r="D21" s="13" t="str">
        <f t="shared" si="8"/>
        <v/>
      </c>
      <c r="F21" s="18" t="s">
        <v>121</v>
      </c>
      <c r="G21" s="17"/>
      <c r="H21" s="13" t="str">
        <f t="shared" si="1"/>
        <v/>
      </c>
      <c r="I21" s="13" t="str">
        <f t="shared" si="5"/>
        <v/>
      </c>
      <c r="K21" s="13"/>
      <c r="L21" s="13"/>
      <c r="O21" s="13"/>
      <c r="P21" s="13"/>
      <c r="Q21" s="19"/>
      <c r="T21" s="13"/>
      <c r="U21" s="32" t="s">
        <v>545</v>
      </c>
      <c r="W21" s="32" t="s">
        <v>155</v>
      </c>
      <c r="Y21" s="32" t="s">
        <v>303</v>
      </c>
      <c r="Z21" s="32" t="s">
        <v>431</v>
      </c>
      <c r="AA21" s="71" t="s">
        <v>397</v>
      </c>
      <c r="AB21" s="71" t="s">
        <v>525</v>
      </c>
      <c r="AC21" s="31"/>
      <c r="AD21" s="31"/>
      <c r="AE21" s="31"/>
      <c r="AF21" s="30"/>
      <c r="AK21" s="42" t="str">
        <f t="shared" si="7"/>
        <v>T</v>
      </c>
    </row>
    <row r="22" spans="1:37" ht="13.5" customHeight="1" x14ac:dyDescent="0.15">
      <c r="A22" s="14" t="s">
        <v>212</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597</v>
      </c>
      <c r="W22" s="32" t="s">
        <v>156</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546</v>
      </c>
      <c r="W23" s="32" t="s">
        <v>157</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
      </c>
      <c r="K24" s="13"/>
      <c r="L24" s="13"/>
      <c r="O24" s="13"/>
      <c r="P24" s="13"/>
      <c r="Q24" s="19"/>
      <c r="T24" s="13"/>
      <c r="U24" s="32" t="s">
        <v>547</v>
      </c>
      <c r="W24" s="32" t="s">
        <v>158</v>
      </c>
      <c r="Y24" s="32" t="s">
        <v>306</v>
      </c>
      <c r="Z24" s="32" t="s">
        <v>434</v>
      </c>
      <c r="AA24" s="71" t="s">
        <v>400</v>
      </c>
      <c r="AB24" s="71" t="s">
        <v>528</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551</v>
      </c>
      <c r="Y28" s="32" t="s">
        <v>310</v>
      </c>
      <c r="Z28" s="32" t="s">
        <v>438</v>
      </c>
      <c r="AA28" s="71" t="s">
        <v>404</v>
      </c>
      <c r="AB28" s="71" t="s">
        <v>532</v>
      </c>
      <c r="AC28" s="31"/>
      <c r="AD28" s="31"/>
      <c r="AE28" s="31"/>
      <c r="AF28" s="30"/>
      <c r="AK28" s="42" t="s">
        <v>188</v>
      </c>
    </row>
    <row r="29" spans="1:37" ht="13.5" customHeight="1" x14ac:dyDescent="0.15">
      <c r="A29" s="13"/>
      <c r="B29" s="13"/>
      <c r="F29" s="18" t="s">
        <v>200</v>
      </c>
      <c r="G29" s="17"/>
      <c r="H29" s="13" t="str">
        <f t="shared" si="1"/>
        <v/>
      </c>
      <c r="I29" s="13" t="str">
        <f t="shared" si="5"/>
        <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201</v>
      </c>
      <c r="G30" s="17"/>
      <c r="H30" s="13" t="str">
        <f t="shared" si="1"/>
        <v/>
      </c>
      <c r="I30" s="13" t="str">
        <f t="shared" si="5"/>
        <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202</v>
      </c>
      <c r="G31" s="17"/>
      <c r="H31" s="13" t="str">
        <f t="shared" si="1"/>
        <v/>
      </c>
      <c r="I31" s="13" t="str">
        <f t="shared" si="5"/>
        <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203</v>
      </c>
      <c r="G32" s="17"/>
      <c r="H32" s="13" t="str">
        <f t="shared" si="1"/>
        <v/>
      </c>
      <c r="I32" s="13" t="str">
        <f t="shared" si="5"/>
        <v/>
      </c>
      <c r="K32" s="13"/>
      <c r="L32" s="13"/>
      <c r="O32" s="13"/>
      <c r="P32" s="13"/>
      <c r="Q32" s="19"/>
      <c r="T32" s="13"/>
      <c r="U32" s="32" t="s">
        <v>555</v>
      </c>
      <c r="Y32" s="32" t="s">
        <v>314</v>
      </c>
      <c r="Z32" s="32" t="s">
        <v>442</v>
      </c>
      <c r="AA32" s="71" t="s">
        <v>65</v>
      </c>
      <c r="AB32" s="71" t="s">
        <v>65</v>
      </c>
      <c r="AC32" s="31"/>
      <c r="AD32" s="31"/>
      <c r="AE32" s="31"/>
      <c r="AF32" s="30"/>
      <c r="AK32" s="42" t="str">
        <f t="shared" si="7"/>
        <v>e</v>
      </c>
    </row>
    <row r="33" spans="1:37" ht="13.5" customHeight="1" x14ac:dyDescent="0.15">
      <c r="A33" s="13"/>
      <c r="B33" s="13"/>
      <c r="F33" s="18" t="s">
        <v>204</v>
      </c>
      <c r="G33" s="17"/>
      <c r="H33" s="13" t="str">
        <f t="shared" si="1"/>
        <v/>
      </c>
      <c r="I33" s="13" t="str">
        <f t="shared" si="5"/>
        <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205</v>
      </c>
      <c r="G34" s="17"/>
      <c r="H34" s="13" t="str">
        <f t="shared" si="1"/>
        <v/>
      </c>
      <c r="I34" s="13" t="str">
        <f t="shared" si="5"/>
        <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206</v>
      </c>
      <c r="G35" s="17"/>
      <c r="H35" s="13" t="str">
        <f t="shared" si="1"/>
        <v/>
      </c>
      <c r="I35" s="13" t="str">
        <f t="shared" si="5"/>
        <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207</v>
      </c>
      <c r="G36" s="17" t="s">
        <v>630</v>
      </c>
      <c r="H36" s="13" t="str">
        <f t="shared" si="1"/>
        <v>東日本大震災復興特別会計</v>
      </c>
      <c r="I36" s="13" t="str">
        <f t="shared" si="5"/>
        <v>東日本大震災復興特別会計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東日本大震災復興特別会計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160</v>
      </c>
      <c r="Y45" s="32" t="s">
        <v>327</v>
      </c>
      <c r="Z45" s="32" t="s">
        <v>455</v>
      </c>
      <c r="AF45" s="30"/>
      <c r="AK45" s="42" t="str">
        <f t="shared" si="7"/>
        <v>r</v>
      </c>
    </row>
    <row r="46" spans="1:37" x14ac:dyDescent="0.15">
      <c r="A46" s="13"/>
      <c r="B46" s="13"/>
      <c r="F46" s="13"/>
      <c r="G46" s="19"/>
      <c r="K46" s="13"/>
      <c r="L46" s="13"/>
      <c r="O46" s="13"/>
      <c r="P46" s="13"/>
      <c r="Q46" s="19"/>
      <c r="T46" s="13"/>
      <c r="U46" s="78" t="s">
        <v>596</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66</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600</v>
      </c>
      <c r="Z100" s="32" t="s">
        <v>510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2022-06-29T07:19:42Z</cp:lastPrinted>
  <dcterms:created xsi:type="dcterms:W3CDTF">2012-03-13T00:50:25Z</dcterms:created>
  <dcterms:modified xsi:type="dcterms:W3CDTF">2022-09-05T09:39:40Z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