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6" i="11"/>
  <c r="AY341" i="11"/>
  <c r="AY337" i="11"/>
  <c r="AY338" i="11"/>
  <c r="AY340" i="11"/>
  <c r="AY325" i="11"/>
  <c r="AY329" i="11"/>
  <c r="AY333" i="11"/>
  <c r="AY322" i="11"/>
  <c r="AY326" i="11"/>
  <c r="AY330" i="11"/>
  <c r="AY323" i="11"/>
  <c r="AY327" i="11"/>
  <c r="AY331" i="11"/>
  <c r="AY324" i="11"/>
  <c r="AY328"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3" i="11"/>
  <c r="AY135" i="11" s="1"/>
  <c r="AY132" i="11"/>
  <c r="AY142" i="11"/>
  <c r="AY139" i="11"/>
  <c r="AY145" i="11" s="1"/>
  <c r="AY166" i="11"/>
  <c r="AY161" i="11"/>
  <c r="AY162" i="11" s="1"/>
  <c r="AY156" i="11"/>
  <c r="AY158" i="11" s="1"/>
  <c r="AY155" i="11"/>
  <c r="AY153" i="11"/>
  <c r="AY152" i="11"/>
  <c r="AY151" i="11"/>
  <c r="AY146" i="11"/>
  <c r="AY150" i="11" s="1"/>
  <c r="AY130" i="11"/>
  <c r="AY127" i="11"/>
  <c r="AY129" i="11" s="1"/>
  <c r="AY122" i="11"/>
  <c r="AY125" i="11" s="1"/>
  <c r="AY121" i="11"/>
  <c r="AY119" i="11"/>
  <c r="AY118" i="11"/>
  <c r="AY117" i="11"/>
  <c r="AY115" i="11"/>
  <c r="AY114" i="11"/>
  <c r="AY113" i="11"/>
  <c r="AY112" i="11"/>
  <c r="AY120" i="11" s="1"/>
  <c r="AY100" i="11"/>
  <c r="AY99" i="11"/>
  <c r="AY101" i="11" s="1"/>
  <c r="AY98" i="11"/>
  <c r="AY102" i="11"/>
  <c r="AY104" i="11" s="1"/>
  <c r="AY131" i="11" l="1"/>
  <c r="AY177" i="11"/>
  <c r="AY204" i="11"/>
  <c r="AY212" i="11"/>
  <c r="AY123" i="11"/>
  <c r="AY143" i="11"/>
  <c r="AY138" i="11"/>
  <c r="AY116" i="11"/>
  <c r="AY124" i="11"/>
  <c r="AY128" i="11"/>
  <c r="AY154" i="11"/>
  <c r="AY163" i="11"/>
  <c r="AY140" i="11"/>
  <c r="AY144" i="11"/>
  <c r="AY134" i="11"/>
  <c r="AY174" i="11"/>
  <c r="AY178" i="11"/>
  <c r="AY193" i="11"/>
  <c r="AY201" i="11"/>
  <c r="AY205" i="11"/>
  <c r="AY209" i="11"/>
  <c r="AY213" i="11"/>
  <c r="AY126" i="11"/>
  <c r="AY164" i="11"/>
  <c r="AY141"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6" i="11"/>
  <c r="AY90" i="11"/>
  <c r="AY94"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<sst xmlns="http://schemas.openxmlformats.org/spreadsheetml/2006/main" count="1320" uniqueCount="689">
  <si>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</si>
  <si>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</si>
  <si>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</si>
  <si>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</si>
  <si>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</si>
  <si>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</si>
  <si>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</si>
  <si>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</si>
  <si>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</si>
  <si>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</si>
  <si>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</si>
  <si>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</si>
  <si>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</si>
  <si>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</si>
  <si>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</si>
  <si>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</si>
  <si>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</si>
  <si>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</si>
  <si>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</si>
  <si>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</si>
  <si>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</si>
  <si>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</si>
  <si>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</si>
  <si>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</si>
  <si>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</si>
  <si>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</si>
  <si>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</si>
  <si>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</si>
  <si>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</si>
  <si>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</si>
  <si>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</si>
  <si>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</si>
  <si>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</si>
  <si>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</si>
  <si>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</si>
  <si>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</si>
  <si>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</si>
  <si>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</si>
  <si>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</si>
  <si>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</si>
  <si>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</si>
  <si>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</si>
  <si>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</si>
  <si>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</si>
  <si>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</si>
  <si>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</si>
  <si>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</si>
  <si>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</si>
  <si>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</si>
  <si>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</si>
  <si>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</si>
  <si>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</si>
  <si>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</si>
  <si>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</si>
  <si>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</si>
  <si>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</si>
  <si>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</si>
  <si>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</si>
  <si>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</si>
  <si>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</si>
  <si>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</si>
  <si>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</si>
  <si>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</si>
  <si>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</si>
  <si>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</si>
  <si>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</si>
  <si>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</si>
  <si>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</si>
  <si>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</si>
  <si>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</si>
  <si>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</si>
  <si>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</si>
  <si>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</si>
  <si>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</si>
  <si>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</si>
  <si>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</si>
  <si>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</si>
  <si>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</si>
  <si>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</si>
  <si>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</si>
  <si>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</si>
  <si>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</si>
  <si>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</si>
  <si>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</si>
  <si>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</si>
  <si>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</si>
  <si>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</si>
  <si>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</si>
  <si>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</si>
  <si>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</si>
  <si>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</si>
  <si>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</si>
  <si>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</si>
  <si>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</si>
  <si>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</si>
  <si>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</si>
  <si>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</si>
  <si>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</si>
  <si>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</si>
  <si>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</si>
  <si>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</si>
  <si>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</si>
  <si>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</si>
  <si>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</si>
  <si>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</si>
  <si>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</si>
  <si>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</si>
  <si>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</si>
  <si>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</si>
  <si>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</si>
  <si>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</si>
  <si>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</si>
  <si>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</si>
  <si>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</si>
  <si>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</si>
  <si>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</si>
  <si>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</si>
  <si>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</si>
  <si>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</si>
  <si>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</si>
  <si>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</si>
  <si>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</si>
  <si>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</si>
  <si>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</si>
  <si>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</si>
  <si>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</si>
  <si>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</si>
  <si>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</si>
  <si>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</si>
  <si>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</si>
  <si>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</si>
  <si>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</si>
  <si>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</si>
  <si>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</si>
  <si>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</si>
  <si>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</si>
  <si>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</si>
  <si>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</si>
  <si>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</si>
  <si>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</si>
  <si>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</si>
  <si>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</si>
  <si>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</si>
  <si>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</si>
  <si>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</si>
  <si>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</si>
  <si>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</si>
  <si>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</si>
  <si>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</si>
  <si>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</si>
  <si>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</si>
  <si>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</si>
  <si>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</si>
  <si>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</si>
  <si>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</si>
  <si>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</si>
  <si>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</si>
  <si>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</si>
  <si>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</si>
  <si>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</si>
  <si>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</si>
  <si>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</si>
  <si>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</si>
  <si>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</si>
  <si>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</si>
  <si>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</si>
  <si>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</si>
  <si>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</si>
  <si>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</si>
  <si>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</si>
  <si>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</si>
  <si>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</si>
  <si>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</si>
  <si>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</si>
  <si>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</si>
  <si>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</si>
  <si>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</si>
  <si>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</si>
  <si>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</si>
  <si>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</si>
  <si>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</si>
  <si>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</si>
  <si>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</si>
  <si>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</si>
  <si>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</si>
  <si>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</si>
  <si>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</si>
  <si>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</si>
  <si>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</si>
  <si>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</si>
  <si>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</si>
  <si>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</si>
  <si>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</si>
  <si>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</si>
  <si>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</si>
  <si>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</si>
  <si>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</si>
  <si>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</si>
  <si>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</si>
  <si>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</si>
  <si>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</si>
  <si>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</si>
  <si>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</si>
  <si>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</si>
  <si>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</si>
  <si>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</si>
  <si>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</si>
  <si>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</si>
  <si>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</si>
  <si>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</si>
  <si>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</si>
  <si>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</si>
  <si>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</si>
  <si>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</si>
  <si>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</si>
  <si>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</si>
  <si>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</si>
  <si>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</si>
  <si>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</si>
  <si>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</si>
  <si>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</si>
  <si>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</si>
  <si>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</si>
  <si>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</si>
  <si>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</si>
  <si>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</si>
  <si>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</si>
  <si>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</si>
  <si>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</si>
  <si>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</si>
  <si>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</si>
  <si>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</si>
  <si>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</si>
  <si>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</si>
  <si>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</si>
  <si>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</si>
  <si>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</si>
  <si>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</si>
  <si>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</si>
  <si>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</si>
  <si>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</si>
  <si>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</si>
  <si>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</si>
  <si>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</si>
  <si>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</si>
  <si>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</si>
  <si>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</si>
  <si>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</si>
  <si>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</si>
  <si>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</si>
  <si>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</si>
  <si>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</si>
  <si>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</si>
  <si>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</si>
  <si>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</si>
  <si>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</si>
  <si>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</si>
  <si>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</si>
  <si>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</si>
  <si>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</si>
  <si>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</si>
  <si>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</si>
  <si>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</si>
  <si>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</si>
  <si>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</si>
  <si>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</si>
  <si>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</si>
  <si>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</si>
  <si>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</si>
  <si>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</si>
  <si>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</si>
  <si>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</si>
  <si>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</si>
  <si>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</si>
  <si>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</si>
  <si>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</si>
  <si>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</si>
  <si>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</si>
  <si>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</si>
  <si>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</si>
  <si>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</si>
  <si>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</si>
  <si>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</si>
  <si>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</si>
  <si>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</si>
  <si>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</si>
  <si>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</si>
  <si>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</si>
  <si>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</si>
  <si>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</si>
  <si>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</si>
  <si>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</si>
  <si>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</si>
  <si>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</si>
  <si>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</si>
  <si>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</si>
  <si>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</si>
  <si>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</si>
  <si>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</si>
  <si>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</si>
  <si>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</si>
  <si>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</si>
  <si>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</si>
  <si>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</si>
  <si>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</si>
  <si>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</si>
  <si>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</si>
  <si>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</si>
  <si>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</si>
  <si>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</si>
  <si>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</si>
  <si>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</si>
  <si>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</si>
  <si>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</si>
  <si>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</si>
  <si>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</si>
  <si>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</si>
  <si>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</si>
  <si>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</si>
  <si>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</si>
  <si>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</si>
  <si>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</si>
  <si>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</si>
  <si>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</si>
  <si>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</si>
  <si>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</si>
  <si>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</si>
  <si>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</si>
  <si>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</si>
  <si>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</si>
  <si>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</si>
  <si>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</si>
  <si>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</si>
  <si>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</si>
  <si>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</si>
  <si>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</si>
  <si>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</si>
  <si>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</si>
  <si>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</si>
  <si>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</si>
  <si>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</si>
  <si>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</si>
  <si>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</si>
  <si>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</si>
  <si>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</si>
  <si>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</si>
  <si>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</si>
  <si>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</si>
  <si>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</si>
  <si>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</si>
  <si>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</si>
  <si>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</si>
  <si>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</si>
  <si>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</si>
  <si>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</si>
  <si>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</si>
  <si>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</si>
  <si>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</si>
  <si>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</si>
  <si>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</si>
  <si>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</si>
  <si>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</si>
  <si>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</si>
  <si>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</si>
  <si>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</si>
  <si>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</si>
  <si>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</si>
  <si>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</si>
  <si>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</si>
  <si>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</si>
  <si>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</si>
  <si>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</si>
  <si>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</si>
  <si>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</si>
  <si>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</si>
  <si>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</si>
  <si>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</si>
  <si>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</si>
  <si>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</si>
  <si>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</si>
  <si>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</si>
  <si>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</si>
  <si>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</si>
  <si>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</si>
  <si>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</si>
  <si>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</si>
  <si>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</si>
  <si>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</si>
  <si>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</si>
  <si>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</si>
  <si>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</si>
  <si>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</si>
  <si>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</si>
  <si>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</si>
  <si>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</si>
  <si>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</si>
  <si>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</si>
  <si>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</si>
  <si>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</si>
  <si>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</si>
  <si>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</si>
  <si>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</si>
  <si>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</si>
  <si>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</si>
  <si>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</si>
  <si>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</si>
  <si>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</si>
  <si>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</si>
  <si>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</si>
  <si>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</si>
  <si>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</si>
  <si>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</si>
  <si>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</si>
  <si>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</si>
  <si>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</si>
  <si>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</si>
  <si>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</si>
  <si>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</si>
  <si>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</si>
  <si>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</si>
  <si>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</si>
  <si>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</si>
  <si>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</si>
  <si>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</si>
  <si>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</si>
  <si>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</si>
  <si>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</si>
  <si>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</si>
  <si>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</si>
  <si>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</si>
  <si>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</si>
  <si>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</si>
  <si>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</si>
  <si>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</si>
  <si>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</si>
  <si>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</si>
  <si>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</si>
  <si>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</si>
  <si>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</si>
  <si>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</si>
  <si>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</si>
  <si>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</si>
  <si>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</si>
  <si>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</si>
  <si>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</si>
  <si>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</si>
  <si>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</si>
  <si>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</si>
  <si>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</si>
  <si>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</si>
  <si>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</si>
  <si>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</si>
  <si>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</si>
  <si>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</si>
  <si>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</si>
  <si>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</si>
  <si>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</si>
  <si>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</si>
  <si>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</si>
  <si>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</si>
  <si>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</si>
  <si>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</si>
  <si>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</si>
  <si>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</si>
  <si>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</si>
  <si>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</si>
  <si>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</si>
  <si>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</si>
  <si>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</si>
  <si>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</si>
  <si>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</si>
  <si>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</si>
  <si>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</si>
  <si>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</si>
  <si>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</si>
  <si>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</si>
  <si>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</si>
  <si>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</si>
  <si>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</si>
  <si>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</si>
  <si>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</si>
  <si>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</si>
  <si>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</si>
  <si>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</si>
  <si>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</si>
  <si>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</si>
  <si>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</si>
  <si>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</si>
  <si>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</si>
  <si>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</si>
  <si>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</si>
  <si>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</si>
  <si>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</si>
  <si>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</si>
  <si>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</si>
  <si>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</si>
  <si>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</si>
  <si>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</si>
  <si>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</si>
  <si>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</si>
  <si>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</si>
  <si>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</si>
  <si>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</si>
  <si>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</si>
  <si>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</si>
  <si>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</si>
  <si>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</si>
  <si>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</si>
  <si>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</si>
  <si>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</si>
  <si>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</si>
  <si>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</si>
  <si>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</si>
  <si>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</si>
  <si>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</si>
  <si>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</si>
  <si>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</si>
  <si>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</si>
  <si>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</si>
  <si>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</si>
  <si>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</si>
  <si>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</si>
  <si>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</si>
  <si>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</si>
  <si>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</si>
  <si>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</si>
  <si>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</si>
  <si>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</si>
  <si>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</si>
  <si>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</si>
  <si>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</si>
  <si>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</si>
  <si>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</si>
  <si>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</si>
  <si>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</si>
  <si>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</si>
  <si>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</si>
  <si>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</si>
  <si>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</si>
  <si>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</si>
  <si>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</si>
  <si>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</si>
  <si>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</si>
  <si>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</si>
  <si>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</si>
  <si>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</si>
  <si>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</si>
  <si>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</si>
  <si>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</si>
  <si>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</si>
  <si>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</si>
  <si>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</si>
  <si>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</si>
  <si>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</si>
  <si>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</si>
  <si>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</si>
  <si>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</si>
  <si>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</si>
  <si>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</si>
  <si>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</si>
  <si>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</si>
  <si>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</si>
  <si>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</si>
  <si>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</si>
  <si>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</si>
  <si>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</si>
  <si>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</si>
  <si>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</si>
  <si>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</si>
  <si>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</si>
  <si>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</si>
  <si>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</si>
  <si>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</si>
  <si>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</si>
  <si>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</si>
  <si>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</si>
  <si>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</si>
  <si>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</si>
  <si>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</si>
  <si>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</si>
  <si>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</si>
  <si>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</si>
  <si>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</si>
  <si>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</si>
  <si>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</si>
  <si>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</si>
  <si>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</si>
  <si>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</si>
  <si>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</si>
  <si>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</si>
  <si>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</si>
  <si>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</si>
  <si>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</si>
  <si>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</si>
  <si>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</si>
  <si>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</si>
  <si>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</si>
  <si>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</si>
  <si>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</si>
  <si>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</si>
  <si>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</si>
  <si>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</si>
  <si>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</si>
  <si>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</si>
  <si>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</si>
  <si>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</si>
  <si>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</si>
  <si>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</si>
  <si>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</si>
  <si>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</si>
  <si>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河川津波対策等</t>
  </si>
  <si>
    <t>平成26年度</t>
  </si>
  <si>
    <t>令和3年度</t>
  </si>
  <si>
    <t>東日本大震災の被災地の復旧・復興を強力に推進する。</t>
  </si>
  <si>
    <t>被災地における復旧・復興のため、堤防かさ上げ、水門等の自動化・遠隔操作化、堤防水門等の耐震・液状化対策及び重要交通網等に被害を及ぼすおそれが高まっている箇所における土砂災害対策を実施する。</t>
  </si>
  <si>
    <t>河川改修費</t>
  </si>
  <si>
    <t>東日本大震災で浸水した面積のうち、河川津波対策により浸水被害が軽減される面積</t>
  </si>
  <si>
    <t>ha</t>
  </si>
  <si>
    <t>-</t>
  </si>
  <si>
    <t>実施箇所数（直轄河川）</t>
  </si>
  <si>
    <t>河川</t>
  </si>
  <si>
    <t>当初予算額　／　事業箇所数
※事業箇所数は実施箇所数（直轄河川）</t>
    <phoneticPr fontId="5"/>
  </si>
  <si>
    <t>百万円</t>
  </si>
  <si>
    <t>3,547/1</t>
  </si>
  <si>
    <t>1,257/1</t>
  </si>
  <si>
    <t>／　</t>
    <phoneticPr fontId="5"/>
  </si>
  <si>
    <t>新26-018</t>
  </si>
  <si>
    <t>0211</t>
  </si>
  <si>
    <t>0184</t>
  </si>
  <si>
    <t>0150</t>
  </si>
  <si>
    <t>0140</t>
  </si>
  <si>
    <t>○</t>
    <phoneticPr fontId="5"/>
  </si>
  <si>
    <t>河川法第1条、第9条
砂防法第6条
海岸法第6条、第37条の2　等</t>
    <phoneticPr fontId="5"/>
  </si>
  <si>
    <t>-</t>
    <phoneticPr fontId="5"/>
  </si>
  <si>
    <t>‐</t>
  </si>
  <si>
    <t>河川津波対策</t>
    <rPh sb="0" eb="2">
      <t>カセン</t>
    </rPh>
    <rPh sb="2" eb="4">
      <t>ツナミ</t>
    </rPh>
    <rPh sb="4" eb="6">
      <t>タイサク</t>
    </rPh>
    <phoneticPr fontId="5"/>
  </si>
  <si>
    <t>令和2年度までに、東日本大震災の津波による浸水範囲のうち1,964haの被害を軽減</t>
    <phoneticPr fontId="5"/>
  </si>
  <si>
    <t>東日本大震災で浸水した面積のうち、河川津波対策により浸水被害が軽減される面積（国土交通省水管理･国土保全局調べ（令和4年3月））</t>
    <phoneticPr fontId="5"/>
  </si>
  <si>
    <t>終了予定</t>
  </si>
  <si>
    <t>効率的・効果的な予算の執行に努めた。</t>
    <rPh sb="14" eb="15">
      <t>ツト</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</si>
  <si>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</si>
  <si>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</si>
  <si>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治水計画等の策定の際に、河川改修やダム等の複数の対策案を比較検討の上、事業の実施手段を決定している。</t>
    <rPh sb="0" eb="2">
      <t>チスイ</t>
    </rPh>
    <rPh sb="2" eb="4">
      <t>ケイカク</t>
    </rPh>
    <rPh sb="4" eb="5">
      <t>ナド</t>
    </rPh>
    <rPh sb="6" eb="8">
      <t>サクテイ</t>
    </rPh>
    <rPh sb="9" eb="10">
      <t>サイ</t>
    </rPh>
    <rPh sb="12" eb="14">
      <t>カセン</t>
    </rPh>
    <rPh sb="14" eb="16">
      <t>カイシュウ</t>
    </rPh>
    <rPh sb="19" eb="20">
      <t>ナド</t>
    </rPh>
    <rPh sb="21" eb="23">
      <t>フクスウ</t>
    </rPh>
    <rPh sb="24" eb="26">
      <t>タイサク</t>
    </rPh>
    <rPh sb="26" eb="27">
      <t>アン</t>
    </rPh>
    <rPh sb="28" eb="30">
      <t>ヒカク</t>
    </rPh>
    <rPh sb="30" eb="32">
      <t>ケントウ</t>
    </rPh>
    <rPh sb="33" eb="34">
      <t>ウエ</t>
    </rPh>
    <rPh sb="35" eb="37">
      <t>ジギョウ</t>
    </rPh>
    <rPh sb="38" eb="40">
      <t>ジッシ</t>
    </rPh>
    <rPh sb="40" eb="42">
      <t>シュダン</t>
    </rPh>
    <rPh sb="43" eb="45">
      <t>ケッテイ</t>
    </rPh>
    <phoneticPr fontId="5"/>
  </si>
  <si>
    <t>活動実績は見込みに見合った実績をあげている。</t>
    <rPh sb="0" eb="2">
      <t>カツドウ</t>
    </rPh>
    <rPh sb="2" eb="4">
      <t>ジッセキ</t>
    </rPh>
    <rPh sb="5" eb="7">
      <t>ミコ</t>
    </rPh>
    <rPh sb="9" eb="11">
      <t>ミア</t>
    </rPh>
    <rPh sb="13" eb="15">
      <t>ジッセキ</t>
    </rPh>
    <phoneticPr fontId="5"/>
  </si>
  <si>
    <t>整備した施設は、東日本大震災の被災地の復興のために所要の機能を発揮している。</t>
    <rPh sb="0" eb="2">
      <t>セイビ</t>
    </rPh>
    <rPh sb="4" eb="6">
      <t>シセツ</t>
    </rPh>
    <rPh sb="8" eb="11">
      <t>ヒガシニホン</t>
    </rPh>
    <rPh sb="11" eb="14">
      <t>ダイシンサイ</t>
    </rPh>
    <rPh sb="15" eb="18">
      <t>ヒサイチ</t>
    </rPh>
    <rPh sb="19" eb="21">
      <t>フッコウ</t>
    </rPh>
    <rPh sb="25" eb="27">
      <t>ショヨウ</t>
    </rPh>
    <rPh sb="28" eb="30">
      <t>キノウ</t>
    </rPh>
    <rPh sb="31" eb="33">
      <t>ハッキ</t>
    </rPh>
    <phoneticPr fontId="5"/>
  </si>
  <si>
    <t>-</t>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</si>
  <si>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ナド</t>
    </rPh>
    <rPh sb="26" eb="28">
      <t>テキセツ</t>
    </rPh>
    <rPh sb="29" eb="31">
      <t>ハアク</t>
    </rPh>
    <rPh sb="32" eb="34">
      <t>カクニン</t>
    </rPh>
    <phoneticPr fontId="5"/>
  </si>
  <si>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ナド</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</si>
  <si>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</si>
  <si>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実施内容に応じて、地方整備局へ適切に分配している。</t>
    <rPh sb="0" eb="2">
      <t>ジッシ</t>
    </rPh>
    <rPh sb="2" eb="4">
      <t>ナイヨウ</t>
    </rPh>
    <rPh sb="5" eb="6">
      <t>オウ</t>
    </rPh>
    <rPh sb="9" eb="14">
      <t>チホウセイビキョク</t>
    </rPh>
    <rPh sb="15" eb="17">
      <t>テキセツ</t>
    </rPh>
    <rPh sb="18" eb="20">
      <t>ブンパイ</t>
    </rPh>
    <phoneticPr fontId="5"/>
  </si>
  <si>
    <t>４．水害等災害による被害の軽減</t>
    <phoneticPr fontId="5"/>
  </si>
  <si>
    <t>１２．水害・土砂災害の防止・減災を推進する</t>
    <phoneticPr fontId="5"/>
  </si>
  <si>
    <t>A.東北地方整備局</t>
    <rPh sb="2" eb="4">
      <t>トウホク</t>
    </rPh>
    <rPh sb="4" eb="6">
      <t>チホウ</t>
    </rPh>
    <rPh sb="6" eb="9">
      <t>セイビキョク</t>
    </rPh>
    <phoneticPr fontId="5"/>
  </si>
  <si>
    <t>直接事業費</t>
    <rPh sb="0" eb="2">
      <t>チョクセツ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</si>
  <si>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</si>
  <si>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築堤工事</t>
    <phoneticPr fontId="5"/>
  </si>
  <si>
    <t>工事費</t>
    <rPh sb="0" eb="3">
      <t>コウジヒ</t>
    </rPh>
    <phoneticPr fontId="5"/>
  </si>
  <si>
    <t>C.石巻地方広域水道企業団</t>
    <phoneticPr fontId="5"/>
  </si>
  <si>
    <t>用地費及補償費</t>
    <phoneticPr fontId="5"/>
  </si>
  <si>
    <t>物件移転料</t>
    <phoneticPr fontId="5"/>
  </si>
  <si>
    <t>D.個人A</t>
    <phoneticPr fontId="5"/>
  </si>
  <si>
    <t>東日本電信電話株式会社</t>
    <phoneticPr fontId="5"/>
  </si>
  <si>
    <t>石巻地方広域水道企業団</t>
    <phoneticPr fontId="5"/>
  </si>
  <si>
    <t>個人Ａ</t>
    <rPh sb="0" eb="2">
      <t>コジン</t>
    </rPh>
    <phoneticPr fontId="5"/>
  </si>
  <si>
    <t>個人Ｂ</t>
    <rPh sb="0" eb="2">
      <t>コジン</t>
    </rPh>
    <phoneticPr fontId="5"/>
  </si>
  <si>
    <t>無</t>
  </si>
  <si>
    <t>国費投入の必要性、事業の効率性及び事業の有効性のいずれの観点からも、適切に実施されている。</t>
    <phoneticPr fontId="5"/>
  </si>
  <si>
    <t>-</t>
    <phoneticPr fontId="5"/>
  </si>
  <si>
    <t>升川建設株式会社</t>
    <phoneticPr fontId="5"/>
  </si>
  <si>
    <t>入札・契約手続きの透明性・競争性の確保に努めており、支出先は一般競争入札等の適切な入札・契約方式により決定している。
同種・類似業務の実績がある業者が多数いることを把握した上で、適切な発注条件のもと、発注している。
競争性のない随意契約となった案件は、物件移転料等であり、その契約の相手方は一者に限定されるものである。</t>
    <rPh sb="126" eb="128">
      <t>ブッケン</t>
    </rPh>
    <rPh sb="128" eb="130">
      <t>イテン</t>
    </rPh>
    <phoneticPr fontId="5"/>
  </si>
  <si>
    <t>東日本大震災の被災地の復興に資する河川津波対策・土砂災害対策を実施する重要な事業であり、国民や社会のニーズは高い。</t>
    <rPh sb="0" eb="3">
      <t>ヒガシニホン</t>
    </rPh>
    <rPh sb="3" eb="6">
      <t>ダイシンサイ</t>
    </rPh>
    <rPh sb="7" eb="10">
      <t>ヒサイチ</t>
    </rPh>
    <rPh sb="11" eb="13">
      <t>フッコウ</t>
    </rPh>
    <rPh sb="14" eb="15">
      <t>シ</t>
    </rPh>
    <rPh sb="17" eb="19">
      <t>カセン</t>
    </rPh>
    <rPh sb="19" eb="21">
      <t>ツナミ</t>
    </rPh>
    <rPh sb="21" eb="23">
      <t>タイサク</t>
    </rPh>
    <rPh sb="24" eb="26">
      <t>ドシャ</t>
    </rPh>
    <rPh sb="26" eb="30">
      <t>サイガイタイサク</t>
    </rPh>
    <rPh sb="31" eb="33">
      <t>ジッシ</t>
    </rPh>
    <rPh sb="35" eb="37">
      <t>ジュウヨウ</t>
    </rPh>
    <rPh sb="38" eb="40">
      <t>ジギョウ</t>
    </rPh>
    <rPh sb="44" eb="46">
      <t>コクミン</t>
    </rPh>
    <rPh sb="47" eb="49">
      <t>シャカイ</t>
    </rPh>
    <rPh sb="54" eb="55">
      <t>タカ</t>
    </rPh>
    <phoneticPr fontId="5"/>
  </si>
  <si>
    <t>河川法や砂防法等の関係法令に基づき、国が実施する重要な事業である。</t>
    <rPh sb="0" eb="3">
      <t>カセンホウ</t>
    </rPh>
    <rPh sb="4" eb="7">
      <t>サボウホウ</t>
    </rPh>
    <rPh sb="7" eb="8">
      <t>ナド</t>
    </rPh>
    <rPh sb="9" eb="11">
      <t>カンケイ</t>
    </rPh>
    <rPh sb="11" eb="13">
      <t>ホウレイ</t>
    </rPh>
    <rPh sb="14" eb="15">
      <t>モト</t>
    </rPh>
    <rPh sb="18" eb="19">
      <t>クニ</t>
    </rPh>
    <rPh sb="20" eb="22">
      <t>ジッシ</t>
    </rPh>
    <rPh sb="24" eb="26">
      <t>ジュウヨウ</t>
    </rPh>
    <rPh sb="27" eb="29">
      <t>ジギョウ</t>
    </rPh>
    <phoneticPr fontId="5"/>
  </si>
  <si>
    <t>東日本大震災の被災地の復興に資する河川津波対策・土砂災害対策を実施する重要な事業であり、優先度の高い事業である。</t>
    <rPh sb="0" eb="3">
      <t>ヒガシニホン</t>
    </rPh>
    <rPh sb="3" eb="6">
      <t>ダイシンサイ</t>
    </rPh>
    <rPh sb="7" eb="10">
      <t>ヒサイチ</t>
    </rPh>
    <rPh sb="11" eb="13">
      <t>フッコウ</t>
    </rPh>
    <rPh sb="14" eb="15">
      <t>シ</t>
    </rPh>
    <rPh sb="17" eb="19">
      <t>カセン</t>
    </rPh>
    <rPh sb="19" eb="21">
      <t>ツナミ</t>
    </rPh>
    <rPh sb="21" eb="23">
      <t>タイサク</t>
    </rPh>
    <rPh sb="24" eb="26">
      <t>ドシャ</t>
    </rPh>
    <rPh sb="26" eb="30">
      <t>サイガイタイサク</t>
    </rPh>
    <rPh sb="31" eb="33">
      <t>ジッシ</t>
    </rPh>
    <rPh sb="35" eb="37">
      <t>ジュウヨウ</t>
    </rPh>
    <rPh sb="38" eb="40">
      <t>ジギョウ</t>
    </rPh>
    <rPh sb="44" eb="47">
      <t>ユウセンド</t>
    </rPh>
    <rPh sb="48" eb="49">
      <t>タカ</t>
    </rPh>
    <rPh sb="50" eb="52">
      <t>ジギョウ</t>
    </rPh>
    <phoneticPr fontId="5"/>
  </si>
  <si>
    <t>B.升川建設株式会社</t>
    <rPh sb="6" eb="10">
      <t>カブシキガイシャ</t>
    </rPh>
    <phoneticPr fontId="5"/>
  </si>
  <si>
    <t>-</t>
    <phoneticPr fontId="5"/>
  </si>
  <si>
    <t>東北地方整備局</t>
    <rPh sb="0" eb="7">
      <t>トウホクチホウセイビキョク</t>
    </rPh>
    <phoneticPr fontId="5"/>
  </si>
  <si>
    <t>工事の実施及び工事にかかる調査・設計等</t>
    <phoneticPr fontId="5"/>
  </si>
  <si>
    <t>附帯工事費</t>
    <rPh sb="0" eb="2">
      <t>フタイ</t>
    </rPh>
    <rPh sb="2" eb="5">
      <t>コウジヒ</t>
    </rPh>
    <phoneticPr fontId="5"/>
  </si>
  <si>
    <t>築堤工事</t>
    <phoneticPr fontId="5"/>
  </si>
  <si>
    <t>土地賃貸借料</t>
    <rPh sb="0" eb="2">
      <t>トチ</t>
    </rPh>
    <rPh sb="2" eb="5">
      <t>チンタイシャク</t>
    </rPh>
    <rPh sb="5" eb="6">
      <t>リョウ</t>
    </rPh>
    <phoneticPr fontId="5"/>
  </si>
  <si>
    <t>土地賃貸借料</t>
    <rPh sb="2" eb="5">
      <t>チンタイシャク</t>
    </rPh>
    <rPh sb="5" eb="6">
      <t>リョウ</t>
    </rPh>
    <phoneticPr fontId="5"/>
  </si>
  <si>
    <t>東日本大震災からの復興の基本方針　等</t>
    <phoneticPr fontId="5"/>
  </si>
  <si>
    <t>海岸・河川堤防等の復旧・整備、水門・樋管等の防災・排水施設の機能強化</t>
    <phoneticPr fontId="5"/>
  </si>
  <si>
    <t>参事官　原　崇</t>
    <rPh sb="4" eb="5">
      <t>ハラ</t>
    </rPh>
    <rPh sb="6" eb="7">
      <t>タカシ</t>
    </rPh>
    <phoneticPr fontId="5"/>
  </si>
  <si>
    <t>対象外</t>
    <rPh sb="0" eb="3">
      <t>タイショウガイ</t>
    </rPh>
    <phoneticPr fontId="11"/>
  </si>
  <si>
    <t>令和３年度で終了した事業である。</t>
    <rPh sb="0" eb="2">
      <t>レイワ</t>
    </rPh>
    <rPh sb="3" eb="5">
      <t>ネンド</t>
    </rPh>
    <rPh sb="6" eb="8">
      <t>シュウリョウ</t>
    </rPh>
    <rPh sb="10" eb="12">
      <t>ジギョウ</t>
    </rPh>
    <phoneticPr fontId="11"/>
  </si>
  <si>
    <t>https://www.mlit.go.jp/seisakutokatsu/hyouka/seisakutokatsu_hyouka_tk_000037.html</t>
    <phoneticPr fontId="5"/>
  </si>
  <si>
    <t>P20（全体版）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</si>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</sst>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32216</xdr:colOff>
      <xdr:row>269</xdr:row>
      <xdr:rowOff>304800</xdr:rowOff>
    </xdr:from>
    <xdr:to>
      <xdr:col>21</xdr:col>
      <xdr:colOff>66008</xdr:colOff>
      <xdr:row>271</xdr:row>
      <xdr:rowOff>339315</xdr:rowOff>
    </xdr:to>
    <xdr:sp macro="" textlink="">
      <xdr:nvSpPr>
        <xdr:cNvPr id="19" name="テキスト ボックス 18">
          <a:extLst>
            <a:ext uri="{FF2B5EF4-FFF2-40B4-BE49-F238E27FC236}">
              <a16:creationId xmlns:a16="http://schemas.microsoft.com/office/drawing/2014/main" id="{B94844F8-A8D3-472B-8635-D8422DE9ADB2}"/>
            </a:ext>
          </a:extLst>
        </xdr:cNvPr>
        <xdr:cNvSpPr txBox="1"/>
      </xdr:nvSpPr>
      <xdr:spPr bwMode="auto">
        <a:xfrm>
          <a:off x="1832441" y="48529875"/>
          <a:ext cx="2434092" cy="7393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238</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rPr>
            <a:t>　　百万円</a:t>
          </a:r>
        </a:p>
      </xdr:txBody>
    </xdr:sp>
    <xdr:clientData/>
  </xdr:twoCellAnchor>
  <xdr:twoCellAnchor>
    <xdr:from>
      <xdr:col>9</xdr:col>
      <xdr:colOff>32216</xdr:colOff>
      <xdr:row>272</xdr:row>
      <xdr:rowOff>46755</xdr:rowOff>
    </xdr:from>
    <xdr:to>
      <xdr:col>21</xdr:col>
      <xdr:colOff>86153</xdr:colOff>
      <xdr:row>273</xdr:row>
      <xdr:rowOff>219779</xdr:rowOff>
    </xdr:to>
    <xdr:sp macro="" textlink="">
      <xdr:nvSpPr>
        <xdr:cNvPr id="20" name="大かっこ 19">
          <a:extLst>
            <a:ext uri="{FF2B5EF4-FFF2-40B4-BE49-F238E27FC236}">
              <a16:creationId xmlns:a16="http://schemas.microsoft.com/office/drawing/2014/main" id="{86217402-EDC7-468E-82AA-C0AB10C62025}"/>
            </a:ext>
          </a:extLst>
        </xdr:cNvPr>
        <xdr:cNvSpPr/>
      </xdr:nvSpPr>
      <xdr:spPr bwMode="auto">
        <a:xfrm>
          <a:off x="1832441" y="49329105"/>
          <a:ext cx="2454237" cy="5254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clientData/>
  </xdr:twoCellAnchor>
  <xdr:twoCellAnchor>
    <xdr:from>
      <xdr:col>9</xdr:col>
      <xdr:colOff>32216</xdr:colOff>
      <xdr:row>275</xdr:row>
      <xdr:rowOff>185218</xdr:rowOff>
    </xdr:from>
    <xdr:to>
      <xdr:col>21</xdr:col>
      <xdr:colOff>66008</xdr:colOff>
      <xdr:row>277</xdr:row>
      <xdr:rowOff>244342</xdr:rowOff>
    </xdr:to>
    <xdr:sp macro="" textlink="">
      <xdr:nvSpPr>
        <xdr:cNvPr id="21" name="テキスト ボックス 20">
          <a:extLst>
            <a:ext uri="{FF2B5EF4-FFF2-40B4-BE49-F238E27FC236}">
              <a16:creationId xmlns:a16="http://schemas.microsoft.com/office/drawing/2014/main" id="{7ADF1C6E-91D0-4BBC-8C9D-F77B0D473753}"/>
            </a:ext>
          </a:extLst>
        </xdr:cNvPr>
        <xdr:cNvSpPr txBox="1"/>
      </xdr:nvSpPr>
      <xdr:spPr bwMode="auto">
        <a:xfrm>
          <a:off x="1832441" y="50524843"/>
          <a:ext cx="2434092" cy="7639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238</a:t>
          </a:r>
          <a:r>
            <a:rPr kumimoji="1" lang="ja-JP" altLang="en-US" sz="1100">
              <a:solidFill>
                <a:sysClr val="windowText" lastClr="000000"/>
              </a:solidFill>
            </a:rPr>
            <a:t>　　 百万円</a:t>
          </a:r>
        </a:p>
      </xdr:txBody>
    </xdr:sp>
    <xdr:clientData/>
  </xdr:twoCellAnchor>
  <xdr:twoCellAnchor>
    <xdr:from>
      <xdr:col>9</xdr:col>
      <xdr:colOff>32216</xdr:colOff>
      <xdr:row>277</xdr:row>
      <xdr:rowOff>291184</xdr:rowOff>
    </xdr:from>
    <xdr:to>
      <xdr:col>21</xdr:col>
      <xdr:colOff>86153</xdr:colOff>
      <xdr:row>279</xdr:row>
      <xdr:rowOff>128961</xdr:rowOff>
    </xdr:to>
    <xdr:sp macro="" textlink="">
      <xdr:nvSpPr>
        <xdr:cNvPr id="22" name="大かっこ 21">
          <a:extLst>
            <a:ext uri="{FF2B5EF4-FFF2-40B4-BE49-F238E27FC236}">
              <a16:creationId xmlns:a16="http://schemas.microsoft.com/office/drawing/2014/main" id="{0155EA1C-B2A2-40EF-8A04-2C1F2B8AF24C}"/>
            </a:ext>
          </a:extLst>
        </xdr:cNvPr>
        <xdr:cNvSpPr/>
      </xdr:nvSpPr>
      <xdr:spPr bwMode="auto">
        <a:xfrm>
          <a:off x="1832441" y="51335659"/>
          <a:ext cx="2454237" cy="542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lientData/>
  </xdr:twoCellAnchor>
  <xdr:twoCellAnchor>
    <xdr:from>
      <xdr:col>15</xdr:col>
      <xdr:colOff>16259</xdr:colOff>
      <xdr:row>273</xdr:row>
      <xdr:rowOff>244700</xdr:rowOff>
    </xdr:from>
    <xdr:to>
      <xdr:col>15</xdr:col>
      <xdr:colOff>16259</xdr:colOff>
      <xdr:row>275</xdr:row>
      <xdr:rowOff>160392</xdr:rowOff>
    </xdr:to>
    <xdr:cxnSp macro="">
      <xdr:nvCxnSpPr>
        <xdr:cNvPr id="23" name="直線矢印コネクタ 22">
          <a:extLst>
            <a:ext uri="{FF2B5EF4-FFF2-40B4-BE49-F238E27FC236}">
              <a16:creationId xmlns:a16="http://schemas.microsoft.com/office/drawing/2014/main" id="{BA856637-6F97-45A5-B1B6-D81221D447AF}"/>
            </a:ext>
          </a:extLst>
        </xdr:cNvPr>
        <xdr:cNvCxnSpPr/>
      </xdr:nvCxnSpPr>
      <xdr:spPr bwMode="auto">
        <a:xfrm>
          <a:off x="3016634" y="49879475"/>
          <a:ext cx="0" cy="6205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48935</xdr:colOff>
      <xdr:row>280</xdr:row>
      <xdr:rowOff>290870</xdr:rowOff>
    </xdr:from>
    <xdr:to>
      <xdr:col>35</xdr:col>
      <xdr:colOff>95415</xdr:colOff>
      <xdr:row>282</xdr:row>
      <xdr:rowOff>340625</xdr:rowOff>
    </xdr:to>
    <xdr:sp macro="" textlink="">
      <xdr:nvSpPr>
        <xdr:cNvPr id="24" name="テキスト ボックス 23">
          <a:extLst>
            <a:ext uri="{FF2B5EF4-FFF2-40B4-BE49-F238E27FC236}">
              <a16:creationId xmlns:a16="http://schemas.microsoft.com/office/drawing/2014/main" id="{B0406734-F6A9-4F9F-A3FA-402655BFDDC2}"/>
            </a:ext>
          </a:extLst>
        </xdr:cNvPr>
        <xdr:cNvSpPr txBox="1"/>
      </xdr:nvSpPr>
      <xdr:spPr bwMode="auto">
        <a:xfrm>
          <a:off x="4649510" y="52392620"/>
          <a:ext cx="2446780" cy="75460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　地方整備局　（</a:t>
          </a:r>
          <a:r>
            <a:rPr kumimoji="1" lang="ja-JP" altLang="en-US" sz="1100" baseline="0">
              <a:solidFill>
                <a:sysClr val="windowText" lastClr="000000"/>
              </a:solidFill>
            </a:rPr>
            <a:t> </a:t>
          </a:r>
          <a:r>
            <a:rPr kumimoji="1" lang="en-US" altLang="ja-JP" sz="1100" baseline="0">
              <a:solidFill>
                <a:sysClr val="windowText" lastClr="000000"/>
              </a:solidFill>
            </a:rPr>
            <a:t>1</a:t>
          </a:r>
          <a:r>
            <a:rPr kumimoji="1" lang="en-US" altLang="ja-JP" sz="1100">
              <a:solidFill>
                <a:sysClr val="windowText" lastClr="000000"/>
              </a:solidFill>
            </a:rPr>
            <a:t> </a:t>
          </a:r>
          <a:r>
            <a:rPr kumimoji="1" lang="ja-JP" altLang="en-US" sz="1100">
              <a:solidFill>
                <a:sysClr val="windowText" lastClr="000000"/>
              </a:solidFill>
            </a:rPr>
            <a:t>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238</a:t>
          </a:r>
          <a:r>
            <a:rPr kumimoji="1" lang="ja-JP" altLang="en-US" sz="1100">
              <a:solidFill>
                <a:sysClr val="windowText" lastClr="000000"/>
              </a:solidFill>
            </a:rPr>
            <a:t>　　　百万円</a:t>
          </a:r>
        </a:p>
      </xdr:txBody>
    </xdr:sp>
    <xdr:clientData/>
  </xdr:twoCellAnchor>
  <xdr:twoCellAnchor>
    <xdr:from>
      <xdr:col>23</xdr:col>
      <xdr:colOff>48935</xdr:colOff>
      <xdr:row>283</xdr:row>
      <xdr:rowOff>31076</xdr:rowOff>
    </xdr:from>
    <xdr:to>
      <xdr:col>35</xdr:col>
      <xdr:colOff>115562</xdr:colOff>
      <xdr:row>284</xdr:row>
      <xdr:rowOff>226993</xdr:rowOff>
    </xdr:to>
    <xdr:sp macro="" textlink="">
      <xdr:nvSpPr>
        <xdr:cNvPr id="25" name="大かっこ 24">
          <a:extLst>
            <a:ext uri="{FF2B5EF4-FFF2-40B4-BE49-F238E27FC236}">
              <a16:creationId xmlns:a16="http://schemas.microsoft.com/office/drawing/2014/main" id="{1EEA4C95-CCEA-4AB8-9E90-8792CC07F4A9}"/>
            </a:ext>
          </a:extLst>
        </xdr:cNvPr>
        <xdr:cNvSpPr/>
      </xdr:nvSpPr>
      <xdr:spPr bwMode="auto">
        <a:xfrm>
          <a:off x="4649510" y="53190101"/>
          <a:ext cx="2466927" cy="548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　等</a:t>
          </a:r>
        </a:p>
      </xdr:txBody>
    </xdr:sp>
    <xdr:clientData/>
  </xdr:twoCellAnchor>
  <xdr:twoCellAnchor>
    <xdr:from>
      <xdr:col>15</xdr:col>
      <xdr:colOff>36641</xdr:colOff>
      <xdr:row>279</xdr:row>
      <xdr:rowOff>168184</xdr:rowOff>
    </xdr:from>
    <xdr:to>
      <xdr:col>23</xdr:col>
      <xdr:colOff>8643</xdr:colOff>
      <xdr:row>281</xdr:row>
      <xdr:rowOff>289390</xdr:rowOff>
    </xdr:to>
    <xdr:sp macro="" textlink="">
      <xdr:nvSpPr>
        <xdr:cNvPr id="26" name="フリーフォーム 25">
          <a:extLst>
            <a:ext uri="{FF2B5EF4-FFF2-40B4-BE49-F238E27FC236}">
              <a16:creationId xmlns:a16="http://schemas.microsoft.com/office/drawing/2014/main" id="{E8EA17A8-8016-47BE-9041-8A3C07EB4962}"/>
            </a:ext>
          </a:extLst>
        </xdr:cNvPr>
        <xdr:cNvSpPr/>
      </xdr:nvSpPr>
      <xdr:spPr bwMode="auto">
        <a:xfrm>
          <a:off x="3037016" y="51917509"/>
          <a:ext cx="1572202" cy="826056"/>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118634</xdr:colOff>
      <xdr:row>285</xdr:row>
      <xdr:rowOff>405889</xdr:rowOff>
    </xdr:from>
    <xdr:to>
      <xdr:col>49</xdr:col>
      <xdr:colOff>167291</xdr:colOff>
      <xdr:row>286</xdr:row>
      <xdr:rowOff>457722</xdr:rowOff>
    </xdr:to>
    <xdr:sp macro="" textlink="">
      <xdr:nvSpPr>
        <xdr:cNvPr id="27" name="テキスト ボックス 26">
          <a:extLst>
            <a:ext uri="{FF2B5EF4-FFF2-40B4-BE49-F238E27FC236}">
              <a16:creationId xmlns:a16="http://schemas.microsoft.com/office/drawing/2014/main" id="{86A8B947-1C10-4324-8410-BBACB5FE3DF1}"/>
            </a:ext>
          </a:extLst>
        </xdr:cNvPr>
        <xdr:cNvSpPr txBox="1"/>
      </xdr:nvSpPr>
      <xdr:spPr bwMode="auto">
        <a:xfrm>
          <a:off x="7519559" y="54269764"/>
          <a:ext cx="2448957" cy="71858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　民間企業等　（</a:t>
          </a:r>
          <a:r>
            <a:rPr kumimoji="1" lang="ja-JP" altLang="en-US" sz="1100" baseline="0">
              <a:solidFill>
                <a:sysClr val="windowText" lastClr="000000"/>
              </a:solidFill>
            </a:rPr>
            <a:t> </a:t>
          </a:r>
          <a:r>
            <a:rPr kumimoji="1" lang="en-US" altLang="ja-JP" sz="1100" baseline="0">
              <a:solidFill>
                <a:sysClr val="windowText" lastClr="000000"/>
              </a:solidFill>
            </a:rPr>
            <a:t>2 </a:t>
          </a:r>
          <a:r>
            <a:rPr kumimoji="1" lang="ja-JP" altLang="en-US" sz="1100">
              <a:solidFill>
                <a:sysClr val="windowText" lastClr="000000"/>
              </a:solidFill>
            </a:rPr>
            <a:t>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230</a:t>
          </a:r>
          <a:r>
            <a:rPr kumimoji="1" lang="ja-JP" altLang="en-US" sz="1100">
              <a:solidFill>
                <a:sysClr val="windowText" lastClr="000000"/>
              </a:solidFill>
            </a:rPr>
            <a:t>　　　百万円</a:t>
          </a:r>
        </a:p>
      </xdr:txBody>
    </xdr:sp>
    <xdr:clientData/>
  </xdr:twoCellAnchor>
  <xdr:twoCellAnchor>
    <xdr:from>
      <xdr:col>37</xdr:col>
      <xdr:colOff>118634</xdr:colOff>
      <xdr:row>286</xdr:row>
      <xdr:rowOff>529173</xdr:rowOff>
    </xdr:from>
    <xdr:to>
      <xdr:col>49</xdr:col>
      <xdr:colOff>182880</xdr:colOff>
      <xdr:row>287</xdr:row>
      <xdr:rowOff>158403</xdr:rowOff>
    </xdr:to>
    <xdr:sp macro="" textlink="">
      <xdr:nvSpPr>
        <xdr:cNvPr id="28" name="大かっこ 27">
          <a:extLst>
            <a:ext uri="{FF2B5EF4-FFF2-40B4-BE49-F238E27FC236}">
              <a16:creationId xmlns:a16="http://schemas.microsoft.com/office/drawing/2014/main" id="{6AB32026-1AFC-411E-BF33-4927283E5330}"/>
            </a:ext>
          </a:extLst>
        </xdr:cNvPr>
        <xdr:cNvSpPr/>
      </xdr:nvSpPr>
      <xdr:spPr bwMode="auto">
        <a:xfrm>
          <a:off x="7519559" y="55059798"/>
          <a:ext cx="2464546" cy="2959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工事、物件移転料　等</a:t>
          </a:r>
          <a:endParaRPr kumimoji="1" lang="en-US" altLang="ja-JP" sz="1100"/>
        </a:p>
      </xdr:txBody>
    </xdr:sp>
    <xdr:clientData/>
  </xdr:twoCellAnchor>
  <xdr:twoCellAnchor>
    <xdr:from>
      <xdr:col>29</xdr:col>
      <xdr:colOff>78301</xdr:colOff>
      <xdr:row>284</xdr:row>
      <xdr:rowOff>290823</xdr:rowOff>
    </xdr:from>
    <xdr:to>
      <xdr:col>37</xdr:col>
      <xdr:colOff>60374</xdr:colOff>
      <xdr:row>286</xdr:row>
      <xdr:rowOff>72593</xdr:rowOff>
    </xdr:to>
    <xdr:sp macro="" textlink="">
      <xdr:nvSpPr>
        <xdr:cNvPr id="29" name="フリーフォーム 28">
          <a:extLst>
            <a:ext uri="{FF2B5EF4-FFF2-40B4-BE49-F238E27FC236}">
              <a16:creationId xmlns:a16="http://schemas.microsoft.com/office/drawing/2014/main" id="{10C29749-3A2C-49DD-A09E-ED078586C13A}"/>
            </a:ext>
          </a:extLst>
        </xdr:cNvPr>
        <xdr:cNvSpPr/>
      </xdr:nvSpPr>
      <xdr:spPr bwMode="auto">
        <a:xfrm>
          <a:off x="5879026" y="53802273"/>
          <a:ext cx="1582273" cy="800945"/>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123935</xdr:colOff>
      <xdr:row>285</xdr:row>
      <xdr:rowOff>101663</xdr:rowOff>
    </xdr:from>
    <xdr:to>
      <xdr:col>49</xdr:col>
      <xdr:colOff>166153</xdr:colOff>
      <xdr:row>285</xdr:row>
      <xdr:rowOff>409983</xdr:rowOff>
    </xdr:to>
    <xdr:sp macro="" textlink="">
      <xdr:nvSpPr>
        <xdr:cNvPr id="30" name="テキスト ボックス 29">
          <a:extLst>
            <a:ext uri="{FF2B5EF4-FFF2-40B4-BE49-F238E27FC236}">
              <a16:creationId xmlns:a16="http://schemas.microsoft.com/office/drawing/2014/main" id="{AEAACB48-8E3B-4E8F-9416-CE661E3B4261}"/>
            </a:ext>
          </a:extLst>
        </xdr:cNvPr>
        <xdr:cNvSpPr txBox="1"/>
      </xdr:nvSpPr>
      <xdr:spPr bwMode="auto">
        <a:xfrm>
          <a:off x="7524860" y="53965538"/>
          <a:ext cx="2442518" cy="308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a:t>
          </a:r>
          <a:r>
            <a:rPr kumimoji="1" lang="ja-JP" altLang="en-US" sz="1100"/>
            <a:t> </a:t>
          </a:r>
          <a:r>
            <a:rPr kumimoji="1" lang="en-US" altLang="ja-JP" sz="1100" baseline="0"/>
            <a:t> </a:t>
          </a:r>
          <a:r>
            <a:rPr kumimoji="1" lang="ja-JP" altLang="en-US" sz="1100" baseline="0"/>
            <a:t>等</a:t>
          </a:r>
          <a:r>
            <a:rPr kumimoji="1" lang="en-US" altLang="ja-JP" sz="1100"/>
            <a:t>】</a:t>
          </a:r>
          <a:endParaRPr kumimoji="1" lang="ja-JP" altLang="en-US" sz="1100"/>
        </a:p>
      </xdr:txBody>
    </xdr:sp>
    <xdr:clientData/>
  </xdr:twoCellAnchor>
  <xdr:twoCellAnchor>
    <xdr:from>
      <xdr:col>29</xdr:col>
      <xdr:colOff>78301</xdr:colOff>
      <xdr:row>285</xdr:row>
      <xdr:rowOff>325070</xdr:rowOff>
    </xdr:from>
    <xdr:to>
      <xdr:col>37</xdr:col>
      <xdr:colOff>60374</xdr:colOff>
      <xdr:row>289</xdr:row>
      <xdr:rowOff>12382</xdr:rowOff>
    </xdr:to>
    <xdr:sp macro="" textlink="">
      <xdr:nvSpPr>
        <xdr:cNvPr id="31" name="フリーフォーム 30">
          <a:extLst>
            <a:ext uri="{FF2B5EF4-FFF2-40B4-BE49-F238E27FC236}">
              <a16:creationId xmlns:a16="http://schemas.microsoft.com/office/drawing/2014/main" id="{DD3ED8F6-B601-46E8-B36E-1BDFB6228F41}"/>
            </a:ext>
          </a:extLst>
        </xdr:cNvPr>
        <xdr:cNvSpPr/>
      </xdr:nvSpPr>
      <xdr:spPr bwMode="auto">
        <a:xfrm>
          <a:off x="5879026" y="54188945"/>
          <a:ext cx="1582273" cy="2059037"/>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181888</xdr:colOff>
      <xdr:row>295</xdr:row>
      <xdr:rowOff>190720</xdr:rowOff>
    </xdr:from>
    <xdr:to>
      <xdr:col>46</xdr:col>
      <xdr:colOff>27418</xdr:colOff>
      <xdr:row>297</xdr:row>
      <xdr:rowOff>212725</xdr:rowOff>
    </xdr:to>
    <xdr:sp macro="" textlink="">
      <xdr:nvSpPr>
        <xdr:cNvPr id="32" name="テキスト ボックス 31">
          <a:extLst>
            <a:ext uri="{FF2B5EF4-FFF2-40B4-BE49-F238E27FC236}">
              <a16:creationId xmlns:a16="http://schemas.microsoft.com/office/drawing/2014/main" id="{74984832-8806-4949-81BB-55319606706B}"/>
            </a:ext>
          </a:extLst>
        </xdr:cNvPr>
        <xdr:cNvSpPr txBox="1"/>
      </xdr:nvSpPr>
      <xdr:spPr bwMode="auto">
        <a:xfrm>
          <a:off x="1795535" y="48252749"/>
          <a:ext cx="7510354" cy="649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a:t>
          </a:r>
          <a:endParaRPr kumimoji="1" lang="en-US" altLang="ja-JP" sz="1100">
            <a:solidFill>
              <a:schemeClr val="tx1"/>
            </a:solidFill>
            <a:effectLst/>
            <a:latin typeface="+mn-lt"/>
            <a:ea typeface="+mn-ea"/>
            <a:cs typeface="+mn-cs"/>
          </a:endParaRPr>
        </a:p>
      </xdr:txBody>
    </xdr:sp>
    <xdr:clientData/>
  </xdr:twoCellAnchor>
  <xdr:twoCellAnchor>
    <xdr:from>
      <xdr:col>37</xdr:col>
      <xdr:colOff>114152</xdr:colOff>
      <xdr:row>288</xdr:row>
      <xdr:rowOff>14800</xdr:rowOff>
    </xdr:from>
    <xdr:to>
      <xdr:col>49</xdr:col>
      <xdr:colOff>162809</xdr:colOff>
      <xdr:row>290</xdr:row>
      <xdr:rowOff>152532</xdr:rowOff>
    </xdr:to>
    <xdr:sp macro="" textlink="">
      <xdr:nvSpPr>
        <xdr:cNvPr id="33" name="テキスト ボックス 32">
          <a:extLst>
            <a:ext uri="{FF2B5EF4-FFF2-40B4-BE49-F238E27FC236}">
              <a16:creationId xmlns:a16="http://schemas.microsoft.com/office/drawing/2014/main" id="{C67BE599-4EEF-46B2-A69A-F750B2863712}"/>
            </a:ext>
          </a:extLst>
        </xdr:cNvPr>
        <xdr:cNvSpPr txBox="1"/>
      </xdr:nvSpPr>
      <xdr:spPr bwMode="auto">
        <a:xfrm>
          <a:off x="7515077" y="55878925"/>
          <a:ext cx="2448957" cy="7378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　地方公共団体等</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rPr>
            <a:t>（</a:t>
          </a:r>
          <a:r>
            <a:rPr kumimoji="1" lang="ja-JP" altLang="en-US" sz="1100" baseline="0">
              <a:solidFill>
                <a:sysClr val="windowText" lastClr="000000"/>
              </a:solidFill>
            </a:rPr>
            <a:t> </a:t>
          </a:r>
          <a:r>
            <a:rPr kumimoji="1" lang="en-US" altLang="ja-JP" sz="1100" baseline="0">
              <a:solidFill>
                <a:sysClr val="windowText" lastClr="000000"/>
              </a:solidFill>
            </a:rPr>
            <a:t>1</a:t>
          </a:r>
          <a:r>
            <a:rPr kumimoji="1" lang="en-US" altLang="ja-JP" sz="1100">
              <a:solidFill>
                <a:sysClr val="windowText" lastClr="000000"/>
              </a:solidFill>
            </a:rPr>
            <a:t> </a:t>
          </a:r>
          <a:r>
            <a:rPr kumimoji="1" lang="ja-JP" altLang="en-US" sz="1100">
              <a:solidFill>
                <a:sysClr val="windowText" lastClr="000000"/>
              </a:solidFill>
            </a:rPr>
            <a:t>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　　　百万円</a:t>
          </a:r>
        </a:p>
      </xdr:txBody>
    </xdr:sp>
    <xdr:clientData/>
  </xdr:twoCellAnchor>
  <xdr:twoCellAnchor>
    <xdr:from>
      <xdr:col>37</xdr:col>
      <xdr:colOff>114152</xdr:colOff>
      <xdr:row>290</xdr:row>
      <xdr:rowOff>201122</xdr:rowOff>
    </xdr:from>
    <xdr:to>
      <xdr:col>49</xdr:col>
      <xdr:colOff>182880</xdr:colOff>
      <xdr:row>291</xdr:row>
      <xdr:rowOff>70035</xdr:rowOff>
    </xdr:to>
    <xdr:sp macro="" textlink="">
      <xdr:nvSpPr>
        <xdr:cNvPr id="34" name="大かっこ 33">
          <a:extLst>
            <a:ext uri="{FF2B5EF4-FFF2-40B4-BE49-F238E27FC236}">
              <a16:creationId xmlns:a16="http://schemas.microsoft.com/office/drawing/2014/main" id="{45EF280E-3CB5-4BF9-97C2-7CB1679EB623}"/>
            </a:ext>
          </a:extLst>
        </xdr:cNvPr>
        <xdr:cNvSpPr/>
      </xdr:nvSpPr>
      <xdr:spPr bwMode="auto">
        <a:xfrm>
          <a:off x="7515077" y="56665322"/>
          <a:ext cx="2469028" cy="3165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solidFill>
                <a:schemeClr val="tx1"/>
              </a:solidFill>
              <a:effectLst/>
              <a:latin typeface="+mn-lt"/>
              <a:ea typeface="+mn-ea"/>
              <a:cs typeface="+mn-cs"/>
            </a:rPr>
            <a:t>物件移転料</a:t>
          </a:r>
          <a:r>
            <a:rPr kumimoji="1" lang="ja-JP" altLang="ja-JP" sz="1100">
              <a:solidFill>
                <a:schemeClr val="tx1"/>
              </a:solidFill>
              <a:effectLst/>
              <a:latin typeface="+mn-lt"/>
              <a:ea typeface="+mn-ea"/>
              <a:cs typeface="+mn-cs"/>
            </a:rPr>
            <a:t>　</a:t>
          </a:r>
          <a:r>
            <a:rPr kumimoji="1" lang="ja-JP" altLang="en-US" sz="1100"/>
            <a:t>等</a:t>
          </a:r>
          <a:endParaRPr kumimoji="1" lang="en-US" altLang="ja-JP" sz="1100"/>
        </a:p>
      </xdr:txBody>
    </xdr:sp>
    <xdr:clientData/>
  </xdr:twoCellAnchor>
  <xdr:twoCellAnchor>
    <xdr:from>
      <xdr:col>37</xdr:col>
      <xdr:colOff>111773</xdr:colOff>
      <xdr:row>287</xdr:row>
      <xdr:rowOff>400885</xdr:rowOff>
    </xdr:from>
    <xdr:to>
      <xdr:col>49</xdr:col>
      <xdr:colOff>164089</xdr:colOff>
      <xdr:row>288</xdr:row>
      <xdr:rowOff>20852</xdr:rowOff>
    </xdr:to>
    <xdr:sp macro="" textlink="">
      <xdr:nvSpPr>
        <xdr:cNvPr id="35" name="テキスト ボックス 34">
          <a:extLst>
            <a:ext uri="{FF2B5EF4-FFF2-40B4-BE49-F238E27FC236}">
              <a16:creationId xmlns:a16="http://schemas.microsoft.com/office/drawing/2014/main" id="{46CADB48-4199-45BF-B389-05B86262E43F}"/>
            </a:ext>
          </a:extLst>
        </xdr:cNvPr>
        <xdr:cNvSpPr txBox="1"/>
      </xdr:nvSpPr>
      <xdr:spPr bwMode="auto">
        <a:xfrm>
          <a:off x="7630173" y="45752585"/>
          <a:ext cx="2490716" cy="293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solidFill>
                <a:schemeClr val="tx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37</xdr:col>
      <xdr:colOff>145676</xdr:colOff>
      <xdr:row>293</xdr:row>
      <xdr:rowOff>33617</xdr:rowOff>
    </xdr:from>
    <xdr:to>
      <xdr:col>49</xdr:col>
      <xdr:colOff>194333</xdr:colOff>
      <xdr:row>295</xdr:row>
      <xdr:rowOff>137732</xdr:rowOff>
    </xdr:to>
    <xdr:sp macro="" textlink="">
      <xdr:nvSpPr>
        <xdr:cNvPr id="36" name="テキスト ボックス 35">
          <a:extLst>
            <a:ext uri="{FF2B5EF4-FFF2-40B4-BE49-F238E27FC236}">
              <a16:creationId xmlns:a16="http://schemas.microsoft.com/office/drawing/2014/main" id="{C67BE599-4EEF-46B2-A69A-F750B2863712}"/>
            </a:ext>
          </a:extLst>
        </xdr:cNvPr>
        <xdr:cNvSpPr txBox="1"/>
      </xdr:nvSpPr>
      <xdr:spPr bwMode="auto">
        <a:xfrm>
          <a:off x="7608794" y="47468117"/>
          <a:ext cx="2469127" cy="7316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　個人　（ </a:t>
          </a:r>
          <a:r>
            <a:rPr kumimoji="1" lang="en-US" altLang="ja-JP" sz="1100">
              <a:solidFill>
                <a:sysClr val="windowText" lastClr="000000"/>
              </a:solidFill>
            </a:rPr>
            <a:t>2</a:t>
          </a:r>
          <a:r>
            <a:rPr kumimoji="1" lang="ja-JP" altLang="en-US" sz="1100">
              <a:solidFill>
                <a:sysClr val="windowText" lastClr="000000"/>
              </a:solidFill>
            </a:rPr>
            <a:t>者）</a:t>
          </a:r>
        </a:p>
        <a:p>
          <a:pPr algn="ct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　　　百万円</a:t>
          </a:r>
        </a:p>
      </xdr:txBody>
    </xdr:sp>
    <xdr:clientData/>
  </xdr:twoCellAnchor>
  <xdr:twoCellAnchor>
    <xdr:from>
      <xdr:col>29</xdr:col>
      <xdr:colOff>78441</xdr:colOff>
      <xdr:row>288</xdr:row>
      <xdr:rowOff>22412</xdr:rowOff>
    </xdr:from>
    <xdr:to>
      <xdr:col>37</xdr:col>
      <xdr:colOff>60514</xdr:colOff>
      <xdr:row>294</xdr:row>
      <xdr:rowOff>45900</xdr:rowOff>
    </xdr:to>
    <xdr:sp macro="" textlink="">
      <xdr:nvSpPr>
        <xdr:cNvPr id="38" name="フリーフォーム 37">
          <a:extLst>
            <a:ext uri="{FF2B5EF4-FFF2-40B4-BE49-F238E27FC236}">
              <a16:creationId xmlns:a16="http://schemas.microsoft.com/office/drawing/2014/main" id="{DD3ED8F6-B601-46E8-B36E-1BDFB6228F41}"/>
            </a:ext>
          </a:extLst>
        </xdr:cNvPr>
        <xdr:cNvSpPr/>
      </xdr:nvSpPr>
      <xdr:spPr bwMode="auto">
        <a:xfrm>
          <a:off x="5927912" y="45720000"/>
          <a:ext cx="1595720" cy="2074165"/>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123264</xdr:colOff>
      <xdr:row>295</xdr:row>
      <xdr:rowOff>190500</xdr:rowOff>
    </xdr:from>
    <xdr:to>
      <xdr:col>49</xdr:col>
      <xdr:colOff>191992</xdr:colOff>
      <xdr:row>296</xdr:row>
      <xdr:rowOff>193883</xdr:rowOff>
    </xdr:to>
    <xdr:sp macro="" textlink="">
      <xdr:nvSpPr>
        <xdr:cNvPr id="39" name="大かっこ 38">
          <a:extLst>
            <a:ext uri="{FF2B5EF4-FFF2-40B4-BE49-F238E27FC236}">
              <a16:creationId xmlns:a16="http://schemas.microsoft.com/office/drawing/2014/main" id="{45EF280E-3CB5-4BF9-97C2-7CB1679EB623}"/>
            </a:ext>
          </a:extLst>
        </xdr:cNvPr>
        <xdr:cNvSpPr/>
      </xdr:nvSpPr>
      <xdr:spPr bwMode="auto">
        <a:xfrm>
          <a:off x="7586382" y="48252529"/>
          <a:ext cx="2489198" cy="3171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solidFill>
                <a:schemeClr val="tx1"/>
              </a:solidFill>
              <a:effectLst/>
              <a:latin typeface="+mn-lt"/>
              <a:ea typeface="+mn-ea"/>
              <a:cs typeface="+mn-cs"/>
            </a:rPr>
            <a:t>土地賃貸借料</a:t>
          </a:r>
          <a:r>
            <a:rPr kumimoji="1" lang="ja-JP" altLang="ja-JP" sz="1100">
              <a:solidFill>
                <a:schemeClr val="tx1"/>
              </a:solidFill>
              <a:effectLst/>
              <a:latin typeface="+mn-lt"/>
              <a:ea typeface="+mn-ea"/>
              <a:cs typeface="+mn-cs"/>
            </a:rPr>
            <a:t>　</a:t>
          </a:r>
          <a:r>
            <a:rPr kumimoji="1" lang="ja-JP" altLang="en-US" sz="1100"/>
            <a:t>等</a:t>
          </a:r>
          <a:endParaRPr kumimoji="1" lang="en-US" altLang="ja-JP" sz="1100"/>
        </a:p>
      </xdr:txBody>
    </xdr:sp>
    <xdr:clientData/>
  </xdr:twoCellAnchor>
  <xdr:twoCellAnchor>
    <xdr:from>
      <xdr:col>37</xdr:col>
      <xdr:colOff>165100</xdr:colOff>
      <xdr:row>292</xdr:row>
      <xdr:rowOff>38100</xdr:rowOff>
    </xdr:from>
    <xdr:to>
      <xdr:col>49</xdr:col>
      <xdr:colOff>217416</xdr:colOff>
      <xdr:row>293</xdr:row>
      <xdr:rowOff>13667</xdr:rowOff>
    </xdr:to>
    <xdr:sp macro="" textlink="">
      <xdr:nvSpPr>
        <xdr:cNvPr id="37" name="テキスト ボックス 36">
          <a:extLst>
            <a:ext uri="{FF2B5EF4-FFF2-40B4-BE49-F238E27FC236}">
              <a16:creationId xmlns:a16="http://schemas.microsoft.com/office/drawing/2014/main" id="{46CADB48-4199-45BF-B389-05B86262E43F}"/>
            </a:ext>
          </a:extLst>
        </xdr:cNvPr>
        <xdr:cNvSpPr txBox="1"/>
      </xdr:nvSpPr>
      <xdr:spPr bwMode="auto">
        <a:xfrm>
          <a:off x="7683500" y="47485300"/>
          <a:ext cx="2490716" cy="293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solidFill>
                <a:schemeClr val="tx1"/>
              </a:solidFill>
              <a:effectLst/>
              <a:latin typeface="+mn-lt"/>
              <a:ea typeface="+mn-ea"/>
              <a:cs typeface="+mn-cs"/>
            </a:rPr>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605</v>
      </c>
      <c r="AK2" s="172"/>
      <c r="AL2" s="172"/>
      <c r="AM2" s="172"/>
      <c r="AN2" s="75" t="s">
        <v>282</v>
      </c>
      <c r="AO2" s="172">
        <v>21</v>
      </c>
      <c r="AP2" s="172"/>
      <c r="AQ2" s="172"/>
      <c r="AR2" s="76" t="s">
        <v>282</v>
      </c>
      <c r="AS2" s="173">
        <v>119</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146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607</v>
      </c>
      <c r="AF5" s="195"/>
      <c r="AG5" s="195"/>
      <c r="AH5" s="195"/>
      <c r="AI5" s="195"/>
      <c r="AJ5" s="195"/>
      <c r="AK5" s="195"/>
      <c r="AL5" s="195"/>
      <c r="AM5" s="195"/>
      <c r="AN5" s="195"/>
      <c r="AO5" s="195"/>
      <c r="AP5" s="196"/>
      <c r="AQ5" s="197" t="s">
        <v>683</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8" t="s">
        <v>20</v>
      </c>
      <c r="B7" s="179"/>
      <c r="C7" s="179"/>
      <c r="D7" s="179"/>
      <c r="E7" s="179"/>
      <c r="F7" s="180"/>
      <c r="G7" s="205" t="s">
        <v>632</v>
      </c>
      <c r="H7" s="206"/>
      <c r="I7" s="206"/>
      <c r="J7" s="206"/>
      <c r="K7" s="206"/>
      <c r="L7" s="206"/>
      <c r="M7" s="206"/>
      <c r="N7" s="206"/>
      <c r="O7" s="206"/>
      <c r="P7" s="206"/>
      <c r="Q7" s="206"/>
      <c r="R7" s="206"/>
      <c r="S7" s="206"/>
      <c r="T7" s="206"/>
      <c r="U7" s="206"/>
      <c r="V7" s="206"/>
      <c r="W7" s="206"/>
      <c r="X7" s="207"/>
      <c r="Y7" s="208" t="s">
        <v>267</v>
      </c>
      <c r="Z7" s="209"/>
      <c r="AA7" s="209"/>
      <c r="AB7" s="209"/>
      <c r="AC7" s="209"/>
      <c r="AD7" s="210"/>
      <c r="AE7" s="211" t="s">
        <v>681</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614</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直接実施、委託・請負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414</v>
      </c>
      <c r="Q12" s="224"/>
      <c r="R12" s="224"/>
      <c r="S12" s="224"/>
      <c r="T12" s="224"/>
      <c r="U12" s="224"/>
      <c r="V12" s="253"/>
      <c r="W12" s="223" t="s">
        <v>566</v>
      </c>
      <c r="X12" s="224"/>
      <c r="Y12" s="224"/>
      <c r="Z12" s="224"/>
      <c r="AA12" s="224"/>
      <c r="AB12" s="224"/>
      <c r="AC12" s="253"/>
      <c r="AD12" s="223" t="s">
        <v>568</v>
      </c>
      <c r="AE12" s="224"/>
      <c r="AF12" s="224"/>
      <c r="AG12" s="224"/>
      <c r="AH12" s="224"/>
      <c r="AI12" s="224"/>
      <c r="AJ12" s="253"/>
      <c r="AK12" s="223" t="s">
        <v>586</v>
      </c>
      <c r="AL12" s="224"/>
      <c r="AM12" s="224"/>
      <c r="AN12" s="224"/>
      <c r="AO12" s="224"/>
      <c r="AP12" s="224"/>
      <c r="AQ12" s="253"/>
      <c r="AR12" s="223" t="s">
        <v>587</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3547</v>
      </c>
      <c r="Q13" s="218"/>
      <c r="R13" s="218"/>
      <c r="S13" s="218"/>
      <c r="T13" s="218"/>
      <c r="U13" s="218"/>
      <c r="V13" s="219"/>
      <c r="W13" s="217">
        <v>1257</v>
      </c>
      <c r="X13" s="218"/>
      <c r="Y13" s="218"/>
      <c r="Z13" s="218"/>
      <c r="AA13" s="218"/>
      <c r="AB13" s="218"/>
      <c r="AC13" s="219"/>
      <c r="AD13" s="217">
        <v>0</v>
      </c>
      <c r="AE13" s="218"/>
      <c r="AF13" s="218"/>
      <c r="AG13" s="218"/>
      <c r="AH13" s="218"/>
      <c r="AI13" s="218"/>
      <c r="AJ13" s="219"/>
      <c r="AK13" s="217">
        <v>0</v>
      </c>
      <c r="AL13" s="218"/>
      <c r="AM13" s="218"/>
      <c r="AN13" s="218"/>
      <c r="AO13" s="218"/>
      <c r="AP13" s="218"/>
      <c r="AQ13" s="219"/>
      <c r="AR13" s="229">
        <v>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v>0</v>
      </c>
      <c r="Q14" s="218"/>
      <c r="R14" s="218"/>
      <c r="S14" s="218"/>
      <c r="T14" s="218"/>
      <c r="U14" s="218"/>
      <c r="V14" s="219"/>
      <c r="W14" s="217">
        <v>0</v>
      </c>
      <c r="X14" s="218"/>
      <c r="Y14" s="218"/>
      <c r="Z14" s="218"/>
      <c r="AA14" s="218"/>
      <c r="AB14" s="218"/>
      <c r="AC14" s="219"/>
      <c r="AD14" s="217">
        <v>0</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4312</v>
      </c>
      <c r="Q15" s="218"/>
      <c r="R15" s="218"/>
      <c r="S15" s="218"/>
      <c r="T15" s="218"/>
      <c r="U15" s="218"/>
      <c r="V15" s="219"/>
      <c r="W15" s="217">
        <v>3092</v>
      </c>
      <c r="X15" s="218"/>
      <c r="Y15" s="218"/>
      <c r="Z15" s="218"/>
      <c r="AA15" s="218"/>
      <c r="AB15" s="218"/>
      <c r="AC15" s="219"/>
      <c r="AD15" s="217">
        <v>246</v>
      </c>
      <c r="AE15" s="218"/>
      <c r="AF15" s="218"/>
      <c r="AG15" s="218"/>
      <c r="AH15" s="218"/>
      <c r="AI15" s="218"/>
      <c r="AJ15" s="219"/>
      <c r="AK15" s="217">
        <v>0</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-3092</v>
      </c>
      <c r="Q16" s="218"/>
      <c r="R16" s="218"/>
      <c r="S16" s="218"/>
      <c r="T16" s="218"/>
      <c r="U16" s="218"/>
      <c r="V16" s="219"/>
      <c r="W16" s="217">
        <v>-246</v>
      </c>
      <c r="X16" s="218"/>
      <c r="Y16" s="218"/>
      <c r="Z16" s="218"/>
      <c r="AA16" s="218"/>
      <c r="AB16" s="218"/>
      <c r="AC16" s="219"/>
      <c r="AD16" s="217">
        <v>0</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v>0</v>
      </c>
      <c r="Q17" s="218"/>
      <c r="R17" s="218"/>
      <c r="S17" s="218"/>
      <c r="T17" s="218"/>
      <c r="U17" s="218"/>
      <c r="V17" s="219"/>
      <c r="W17" s="217">
        <v>0</v>
      </c>
      <c r="X17" s="218"/>
      <c r="Y17" s="218"/>
      <c r="Z17" s="218"/>
      <c r="AA17" s="218"/>
      <c r="AB17" s="218"/>
      <c r="AC17" s="219"/>
      <c r="AD17" s="217">
        <v>0</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4767</v>
      </c>
      <c r="Q18" s="262"/>
      <c r="R18" s="262"/>
      <c r="S18" s="262"/>
      <c r="T18" s="262"/>
      <c r="U18" s="262"/>
      <c r="V18" s="263"/>
      <c r="W18" s="261">
        <f>SUM(W13:AC17)</f>
        <v>4103</v>
      </c>
      <c r="X18" s="262"/>
      <c r="Y18" s="262"/>
      <c r="Z18" s="262"/>
      <c r="AA18" s="262"/>
      <c r="AB18" s="262"/>
      <c r="AC18" s="263"/>
      <c r="AD18" s="261">
        <f>SUM(AD13:AJ17)</f>
        <v>246</v>
      </c>
      <c r="AE18" s="262"/>
      <c r="AF18" s="262"/>
      <c r="AG18" s="262"/>
      <c r="AH18" s="262"/>
      <c r="AI18" s="262"/>
      <c r="AJ18" s="263"/>
      <c r="AK18" s="261">
        <f>SUM(AK13:AQ17)</f>
        <v>0</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4768</v>
      </c>
      <c r="Q19" s="218"/>
      <c r="R19" s="218"/>
      <c r="S19" s="218"/>
      <c r="T19" s="218"/>
      <c r="U19" s="218"/>
      <c r="V19" s="219"/>
      <c r="W19" s="217">
        <v>4103</v>
      </c>
      <c r="X19" s="218"/>
      <c r="Y19" s="218"/>
      <c r="Z19" s="218"/>
      <c r="AA19" s="218"/>
      <c r="AB19" s="218"/>
      <c r="AC19" s="219"/>
      <c r="AD19" s="217">
        <v>238</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1.000209775540172</v>
      </c>
      <c r="Q20" s="293"/>
      <c r="R20" s="293"/>
      <c r="S20" s="293"/>
      <c r="T20" s="293"/>
      <c r="U20" s="293"/>
      <c r="V20" s="293"/>
      <c r="W20" s="293">
        <f>IF(W18=0, "-", SUM(W19)/W18)</f>
        <v>1</v>
      </c>
      <c r="X20" s="293"/>
      <c r="Y20" s="293"/>
      <c r="Z20" s="293"/>
      <c r="AA20" s="293"/>
      <c r="AB20" s="293"/>
      <c r="AC20" s="293"/>
      <c r="AD20" s="293">
        <f>IF(AD18=0, "-", SUM(AD19)/AD18)</f>
        <v>0.96747967479674801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237</v>
      </c>
      <c r="H21" s="292"/>
      <c r="I21" s="292"/>
      <c r="J21" s="292"/>
      <c r="K21" s="292"/>
      <c r="L21" s="292"/>
      <c r="M21" s="292"/>
      <c r="N21" s="292"/>
      <c r="O21" s="292"/>
      <c r="P21" s="293">
        <f>IF(P19=0, "-", SUM(P19)/SUM(P13,P14))</f>
        <v>1.3442345644206373</v>
      </c>
      <c r="Q21" s="293"/>
      <c r="R21" s="293"/>
      <c r="S21" s="293"/>
      <c r="T21" s="293"/>
      <c r="U21" s="293"/>
      <c r="V21" s="293"/>
      <c r="W21" s="293">
        <f>IF(W19=0, "-", SUM(W19)/SUM(W13,W14))</f>
        <v>3.2641209228321402</v>
      </c>
      <c r="X21" s="293"/>
      <c r="Y21" s="293"/>
      <c r="Z21" s="293"/>
      <c r="AA21" s="293"/>
      <c r="AB21" s="293"/>
      <c r="AC21" s="293"/>
      <c r="AD21" s="293" t="e">
        <f>IF(AD19=0, "-", SUM(AD19)/SUM(AD13,AD14))</f>
        <v>#DIV/0!</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590</v>
      </c>
      <c r="B22" s="302"/>
      <c r="C22" s="302"/>
      <c r="D22" s="302"/>
      <c r="E22" s="302"/>
      <c r="F22" s="303"/>
      <c r="G22" s="307" t="s">
        <v>227</v>
      </c>
      <c r="H22" s="276"/>
      <c r="I22" s="276"/>
      <c r="J22" s="276"/>
      <c r="K22" s="276"/>
      <c r="L22" s="276"/>
      <c r="M22" s="276"/>
      <c r="N22" s="276"/>
      <c r="O22" s="308"/>
      <c r="P22" s="275" t="s">
        <v>588</v>
      </c>
      <c r="Q22" s="276"/>
      <c r="R22" s="276"/>
      <c r="S22" s="276"/>
      <c r="T22" s="276"/>
      <c r="U22" s="276"/>
      <c r="V22" s="308"/>
      <c r="W22" s="275" t="s">
        <v>589</v>
      </c>
      <c r="X22" s="276"/>
      <c r="Y22" s="276"/>
      <c r="Z22" s="276"/>
      <c r="AA22" s="276"/>
      <c r="AB22" s="276"/>
      <c r="AC22" s="308"/>
      <c r="AD22" s="275" t="s">
        <v>226</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615</v>
      </c>
      <c r="H23" s="279"/>
      <c r="I23" s="279"/>
      <c r="J23" s="279"/>
      <c r="K23" s="279"/>
      <c r="L23" s="279"/>
      <c r="M23" s="279"/>
      <c r="N23" s="279"/>
      <c r="O23" s="280"/>
      <c r="P23" s="229">
        <v>0</v>
      </c>
      <c r="Q23" s="230"/>
      <c r="R23" s="230"/>
      <c r="S23" s="230"/>
      <c r="T23" s="230"/>
      <c r="U23" s="230"/>
      <c r="V23" s="281"/>
      <c r="W23" s="229">
        <v>0</v>
      </c>
      <c r="X23" s="230"/>
      <c r="Y23" s="230"/>
      <c r="Z23" s="230"/>
      <c r="AA23" s="230"/>
      <c r="AB23" s="230"/>
      <c r="AC23" s="281"/>
      <c r="AD23" s="282" t="s">
        <v>688</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0</v>
      </c>
      <c r="Q29" s="332"/>
      <c r="R29" s="332"/>
      <c r="S29" s="332"/>
      <c r="T29" s="332"/>
      <c r="U29" s="332"/>
      <c r="V29" s="333"/>
      <c r="W29" s="334">
        <f>AR13</f>
        <v>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577</v>
      </c>
      <c r="B30" s="338"/>
      <c r="C30" s="338"/>
      <c r="D30" s="338"/>
      <c r="E30" s="338"/>
      <c r="F30" s="339"/>
      <c r="G30" s="340" t="s">
        <v>682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578</v>
      </c>
      <c r="B31" s="318"/>
      <c r="C31" s="318"/>
      <c r="D31" s="318"/>
      <c r="E31" s="318"/>
      <c r="F31" s="319"/>
      <c r="G31" s="351" t="s">
        <v>570</v>
      </c>
      <c r="H31" s="352"/>
      <c r="I31" s="352"/>
      <c r="J31" s="352"/>
      <c r="K31" s="352"/>
      <c r="L31" s="352"/>
      <c r="M31" s="352"/>
      <c r="N31" s="352"/>
      <c r="O31" s="352"/>
      <c r="P31" s="353" t="s">
        <v>569</v>
      </c>
      <c r="Q31" s="352"/>
      <c r="R31" s="352"/>
      <c r="S31" s="352"/>
      <c r="T31" s="352"/>
      <c r="U31" s="352"/>
      <c r="V31" s="352"/>
      <c r="W31" s="352"/>
      <c r="X31" s="354"/>
      <c r="Y31" s="355"/>
      <c r="Z31" s="356"/>
      <c r="AA31" s="357"/>
      <c r="AB31" s="402" t="s">
        <v>11</v>
      </c>
      <c r="AC31" s="402"/>
      <c r="AD31" s="402"/>
      <c r="AE31" s="403" t="s">
        <v>414</v>
      </c>
      <c r="AF31" s="404"/>
      <c r="AG31" s="404"/>
      <c r="AH31" s="405"/>
      <c r="AI31" s="403" t="s">
        <v>566</v>
      </c>
      <c r="AJ31" s="404"/>
      <c r="AK31" s="404"/>
      <c r="AL31" s="405"/>
      <c r="AM31" s="403" t="s">
        <v>382</v>
      </c>
      <c r="AN31" s="404"/>
      <c r="AO31" s="404"/>
      <c r="AP31" s="405"/>
      <c r="AQ31" s="411" t="s">
        <v>413</v>
      </c>
      <c r="AR31" s="412"/>
      <c r="AS31" s="412"/>
      <c r="AT31" s="413"/>
      <c r="AU31" s="411" t="s">
        <v>591</v>
      </c>
      <c r="AV31" s="412"/>
      <c r="AW31" s="412"/>
      <c r="AX31" s="414"/>
    </row>
    <row r="32" spans="1:50" ht="23.25" customHeight="1" x14ac:dyDescent="0.15">
      <c r="A32" s="349"/>
      <c r="B32" s="318"/>
      <c r="C32" s="318"/>
      <c r="D32" s="318"/>
      <c r="E32" s="318"/>
      <c r="F32" s="319"/>
      <c r="G32" s="358" t="s">
        <v>635</v>
      </c>
      <c r="H32" s="359"/>
      <c r="I32" s="359"/>
      <c r="J32" s="359"/>
      <c r="K32" s="359"/>
      <c r="L32" s="359"/>
      <c r="M32" s="359"/>
      <c r="N32" s="359"/>
      <c r="O32" s="359"/>
      <c r="P32" s="362" t="s">
        <v>619</v>
      </c>
      <c r="Q32" s="363"/>
      <c r="R32" s="363"/>
      <c r="S32" s="363"/>
      <c r="T32" s="363"/>
      <c r="U32" s="363"/>
      <c r="V32" s="363"/>
      <c r="W32" s="363"/>
      <c r="X32" s="364"/>
      <c r="Y32" s="368" t="s">
        <v>51</v>
      </c>
      <c r="Z32" s="369"/>
      <c r="AA32" s="370"/>
      <c r="AB32" s="371" t="s">
        <v>620</v>
      </c>
      <c r="AC32" s="371"/>
      <c r="AD32" s="371"/>
      <c r="AE32" s="372">
        <v>1</v>
      </c>
      <c r="AF32" s="372"/>
      <c r="AG32" s="372"/>
      <c r="AH32" s="372"/>
      <c r="AI32" s="372">
        <v>1</v>
      </c>
      <c r="AJ32" s="372"/>
      <c r="AK32" s="372"/>
      <c r="AL32" s="372"/>
      <c r="AM32" s="372">
        <v>1</v>
      </c>
      <c r="AN32" s="372"/>
      <c r="AO32" s="372"/>
      <c r="AP32" s="372"/>
      <c r="AQ32" s="399" t="s">
        <v>633</v>
      </c>
      <c r="AR32" s="372"/>
      <c r="AS32" s="372"/>
      <c r="AT32" s="372"/>
      <c r="AU32" s="390" t="s">
        <v>633</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620</v>
      </c>
      <c r="AC33" s="371"/>
      <c r="AD33" s="371"/>
      <c r="AE33" s="372">
        <v>1</v>
      </c>
      <c r="AF33" s="372"/>
      <c r="AG33" s="372"/>
      <c r="AH33" s="372"/>
      <c r="AI33" s="372">
        <v>1</v>
      </c>
      <c r="AJ33" s="372"/>
      <c r="AK33" s="372"/>
      <c r="AL33" s="372"/>
      <c r="AM33" s="372">
        <v>1</v>
      </c>
      <c r="AN33" s="372"/>
      <c r="AO33" s="372"/>
      <c r="AP33" s="372"/>
      <c r="AQ33" s="399" t="s">
        <v>633</v>
      </c>
      <c r="AR33" s="372"/>
      <c r="AS33" s="372"/>
      <c r="AT33" s="372"/>
      <c r="AU33" s="390" t="s">
        <v>633</v>
      </c>
      <c r="AV33" s="406"/>
      <c r="AW33" s="406"/>
      <c r="AX33" s="407"/>
    </row>
    <row r="34" spans="1:51" ht="23.25" customHeight="1" x14ac:dyDescent="0.15">
      <c r="A34" s="437" t="s">
        <v>579</v>
      </c>
      <c r="B34" s="438"/>
      <c r="C34" s="438"/>
      <c r="D34" s="438"/>
      <c r="E34" s="438"/>
      <c r="F34" s="439"/>
      <c r="G34" s="224" t="s">
        <v>580</v>
      </c>
      <c r="H34" s="224"/>
      <c r="I34" s="224"/>
      <c r="J34" s="224"/>
      <c r="K34" s="224"/>
      <c r="L34" s="224"/>
      <c r="M34" s="224"/>
      <c r="N34" s="224"/>
      <c r="O34" s="224"/>
      <c r="P34" s="224"/>
      <c r="Q34" s="224"/>
      <c r="R34" s="224"/>
      <c r="S34" s="224"/>
      <c r="T34" s="224"/>
      <c r="U34" s="224"/>
      <c r="V34" s="224"/>
      <c r="W34" s="224"/>
      <c r="X34" s="253"/>
      <c r="Y34" s="445"/>
      <c r="Z34" s="446"/>
      <c r="AA34" s="447"/>
      <c r="AB34" s="223" t="s">
        <v>11</v>
      </c>
      <c r="AC34" s="224"/>
      <c r="AD34" s="253"/>
      <c r="AE34" s="223" t="s">
        <v>414</v>
      </c>
      <c r="AF34" s="224"/>
      <c r="AG34" s="224"/>
      <c r="AH34" s="253"/>
      <c r="AI34" s="223" t="s">
        <v>566</v>
      </c>
      <c r="AJ34" s="224"/>
      <c r="AK34" s="224"/>
      <c r="AL34" s="253"/>
      <c r="AM34" s="223" t="s">
        <v>382</v>
      </c>
      <c r="AN34" s="224"/>
      <c r="AO34" s="224"/>
      <c r="AP34" s="253"/>
      <c r="AQ34" s="417" t="s">
        <v>592</v>
      </c>
      <c r="AR34" s="418"/>
      <c r="AS34" s="418"/>
      <c r="AT34" s="418"/>
      <c r="AU34" s="418"/>
      <c r="AV34" s="418"/>
      <c r="AW34" s="418"/>
      <c r="AX34" s="419"/>
    </row>
    <row r="35" spans="1:51" ht="23.25" customHeight="1" x14ac:dyDescent="0.15">
      <c r="A35" s="440"/>
      <c r="B35" s="441"/>
      <c r="C35" s="441"/>
      <c r="D35" s="441"/>
      <c r="E35" s="441"/>
      <c r="F35" s="442"/>
      <c r="G35" s="395" t="s">
        <v>621</v>
      </c>
      <c r="H35" s="396"/>
      <c r="I35" s="396"/>
      <c r="J35" s="396"/>
      <c r="K35" s="396"/>
      <c r="L35" s="396"/>
      <c r="M35" s="396"/>
      <c r="N35" s="396"/>
      <c r="O35" s="396"/>
      <c r="P35" s="396"/>
      <c r="Q35" s="396"/>
      <c r="R35" s="396"/>
      <c r="S35" s="396"/>
      <c r="T35" s="396"/>
      <c r="U35" s="396"/>
      <c r="V35" s="396"/>
      <c r="W35" s="396"/>
      <c r="X35" s="396"/>
      <c r="Y35" s="420" t="s">
        <v>579</v>
      </c>
      <c r="Z35" s="421"/>
      <c r="AA35" s="422"/>
      <c r="AB35" s="423" t="s">
        <v>622</v>
      </c>
      <c r="AC35" s="424"/>
      <c r="AD35" s="425"/>
      <c r="AE35" s="399">
        <v>3547</v>
      </c>
      <c r="AF35" s="399"/>
      <c r="AG35" s="399"/>
      <c r="AH35" s="399"/>
      <c r="AI35" s="399">
        <v>1257</v>
      </c>
      <c r="AJ35" s="399"/>
      <c r="AK35" s="399"/>
      <c r="AL35" s="399"/>
      <c r="AM35" s="399" t="s">
        <v>633</v>
      </c>
      <c r="AN35" s="399"/>
      <c r="AO35" s="399"/>
      <c r="AP35" s="399"/>
      <c r="AQ35" s="390" t="s">
        <v>633</v>
      </c>
      <c r="AR35" s="373"/>
      <c r="AS35" s="373"/>
      <c r="AT35" s="373"/>
      <c r="AU35" s="373"/>
      <c r="AV35" s="373"/>
      <c r="AW35" s="373"/>
      <c r="AX35" s="374"/>
    </row>
    <row r="36" spans="1:51" ht="46.5" customHeight="1" x14ac:dyDescent="0.15">
      <c r="A36" s="443"/>
      <c r="B36" s="209"/>
      <c r="C36" s="209"/>
      <c r="D36" s="209"/>
      <c r="E36" s="209"/>
      <c r="F36" s="444"/>
      <c r="G36" s="397"/>
      <c r="H36" s="398"/>
      <c r="I36" s="398"/>
      <c r="J36" s="398"/>
      <c r="K36" s="398"/>
      <c r="L36" s="398"/>
      <c r="M36" s="398"/>
      <c r="N36" s="398"/>
      <c r="O36" s="398"/>
      <c r="P36" s="398"/>
      <c r="Q36" s="398"/>
      <c r="R36" s="398"/>
      <c r="S36" s="398"/>
      <c r="T36" s="398"/>
      <c r="U36" s="398"/>
      <c r="V36" s="398"/>
      <c r="W36" s="398"/>
      <c r="X36" s="398"/>
      <c r="Y36" s="386" t="s">
        <v>582</v>
      </c>
      <c r="Z36" s="400"/>
      <c r="AA36" s="401"/>
      <c r="AB36" s="426" t="s">
        <v>583</v>
      </c>
      <c r="AC36" s="427"/>
      <c r="AD36" s="428"/>
      <c r="AE36" s="429" t="s">
        <v>623</v>
      </c>
      <c r="AF36" s="429"/>
      <c r="AG36" s="429"/>
      <c r="AH36" s="429"/>
      <c r="AI36" s="429" t="s">
        <v>624</v>
      </c>
      <c r="AJ36" s="429"/>
      <c r="AK36" s="429"/>
      <c r="AL36" s="429"/>
      <c r="AM36" s="429" t="s">
        <v>633</v>
      </c>
      <c r="AN36" s="429"/>
      <c r="AO36" s="429"/>
      <c r="AP36" s="429"/>
      <c r="AQ36" s="429" t="s">
        <v>633</v>
      </c>
      <c r="AR36" s="429"/>
      <c r="AS36" s="429"/>
      <c r="AT36" s="429"/>
      <c r="AU36" s="429"/>
      <c r="AV36" s="429"/>
      <c r="AW36" s="429"/>
      <c r="AX36" s="431"/>
    </row>
    <row r="37" spans="1:51" ht="18.75" customHeight="1" x14ac:dyDescent="0.15">
      <c r="A37" s="467" t="s">
        <v>234</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4"/>
      <c r="H38" s="325"/>
      <c r="I38" s="325"/>
      <c r="J38" s="325"/>
      <c r="K38" s="325"/>
      <c r="L38" s="325"/>
      <c r="M38" s="325"/>
      <c r="N38" s="325"/>
      <c r="O38" s="326"/>
      <c r="P38" s="329"/>
      <c r="Q38" s="325"/>
      <c r="R38" s="325"/>
      <c r="S38" s="325"/>
      <c r="T38" s="325"/>
      <c r="U38" s="325"/>
      <c r="V38" s="325"/>
      <c r="W38" s="325"/>
      <c r="X38" s="326"/>
      <c r="Y38" s="481"/>
      <c r="Z38" s="482"/>
      <c r="AA38" s="483"/>
      <c r="AB38" s="403"/>
      <c r="AC38" s="487"/>
      <c r="AD38" s="488"/>
      <c r="AE38" s="403"/>
      <c r="AF38" s="487"/>
      <c r="AG38" s="487"/>
      <c r="AH38" s="488"/>
      <c r="AI38" s="490"/>
      <c r="AJ38" s="490"/>
      <c r="AK38" s="490"/>
      <c r="AL38" s="403"/>
      <c r="AM38" s="490"/>
      <c r="AN38" s="490"/>
      <c r="AO38" s="490"/>
      <c r="AP38" s="403"/>
      <c r="AQ38" s="432" t="s">
        <v>618</v>
      </c>
      <c r="AR38" s="433"/>
      <c r="AS38" s="434" t="s">
        <v>175</v>
      </c>
      <c r="AT38" s="435"/>
      <c r="AU38" s="436">
        <v>2</v>
      </c>
      <c r="AV38" s="436"/>
      <c r="AW38" s="325" t="s">
        <v>166</v>
      </c>
      <c r="AX38" s="330"/>
    </row>
    <row r="39" spans="1:51" ht="23.25" customHeight="1" x14ac:dyDescent="0.15">
      <c r="A39" s="473"/>
      <c r="B39" s="471"/>
      <c r="C39" s="471"/>
      <c r="D39" s="471"/>
      <c r="E39" s="471"/>
      <c r="F39" s="472"/>
      <c r="G39" s="375" t="s">
        <v>636</v>
      </c>
      <c r="H39" s="376"/>
      <c r="I39" s="376"/>
      <c r="J39" s="376"/>
      <c r="K39" s="376"/>
      <c r="L39" s="376"/>
      <c r="M39" s="376"/>
      <c r="N39" s="376"/>
      <c r="O39" s="377"/>
      <c r="P39" s="139" t="s">
        <v>616</v>
      </c>
      <c r="Q39" s="139"/>
      <c r="R39" s="139"/>
      <c r="S39" s="139"/>
      <c r="T39" s="139"/>
      <c r="U39" s="139"/>
      <c r="V39" s="139"/>
      <c r="W39" s="139"/>
      <c r="X39" s="140"/>
      <c r="Y39" s="386" t="s">
        <v>12</v>
      </c>
      <c r="Z39" s="387"/>
      <c r="AA39" s="388"/>
      <c r="AB39" s="389" t="s">
        <v>617</v>
      </c>
      <c r="AC39" s="389"/>
      <c r="AD39" s="389"/>
      <c r="AE39" s="390">
        <v>1810</v>
      </c>
      <c r="AF39" s="373"/>
      <c r="AG39" s="373"/>
      <c r="AH39" s="373"/>
      <c r="AI39" s="390">
        <v>1951</v>
      </c>
      <c r="AJ39" s="373"/>
      <c r="AK39" s="373"/>
      <c r="AL39" s="373"/>
      <c r="AM39" s="390">
        <v>1964</v>
      </c>
      <c r="AN39" s="373"/>
      <c r="AO39" s="373"/>
      <c r="AP39" s="373"/>
      <c r="AQ39" s="392" t="s">
        <v>618</v>
      </c>
      <c r="AR39" s="393"/>
      <c r="AS39" s="393"/>
      <c r="AT39" s="394"/>
      <c r="AU39" s="373" t="s">
        <v>618</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3" t="s">
        <v>50</v>
      </c>
      <c r="Z40" s="224"/>
      <c r="AA40" s="253"/>
      <c r="AB40" s="448" t="s">
        <v>617</v>
      </c>
      <c r="AC40" s="448"/>
      <c r="AD40" s="448"/>
      <c r="AE40" s="390" t="s">
        <v>618</v>
      </c>
      <c r="AF40" s="373"/>
      <c r="AG40" s="373"/>
      <c r="AH40" s="373"/>
      <c r="AI40" s="390" t="s">
        <v>618</v>
      </c>
      <c r="AJ40" s="373"/>
      <c r="AK40" s="373"/>
      <c r="AL40" s="373"/>
      <c r="AM40" s="390" t="s">
        <v>633</v>
      </c>
      <c r="AN40" s="373"/>
      <c r="AO40" s="373"/>
      <c r="AP40" s="373"/>
      <c r="AQ40" s="392" t="s">
        <v>618</v>
      </c>
      <c r="AR40" s="393"/>
      <c r="AS40" s="393"/>
      <c r="AT40" s="394"/>
      <c r="AU40" s="373">
        <v>1964</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3" t="s">
        <v>13</v>
      </c>
      <c r="Z41" s="224"/>
      <c r="AA41" s="253"/>
      <c r="AB41" s="391" t="s">
        <v>14</v>
      </c>
      <c r="AC41" s="391"/>
      <c r="AD41" s="391"/>
      <c r="AE41" s="390">
        <v>92</v>
      </c>
      <c r="AF41" s="373"/>
      <c r="AG41" s="373"/>
      <c r="AH41" s="373"/>
      <c r="AI41" s="390">
        <v>99</v>
      </c>
      <c r="AJ41" s="373"/>
      <c r="AK41" s="373"/>
      <c r="AL41" s="373"/>
      <c r="AM41" s="390">
        <v>100</v>
      </c>
      <c r="AN41" s="373"/>
      <c r="AO41" s="373"/>
      <c r="AP41" s="373"/>
      <c r="AQ41" s="392" t="s">
        <v>618</v>
      </c>
      <c r="AR41" s="393"/>
      <c r="AS41" s="393"/>
      <c r="AT41" s="394"/>
      <c r="AU41" s="373" t="s">
        <v>618</v>
      </c>
      <c r="AV41" s="373"/>
      <c r="AW41" s="373"/>
      <c r="AX41" s="374"/>
    </row>
    <row r="42" spans="1:51" ht="23.25" customHeight="1" x14ac:dyDescent="0.15">
      <c r="A42" s="461" t="s">
        <v>258</v>
      </c>
      <c r="B42" s="456"/>
      <c r="C42" s="456"/>
      <c r="D42" s="456"/>
      <c r="E42" s="456"/>
      <c r="F42" s="457"/>
      <c r="G42" s="497" t="s">
        <v>637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50"/>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9"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6" t="s">
        <v>414</v>
      </c>
      <c r="AF49" s="416"/>
      <c r="AG49" s="416"/>
      <c r="AH49" s="416"/>
      <c r="AI49" s="416" t="s">
        <v>566</v>
      </c>
      <c r="AJ49" s="416"/>
      <c r="AK49" s="416"/>
      <c r="AL49" s="416"/>
      <c r="AM49" s="416" t="s">
        <v>382</v>
      </c>
      <c r="AN49" s="416"/>
      <c r="AO49" s="416"/>
      <c r="AP49" s="416"/>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7"/>
      <c r="AD50" s="488"/>
      <c r="AE50" s="416"/>
      <c r="AF50" s="416"/>
      <c r="AG50" s="416"/>
      <c r="AH50" s="416"/>
      <c r="AI50" s="416"/>
      <c r="AJ50" s="416"/>
      <c r="AK50" s="416"/>
      <c r="AL50" s="416"/>
      <c r="AM50" s="416"/>
      <c r="AN50" s="416"/>
      <c r="AO50" s="416"/>
      <c r="AP50" s="416"/>
      <c r="AQ50" s="496"/>
      <c r="AR50" s="436"/>
      <c r="AS50" s="434" t="s">
        <v>175</v>
      </c>
      <c r="AT50" s="435"/>
      <c r="AU50" s="436"/>
      <c r="AV50" s="436"/>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90" t="s">
        <v>57</v>
      </c>
      <c r="Z51" s="891"/>
      <c r="AA51" s="892"/>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3"/>
      <c r="H52" s="384"/>
      <c r="I52" s="384"/>
      <c r="J52" s="384"/>
      <c r="K52" s="384"/>
      <c r="L52" s="384"/>
      <c r="M52" s="384"/>
      <c r="N52" s="384"/>
      <c r="O52" s="385"/>
      <c r="P52" s="451"/>
      <c r="Q52" s="451"/>
      <c r="R52" s="451"/>
      <c r="S52" s="451"/>
      <c r="T52" s="451"/>
      <c r="U52" s="451"/>
      <c r="V52" s="451"/>
      <c r="W52" s="451"/>
      <c r="X52" s="452"/>
      <c r="Y52" s="894" t="s">
        <v>50</v>
      </c>
      <c r="Z52" s="786"/>
      <c r="AA52" s="787"/>
      <c r="AB52" s="448"/>
      <c r="AC52" s="448"/>
      <c r="AD52" s="448"/>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4"/>
      <c r="AF53" s="565"/>
      <c r="AG53" s="565"/>
      <c r="AH53" s="565"/>
      <c r="AI53" s="564"/>
      <c r="AJ53" s="565"/>
      <c r="AK53" s="565"/>
      <c r="AL53" s="565"/>
      <c r="AM53" s="564"/>
      <c r="AN53" s="565"/>
      <c r="AO53" s="565"/>
      <c r="AP53" s="565"/>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6" t="s">
        <v>414</v>
      </c>
      <c r="AF54" s="416"/>
      <c r="AG54" s="416"/>
      <c r="AH54" s="416"/>
      <c r="AI54" s="416" t="s">
        <v>566</v>
      </c>
      <c r="AJ54" s="416"/>
      <c r="AK54" s="416"/>
      <c r="AL54" s="416"/>
      <c r="AM54" s="416" t="s">
        <v>382</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7"/>
      <c r="AD55" s="488"/>
      <c r="AE55" s="416"/>
      <c r="AF55" s="416"/>
      <c r="AG55" s="416"/>
      <c r="AH55" s="416"/>
      <c r="AI55" s="416"/>
      <c r="AJ55" s="416"/>
      <c r="AK55" s="416"/>
      <c r="AL55" s="416"/>
      <c r="AM55" s="416"/>
      <c r="AN55" s="416"/>
      <c r="AO55" s="416"/>
      <c r="AP55" s="416"/>
      <c r="AQ55" s="496"/>
      <c r="AR55" s="436"/>
      <c r="AS55" s="434" t="s">
        <v>175</v>
      </c>
      <c r="AT55" s="435"/>
      <c r="AU55" s="436"/>
      <c r="AV55" s="436"/>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90" t="s">
        <v>57</v>
      </c>
      <c r="Z56" s="891"/>
      <c r="AA56" s="892"/>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3"/>
      <c r="H57" s="384"/>
      <c r="I57" s="384"/>
      <c r="J57" s="384"/>
      <c r="K57" s="384"/>
      <c r="L57" s="384"/>
      <c r="M57" s="384"/>
      <c r="N57" s="384"/>
      <c r="O57" s="385"/>
      <c r="P57" s="451"/>
      <c r="Q57" s="451"/>
      <c r="R57" s="451"/>
      <c r="S57" s="451"/>
      <c r="T57" s="451"/>
      <c r="U57" s="451"/>
      <c r="V57" s="451"/>
      <c r="W57" s="451"/>
      <c r="X57" s="452"/>
      <c r="Y57" s="894" t="s">
        <v>50</v>
      </c>
      <c r="Z57" s="786"/>
      <c r="AA57" s="787"/>
      <c r="AB57" s="448"/>
      <c r="AC57" s="448"/>
      <c r="AD57" s="448"/>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6" t="s">
        <v>414</v>
      </c>
      <c r="AF59" s="416"/>
      <c r="AG59" s="416"/>
      <c r="AH59" s="416"/>
      <c r="AI59" s="416" t="s">
        <v>566</v>
      </c>
      <c r="AJ59" s="416"/>
      <c r="AK59" s="416"/>
      <c r="AL59" s="416"/>
      <c r="AM59" s="416" t="s">
        <v>382</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7"/>
      <c r="AD60" s="488"/>
      <c r="AE60" s="416"/>
      <c r="AF60" s="416"/>
      <c r="AG60" s="416"/>
      <c r="AH60" s="416"/>
      <c r="AI60" s="416"/>
      <c r="AJ60" s="416"/>
      <c r="AK60" s="416"/>
      <c r="AL60" s="416"/>
      <c r="AM60" s="416"/>
      <c r="AN60" s="416"/>
      <c r="AO60" s="416"/>
      <c r="AP60" s="416"/>
      <c r="AQ60" s="496"/>
      <c r="AR60" s="436"/>
      <c r="AS60" s="434" t="s">
        <v>175</v>
      </c>
      <c r="AT60" s="435"/>
      <c r="AU60" s="436"/>
      <c r="AV60" s="436"/>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90" t="s">
        <v>57</v>
      </c>
      <c r="Z61" s="891"/>
      <c r="AA61" s="892"/>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3"/>
      <c r="H62" s="384"/>
      <c r="I62" s="384"/>
      <c r="J62" s="384"/>
      <c r="K62" s="384"/>
      <c r="L62" s="384"/>
      <c r="M62" s="384"/>
      <c r="N62" s="384"/>
      <c r="O62" s="385"/>
      <c r="P62" s="451"/>
      <c r="Q62" s="451"/>
      <c r="R62" s="451"/>
      <c r="S62" s="451"/>
      <c r="T62" s="451"/>
      <c r="U62" s="451"/>
      <c r="V62" s="451"/>
      <c r="W62" s="451"/>
      <c r="X62" s="452"/>
      <c r="Y62" s="894" t="s">
        <v>50</v>
      </c>
      <c r="Z62" s="786"/>
      <c r="AA62" s="787"/>
      <c r="AB62" s="448"/>
      <c r="AC62" s="448"/>
      <c r="AD62" s="448"/>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577</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578</v>
      </c>
      <c r="B65" s="318"/>
      <c r="C65" s="318"/>
      <c r="D65" s="318"/>
      <c r="E65" s="318"/>
      <c r="F65" s="319"/>
      <c r="G65" s="351" t="s">
        <v>570</v>
      </c>
      <c r="H65" s="352"/>
      <c r="I65" s="352"/>
      <c r="J65" s="352"/>
      <c r="K65" s="352"/>
      <c r="L65" s="352"/>
      <c r="M65" s="352"/>
      <c r="N65" s="352"/>
      <c r="O65" s="352"/>
      <c r="P65" s="353" t="s">
        <v>569</v>
      </c>
      <c r="Q65" s="352"/>
      <c r="R65" s="352"/>
      <c r="S65" s="352"/>
      <c r="T65" s="352"/>
      <c r="U65" s="352"/>
      <c r="V65" s="352"/>
      <c r="W65" s="352"/>
      <c r="X65" s="354"/>
      <c r="Y65" s="355"/>
      <c r="Z65" s="356"/>
      <c r="AA65" s="357"/>
      <c r="AB65" s="402" t="s">
        <v>11</v>
      </c>
      <c r="AC65" s="402"/>
      <c r="AD65" s="402"/>
      <c r="AE65" s="403" t="s">
        <v>414</v>
      </c>
      <c r="AF65" s="404"/>
      <c r="AG65" s="404"/>
      <c r="AH65" s="405"/>
      <c r="AI65" s="403" t="s">
        <v>566</v>
      </c>
      <c r="AJ65" s="404"/>
      <c r="AK65" s="404"/>
      <c r="AL65" s="405"/>
      <c r="AM65" s="403" t="s">
        <v>382</v>
      </c>
      <c r="AN65" s="404"/>
      <c r="AO65" s="404"/>
      <c r="AP65" s="405"/>
      <c r="AQ65" s="411" t="s">
        <v>413</v>
      </c>
      <c r="AR65" s="412"/>
      <c r="AS65" s="412"/>
      <c r="AT65" s="413"/>
      <c r="AU65" s="411" t="s">
        <v>591</v>
      </c>
      <c r="AV65" s="412"/>
      <c r="AW65" s="412"/>
      <c r="AX65" s="414"/>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15"/>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15"/>
      <c r="AV67" s="406"/>
      <c r="AW67" s="406"/>
      <c r="AX67" s="407"/>
      <c r="AY67">
        <f>$AY$65</f>
        <v>0</v>
      </c>
    </row>
    <row r="68" spans="1:51" ht="23.25" hidden="1" customHeight="1" x14ac:dyDescent="0.15">
      <c r="A68" s="437" t="s">
        <v>579</v>
      </c>
      <c r="B68" s="438"/>
      <c r="C68" s="438"/>
      <c r="D68" s="438"/>
      <c r="E68" s="438"/>
      <c r="F68" s="439"/>
      <c r="G68" s="224" t="s">
        <v>580</v>
      </c>
      <c r="H68" s="224"/>
      <c r="I68" s="224"/>
      <c r="J68" s="224"/>
      <c r="K68" s="224"/>
      <c r="L68" s="224"/>
      <c r="M68" s="224"/>
      <c r="N68" s="224"/>
      <c r="O68" s="224"/>
      <c r="P68" s="224"/>
      <c r="Q68" s="224"/>
      <c r="R68" s="224"/>
      <c r="S68" s="224"/>
      <c r="T68" s="224"/>
      <c r="U68" s="224"/>
      <c r="V68" s="224"/>
      <c r="W68" s="224"/>
      <c r="X68" s="253"/>
      <c r="Y68" s="445"/>
      <c r="Z68" s="446"/>
      <c r="AA68" s="447"/>
      <c r="AB68" s="223" t="s">
        <v>11</v>
      </c>
      <c r="AC68" s="224"/>
      <c r="AD68" s="253"/>
      <c r="AE68" s="416" t="s">
        <v>414</v>
      </c>
      <c r="AF68" s="416"/>
      <c r="AG68" s="416"/>
      <c r="AH68" s="416"/>
      <c r="AI68" s="416" t="s">
        <v>566</v>
      </c>
      <c r="AJ68" s="416"/>
      <c r="AK68" s="416"/>
      <c r="AL68" s="416"/>
      <c r="AM68" s="416" t="s">
        <v>382</v>
      </c>
      <c r="AN68" s="416"/>
      <c r="AO68" s="416"/>
      <c r="AP68" s="416"/>
      <c r="AQ68" s="417" t="s">
        <v>592</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5" t="s">
        <v>625</v>
      </c>
      <c r="H69" s="396"/>
      <c r="I69" s="396"/>
      <c r="J69" s="396"/>
      <c r="K69" s="396"/>
      <c r="L69" s="396"/>
      <c r="M69" s="396"/>
      <c r="N69" s="396"/>
      <c r="O69" s="396"/>
      <c r="P69" s="396"/>
      <c r="Q69" s="396"/>
      <c r="R69" s="396"/>
      <c r="S69" s="396"/>
      <c r="T69" s="396"/>
      <c r="U69" s="396"/>
      <c r="V69" s="396"/>
      <c r="W69" s="396"/>
      <c r="X69" s="396"/>
      <c r="Y69" s="420" t="s">
        <v>579</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3"/>
      <c r="B70" s="209"/>
      <c r="C70" s="209"/>
      <c r="D70" s="209"/>
      <c r="E70" s="209"/>
      <c r="F70" s="444"/>
      <c r="G70" s="397"/>
      <c r="H70" s="398"/>
      <c r="I70" s="398"/>
      <c r="J70" s="398"/>
      <c r="K70" s="398"/>
      <c r="L70" s="398"/>
      <c r="M70" s="398"/>
      <c r="N70" s="398"/>
      <c r="O70" s="398"/>
      <c r="P70" s="398"/>
      <c r="Q70" s="398"/>
      <c r="R70" s="398"/>
      <c r="S70" s="398"/>
      <c r="T70" s="398"/>
      <c r="U70" s="398"/>
      <c r="V70" s="398"/>
      <c r="W70" s="398"/>
      <c r="X70" s="398"/>
      <c r="Y70" s="386" t="s">
        <v>582</v>
      </c>
      <c r="Z70" s="400"/>
      <c r="AA70" s="401"/>
      <c r="AB70" s="426" t="s">
        <v>583</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15">
      <c r="A71" s="503" t="s">
        <v>234</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6" t="s">
        <v>414</v>
      </c>
      <c r="AF71" s="416"/>
      <c r="AG71" s="416"/>
      <c r="AH71" s="416"/>
      <c r="AI71" s="416" t="s">
        <v>566</v>
      </c>
      <c r="AJ71" s="416"/>
      <c r="AK71" s="416"/>
      <c r="AL71" s="416"/>
      <c r="AM71" s="416" t="s">
        <v>382</v>
      </c>
      <c r="AN71" s="416"/>
      <c r="AO71" s="416"/>
      <c r="AP71" s="416"/>
      <c r="AQ71" s="458" t="s">
        <v>174</v>
      </c>
      <c r="AR71" s="459"/>
      <c r="AS71" s="459"/>
      <c r="AT71" s="460"/>
      <c r="AU71" s="323" t="s">
        <v>128</v>
      </c>
      <c r="AV71" s="323"/>
      <c r="AW71" s="323"/>
      <c r="AX71" s="328"/>
      <c r="AY71">
        <f>COUNTA($G$73)</f>
        <v>0</v>
      </c>
    </row>
    <row r="72" spans="1:51" ht="18.75" hidden="1" customHeight="1" x14ac:dyDescent="0.15">
      <c r="A72" s="506"/>
      <c r="B72" s="507"/>
      <c r="C72" s="507"/>
      <c r="D72" s="507"/>
      <c r="E72" s="507"/>
      <c r="F72" s="508"/>
      <c r="G72" s="344"/>
      <c r="H72" s="325"/>
      <c r="I72" s="325"/>
      <c r="J72" s="325"/>
      <c r="K72" s="325"/>
      <c r="L72" s="325"/>
      <c r="M72" s="325"/>
      <c r="N72" s="325"/>
      <c r="O72" s="326"/>
      <c r="P72" s="329"/>
      <c r="Q72" s="325"/>
      <c r="R72" s="325"/>
      <c r="S72" s="325"/>
      <c r="T72" s="325"/>
      <c r="U72" s="325"/>
      <c r="V72" s="325"/>
      <c r="W72" s="325"/>
      <c r="X72" s="326"/>
      <c r="Y72" s="481"/>
      <c r="Z72" s="482"/>
      <c r="AA72" s="483"/>
      <c r="AB72" s="403"/>
      <c r="AC72" s="487"/>
      <c r="AD72" s="488"/>
      <c r="AE72" s="416"/>
      <c r="AF72" s="416"/>
      <c r="AG72" s="416"/>
      <c r="AH72" s="416"/>
      <c r="AI72" s="416"/>
      <c r="AJ72" s="416"/>
      <c r="AK72" s="416"/>
      <c r="AL72" s="416"/>
      <c r="AM72" s="416"/>
      <c r="AN72" s="416"/>
      <c r="AO72" s="416"/>
      <c r="AP72" s="416"/>
      <c r="AQ72" s="432"/>
      <c r="AR72" s="433"/>
      <c r="AS72" s="434" t="s">
        <v>175</v>
      </c>
      <c r="AT72" s="435"/>
      <c r="AU72" s="436"/>
      <c r="AV72" s="436"/>
      <c r="AW72" s="325" t="s">
        <v>166</v>
      </c>
      <c r="AX72" s="330"/>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3" t="s">
        <v>50</v>
      </c>
      <c r="Z74" s="224"/>
      <c r="AA74" s="253"/>
      <c r="AB74" s="448"/>
      <c r="AC74" s="448"/>
      <c r="AD74" s="448"/>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1" t="s">
        <v>258</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50"/>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6" t="s">
        <v>414</v>
      </c>
      <c r="AF83" s="416"/>
      <c r="AG83" s="416"/>
      <c r="AH83" s="416"/>
      <c r="AI83" s="416" t="s">
        <v>566</v>
      </c>
      <c r="AJ83" s="416"/>
      <c r="AK83" s="416"/>
      <c r="AL83" s="416"/>
      <c r="AM83" s="416" t="s">
        <v>382</v>
      </c>
      <c r="AN83" s="416"/>
      <c r="AO83" s="416"/>
      <c r="AP83" s="416"/>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7"/>
      <c r="AD84" s="488"/>
      <c r="AE84" s="416"/>
      <c r="AF84" s="416"/>
      <c r="AG84" s="416"/>
      <c r="AH84" s="416"/>
      <c r="AI84" s="416"/>
      <c r="AJ84" s="416"/>
      <c r="AK84" s="416"/>
      <c r="AL84" s="416"/>
      <c r="AM84" s="416"/>
      <c r="AN84" s="416"/>
      <c r="AO84" s="416"/>
      <c r="AP84" s="416"/>
      <c r="AQ84" s="496"/>
      <c r="AR84" s="436"/>
      <c r="AS84" s="434" t="s">
        <v>175</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90" t="s">
        <v>57</v>
      </c>
      <c r="Z85" s="891"/>
      <c r="AA85" s="892"/>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3"/>
      <c r="H86" s="384"/>
      <c r="I86" s="384"/>
      <c r="J86" s="384"/>
      <c r="K86" s="384"/>
      <c r="L86" s="384"/>
      <c r="M86" s="384"/>
      <c r="N86" s="384"/>
      <c r="O86" s="385"/>
      <c r="P86" s="451"/>
      <c r="Q86" s="451"/>
      <c r="R86" s="451"/>
      <c r="S86" s="451"/>
      <c r="T86" s="451"/>
      <c r="U86" s="451"/>
      <c r="V86" s="451"/>
      <c r="W86" s="451"/>
      <c r="X86" s="452"/>
      <c r="Y86" s="894" t="s">
        <v>50</v>
      </c>
      <c r="Z86" s="786"/>
      <c r="AA86" s="787"/>
      <c r="AB86" s="448"/>
      <c r="AC86" s="448"/>
      <c r="AD86" s="448"/>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4"/>
      <c r="AF87" s="565"/>
      <c r="AG87" s="565"/>
      <c r="AH87" s="565"/>
      <c r="AI87" s="564"/>
      <c r="AJ87" s="565"/>
      <c r="AK87" s="565"/>
      <c r="AL87" s="565"/>
      <c r="AM87" s="564"/>
      <c r="AN87" s="565"/>
      <c r="AO87" s="565"/>
      <c r="AP87" s="565"/>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6" t="s">
        <v>414</v>
      </c>
      <c r="AF88" s="416"/>
      <c r="AG88" s="416"/>
      <c r="AH88" s="416"/>
      <c r="AI88" s="416" t="s">
        <v>566</v>
      </c>
      <c r="AJ88" s="416"/>
      <c r="AK88" s="416"/>
      <c r="AL88" s="416"/>
      <c r="AM88" s="416" t="s">
        <v>382</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7"/>
      <c r="AD89" s="488"/>
      <c r="AE89" s="416"/>
      <c r="AF89" s="416"/>
      <c r="AG89" s="416"/>
      <c r="AH89" s="416"/>
      <c r="AI89" s="416"/>
      <c r="AJ89" s="416"/>
      <c r="AK89" s="416"/>
      <c r="AL89" s="416"/>
      <c r="AM89" s="416"/>
      <c r="AN89" s="416"/>
      <c r="AO89" s="416"/>
      <c r="AP89" s="416"/>
      <c r="AQ89" s="496"/>
      <c r="AR89" s="436"/>
      <c r="AS89" s="434" t="s">
        <v>175</v>
      </c>
      <c r="AT89" s="435"/>
      <c r="AU89" s="436"/>
      <c r="AV89" s="436"/>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90" t="s">
        <v>57</v>
      </c>
      <c r="Z90" s="891"/>
      <c r="AA90" s="892"/>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3"/>
      <c r="H91" s="384"/>
      <c r="I91" s="384"/>
      <c r="J91" s="384"/>
      <c r="K91" s="384"/>
      <c r="L91" s="384"/>
      <c r="M91" s="384"/>
      <c r="N91" s="384"/>
      <c r="O91" s="385"/>
      <c r="P91" s="451"/>
      <c r="Q91" s="451"/>
      <c r="R91" s="451"/>
      <c r="S91" s="451"/>
      <c r="T91" s="451"/>
      <c r="U91" s="451"/>
      <c r="V91" s="451"/>
      <c r="W91" s="451"/>
      <c r="X91" s="452"/>
      <c r="Y91" s="894" t="s">
        <v>50</v>
      </c>
      <c r="Z91" s="786"/>
      <c r="AA91" s="787"/>
      <c r="AB91" s="448"/>
      <c r="AC91" s="448"/>
      <c r="AD91" s="448"/>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6" t="s">
        <v>414</v>
      </c>
      <c r="AF93" s="416"/>
      <c r="AG93" s="416"/>
      <c r="AH93" s="416"/>
      <c r="AI93" s="416" t="s">
        <v>566</v>
      </c>
      <c r="AJ93" s="416"/>
      <c r="AK93" s="416"/>
      <c r="AL93" s="416"/>
      <c r="AM93" s="416" t="s">
        <v>382</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7"/>
      <c r="AD94" s="488"/>
      <c r="AE94" s="416"/>
      <c r="AF94" s="416"/>
      <c r="AG94" s="416"/>
      <c r="AH94" s="416"/>
      <c r="AI94" s="416"/>
      <c r="AJ94" s="416"/>
      <c r="AK94" s="416"/>
      <c r="AL94" s="416"/>
      <c r="AM94" s="416"/>
      <c r="AN94" s="416"/>
      <c r="AO94" s="416"/>
      <c r="AP94" s="416"/>
      <c r="AQ94" s="496"/>
      <c r="AR94" s="436"/>
      <c r="AS94" s="434" t="s">
        <v>175</v>
      </c>
      <c r="AT94" s="435"/>
      <c r="AU94" s="436"/>
      <c r="AV94" s="436"/>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90" t="s">
        <v>57</v>
      </c>
      <c r="Z95" s="891"/>
      <c r="AA95" s="892"/>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3"/>
      <c r="H96" s="384"/>
      <c r="I96" s="384"/>
      <c r="J96" s="384"/>
      <c r="K96" s="384"/>
      <c r="L96" s="384"/>
      <c r="M96" s="384"/>
      <c r="N96" s="384"/>
      <c r="O96" s="385"/>
      <c r="P96" s="451"/>
      <c r="Q96" s="451"/>
      <c r="R96" s="451"/>
      <c r="S96" s="451"/>
      <c r="T96" s="451"/>
      <c r="U96" s="451"/>
      <c r="V96" s="451"/>
      <c r="W96" s="451"/>
      <c r="X96" s="452"/>
      <c r="Y96" s="894" t="s">
        <v>50</v>
      </c>
      <c r="Z96" s="786"/>
      <c r="AA96" s="787"/>
      <c r="AB96" s="448"/>
      <c r="AC96" s="448"/>
      <c r="AD96" s="448"/>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577</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578</v>
      </c>
      <c r="B99" s="318"/>
      <c r="C99" s="318"/>
      <c r="D99" s="318"/>
      <c r="E99" s="318"/>
      <c r="F99" s="319"/>
      <c r="G99" s="351" t="s">
        <v>570</v>
      </c>
      <c r="H99" s="352"/>
      <c r="I99" s="352"/>
      <c r="J99" s="352"/>
      <c r="K99" s="352"/>
      <c r="L99" s="352"/>
      <c r="M99" s="352"/>
      <c r="N99" s="352"/>
      <c r="O99" s="352"/>
      <c r="P99" s="353" t="s">
        <v>569</v>
      </c>
      <c r="Q99" s="352"/>
      <c r="R99" s="352"/>
      <c r="S99" s="352"/>
      <c r="T99" s="352"/>
      <c r="U99" s="352"/>
      <c r="V99" s="352"/>
      <c r="W99" s="352"/>
      <c r="X99" s="354"/>
      <c r="Y99" s="355"/>
      <c r="Z99" s="356"/>
      <c r="AA99" s="357"/>
      <c r="AB99" s="402" t="s">
        <v>11</v>
      </c>
      <c r="AC99" s="402"/>
      <c r="AD99" s="402"/>
      <c r="AE99" s="416" t="s">
        <v>414</v>
      </c>
      <c r="AF99" s="416"/>
      <c r="AG99" s="416"/>
      <c r="AH99" s="416"/>
      <c r="AI99" s="416" t="s">
        <v>566</v>
      </c>
      <c r="AJ99" s="416"/>
      <c r="AK99" s="416"/>
      <c r="AL99" s="416"/>
      <c r="AM99" s="416" t="s">
        <v>382</v>
      </c>
      <c r="AN99" s="416"/>
      <c r="AO99" s="416"/>
      <c r="AP99" s="416"/>
      <c r="AQ99" s="411" t="s">
        <v>413</v>
      </c>
      <c r="AR99" s="412"/>
      <c r="AS99" s="412"/>
      <c r="AT99" s="413"/>
      <c r="AU99" s="411" t="s">
        <v>591</v>
      </c>
      <c r="AV99" s="412"/>
      <c r="AW99" s="412"/>
      <c r="AX99" s="414"/>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5"/>
      <c r="AV101" s="406"/>
      <c r="AW101" s="406"/>
      <c r="AX101" s="407"/>
      <c r="AY101">
        <f>$AY$99</f>
        <v>0</v>
      </c>
    </row>
    <row r="102" spans="1:60" ht="23.25" hidden="1" customHeight="1" x14ac:dyDescent="0.15">
      <c r="A102" s="461" t="s">
        <v>579</v>
      </c>
      <c r="B102" s="342"/>
      <c r="C102" s="342"/>
      <c r="D102" s="342"/>
      <c r="E102" s="342"/>
      <c r="F102" s="462"/>
      <c r="G102" s="224" t="s">
        <v>580</v>
      </c>
      <c r="H102" s="224"/>
      <c r="I102" s="224"/>
      <c r="J102" s="224"/>
      <c r="K102" s="224"/>
      <c r="L102" s="224"/>
      <c r="M102" s="224"/>
      <c r="N102" s="224"/>
      <c r="O102" s="224"/>
      <c r="P102" s="224"/>
      <c r="Q102" s="224"/>
      <c r="R102" s="224"/>
      <c r="S102" s="224"/>
      <c r="T102" s="224"/>
      <c r="U102" s="224"/>
      <c r="V102" s="224"/>
      <c r="W102" s="224"/>
      <c r="X102" s="253"/>
      <c r="Y102" s="445"/>
      <c r="Z102" s="446"/>
      <c r="AA102" s="447"/>
      <c r="AB102" s="223" t="s">
        <v>11</v>
      </c>
      <c r="AC102" s="224"/>
      <c r="AD102" s="253"/>
      <c r="AE102" s="416" t="s">
        <v>414</v>
      </c>
      <c r="AF102" s="416"/>
      <c r="AG102" s="416"/>
      <c r="AH102" s="416"/>
      <c r="AI102" s="416" t="s">
        <v>566</v>
      </c>
      <c r="AJ102" s="416"/>
      <c r="AK102" s="416"/>
      <c r="AL102" s="416"/>
      <c r="AM102" s="416" t="s">
        <v>382</v>
      </c>
      <c r="AN102" s="416"/>
      <c r="AO102" s="416"/>
      <c r="AP102" s="416"/>
      <c r="AQ102" s="417" t="s">
        <v>592</v>
      </c>
      <c r="AR102" s="418"/>
      <c r="AS102" s="418"/>
      <c r="AT102" s="418"/>
      <c r="AU102" s="418"/>
      <c r="AV102" s="418"/>
      <c r="AW102" s="418"/>
      <c r="AX102" s="419"/>
      <c r="AY102">
        <f>IF(SUBSTITUTE(SUBSTITUTE($G$103,"／",""),"　","")="",0,1)</f>
        <v>0</v>
      </c>
    </row>
    <row r="103" spans="1:60" ht="23.25" hidden="1" customHeight="1" x14ac:dyDescent="0.15">
      <c r="A103" s="463"/>
      <c r="B103" s="323"/>
      <c r="C103" s="323"/>
      <c r="D103" s="323"/>
      <c r="E103" s="323"/>
      <c r="F103" s="464"/>
      <c r="G103" s="395" t="s">
        <v>581</v>
      </c>
      <c r="H103" s="396"/>
      <c r="I103" s="396"/>
      <c r="J103" s="396"/>
      <c r="K103" s="396"/>
      <c r="L103" s="396"/>
      <c r="M103" s="396"/>
      <c r="N103" s="396"/>
      <c r="O103" s="396"/>
      <c r="P103" s="396"/>
      <c r="Q103" s="396"/>
      <c r="R103" s="396"/>
      <c r="S103" s="396"/>
      <c r="T103" s="396"/>
      <c r="U103" s="396"/>
      <c r="V103" s="396"/>
      <c r="W103" s="396"/>
      <c r="X103" s="396"/>
      <c r="Y103" s="420" t="s">
        <v>579</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5"/>
      <c r="B104" s="325"/>
      <c r="C104" s="325"/>
      <c r="D104" s="325"/>
      <c r="E104" s="325"/>
      <c r="F104" s="466"/>
      <c r="G104" s="397"/>
      <c r="H104" s="398"/>
      <c r="I104" s="398"/>
      <c r="J104" s="398"/>
      <c r="K104" s="398"/>
      <c r="L104" s="398"/>
      <c r="M104" s="398"/>
      <c r="N104" s="398"/>
      <c r="O104" s="398"/>
      <c r="P104" s="398"/>
      <c r="Q104" s="398"/>
      <c r="R104" s="398"/>
      <c r="S104" s="398"/>
      <c r="T104" s="398"/>
      <c r="U104" s="398"/>
      <c r="V104" s="398"/>
      <c r="W104" s="398"/>
      <c r="X104" s="398"/>
      <c r="Y104" s="386" t="s">
        <v>582</v>
      </c>
      <c r="Z104" s="400"/>
      <c r="AA104" s="401"/>
      <c r="AB104" s="426" t="s">
        <v>583</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3" t="s">
        <v>234</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6" t="s">
        <v>414</v>
      </c>
      <c r="AF105" s="416"/>
      <c r="AG105" s="416"/>
      <c r="AH105" s="416"/>
      <c r="AI105" s="416" t="s">
        <v>566</v>
      </c>
      <c r="AJ105" s="416"/>
      <c r="AK105" s="416"/>
      <c r="AL105" s="416"/>
      <c r="AM105" s="416" t="s">
        <v>382</v>
      </c>
      <c r="AN105" s="416"/>
      <c r="AO105" s="416"/>
      <c r="AP105" s="416"/>
      <c r="AQ105" s="458" t="s">
        <v>174</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4"/>
      <c r="H106" s="325"/>
      <c r="I106" s="325"/>
      <c r="J106" s="325"/>
      <c r="K106" s="325"/>
      <c r="L106" s="325"/>
      <c r="M106" s="325"/>
      <c r="N106" s="325"/>
      <c r="O106" s="326"/>
      <c r="P106" s="329"/>
      <c r="Q106" s="325"/>
      <c r="R106" s="325"/>
      <c r="S106" s="325"/>
      <c r="T106" s="325"/>
      <c r="U106" s="325"/>
      <c r="V106" s="325"/>
      <c r="W106" s="325"/>
      <c r="X106" s="326"/>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175</v>
      </c>
      <c r="AT106" s="435"/>
      <c r="AU106" s="436"/>
      <c r="AV106" s="436"/>
      <c r="AW106" s="325" t="s">
        <v>166</v>
      </c>
      <c r="AX106" s="330"/>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8"/>
      <c r="AC108" s="448"/>
      <c r="AD108" s="448"/>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50"/>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6" t="s">
        <v>414</v>
      </c>
      <c r="AF117" s="416"/>
      <c r="AG117" s="416"/>
      <c r="AH117" s="416"/>
      <c r="AI117" s="416" t="s">
        <v>566</v>
      </c>
      <c r="AJ117" s="416"/>
      <c r="AK117" s="416"/>
      <c r="AL117" s="416"/>
      <c r="AM117" s="416" t="s">
        <v>382</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7"/>
      <c r="AD118" s="488"/>
      <c r="AE118" s="416"/>
      <c r="AF118" s="416"/>
      <c r="AG118" s="416"/>
      <c r="AH118" s="416"/>
      <c r="AI118" s="416"/>
      <c r="AJ118" s="416"/>
      <c r="AK118" s="416"/>
      <c r="AL118" s="416"/>
      <c r="AM118" s="416"/>
      <c r="AN118" s="416"/>
      <c r="AO118" s="416"/>
      <c r="AP118" s="416"/>
      <c r="AQ118" s="496"/>
      <c r="AR118" s="436"/>
      <c r="AS118" s="434" t="s">
        <v>175</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3"/>
      <c r="H120" s="384"/>
      <c r="I120" s="384"/>
      <c r="J120" s="384"/>
      <c r="K120" s="384"/>
      <c r="L120" s="384"/>
      <c r="M120" s="384"/>
      <c r="N120" s="384"/>
      <c r="O120" s="385"/>
      <c r="P120" s="451"/>
      <c r="Q120" s="451"/>
      <c r="R120" s="451"/>
      <c r="S120" s="451"/>
      <c r="T120" s="451"/>
      <c r="U120" s="451"/>
      <c r="V120" s="451"/>
      <c r="W120" s="451"/>
      <c r="X120" s="452"/>
      <c r="Y120" s="894" t="s">
        <v>50</v>
      </c>
      <c r="Z120" s="786"/>
      <c r="AA120" s="787"/>
      <c r="AB120" s="448"/>
      <c r="AC120" s="448"/>
      <c r="AD120" s="448"/>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6" t="s">
        <v>414</v>
      </c>
      <c r="AF122" s="416"/>
      <c r="AG122" s="416"/>
      <c r="AH122" s="416"/>
      <c r="AI122" s="416" t="s">
        <v>566</v>
      </c>
      <c r="AJ122" s="416"/>
      <c r="AK122" s="416"/>
      <c r="AL122" s="416"/>
      <c r="AM122" s="416" t="s">
        <v>382</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7"/>
      <c r="AD123" s="488"/>
      <c r="AE123" s="416"/>
      <c r="AF123" s="416"/>
      <c r="AG123" s="416"/>
      <c r="AH123" s="416"/>
      <c r="AI123" s="416"/>
      <c r="AJ123" s="416"/>
      <c r="AK123" s="416"/>
      <c r="AL123" s="416"/>
      <c r="AM123" s="416"/>
      <c r="AN123" s="416"/>
      <c r="AO123" s="416"/>
      <c r="AP123" s="416"/>
      <c r="AQ123" s="496"/>
      <c r="AR123" s="436"/>
      <c r="AS123" s="434" t="s">
        <v>175</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3"/>
      <c r="H125" s="384"/>
      <c r="I125" s="384"/>
      <c r="J125" s="384"/>
      <c r="K125" s="384"/>
      <c r="L125" s="384"/>
      <c r="M125" s="384"/>
      <c r="N125" s="384"/>
      <c r="O125" s="385"/>
      <c r="P125" s="451"/>
      <c r="Q125" s="451"/>
      <c r="R125" s="451"/>
      <c r="S125" s="451"/>
      <c r="T125" s="451"/>
      <c r="U125" s="451"/>
      <c r="V125" s="451"/>
      <c r="W125" s="451"/>
      <c r="X125" s="452"/>
      <c r="Y125" s="894" t="s">
        <v>50</v>
      </c>
      <c r="Z125" s="786"/>
      <c r="AA125" s="787"/>
      <c r="AB125" s="448"/>
      <c r="AC125" s="448"/>
      <c r="AD125" s="448"/>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6" t="s">
        <v>414</v>
      </c>
      <c r="AF127" s="416"/>
      <c r="AG127" s="416"/>
      <c r="AH127" s="416"/>
      <c r="AI127" s="416" t="s">
        <v>566</v>
      </c>
      <c r="AJ127" s="416"/>
      <c r="AK127" s="416"/>
      <c r="AL127" s="416"/>
      <c r="AM127" s="416" t="s">
        <v>382</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7"/>
      <c r="AD128" s="488"/>
      <c r="AE128" s="416"/>
      <c r="AF128" s="416"/>
      <c r="AG128" s="416"/>
      <c r="AH128" s="416"/>
      <c r="AI128" s="416"/>
      <c r="AJ128" s="416"/>
      <c r="AK128" s="416"/>
      <c r="AL128" s="416"/>
      <c r="AM128" s="416"/>
      <c r="AN128" s="416"/>
      <c r="AO128" s="416"/>
      <c r="AP128" s="416"/>
      <c r="AQ128" s="496"/>
      <c r="AR128" s="436"/>
      <c r="AS128" s="434" t="s">
        <v>175</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3"/>
      <c r="H130" s="384"/>
      <c r="I130" s="384"/>
      <c r="J130" s="384"/>
      <c r="K130" s="384"/>
      <c r="L130" s="384"/>
      <c r="M130" s="384"/>
      <c r="N130" s="384"/>
      <c r="O130" s="385"/>
      <c r="P130" s="451"/>
      <c r="Q130" s="451"/>
      <c r="R130" s="451"/>
      <c r="S130" s="451"/>
      <c r="T130" s="451"/>
      <c r="U130" s="451"/>
      <c r="V130" s="451"/>
      <c r="W130" s="451"/>
      <c r="X130" s="452"/>
      <c r="Y130" s="894" t="s">
        <v>50</v>
      </c>
      <c r="Z130" s="786"/>
      <c r="AA130" s="787"/>
      <c r="AB130" s="448"/>
      <c r="AC130" s="448"/>
      <c r="AD130" s="448"/>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577</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578</v>
      </c>
      <c r="B133" s="318"/>
      <c r="C133" s="318"/>
      <c r="D133" s="318"/>
      <c r="E133" s="318"/>
      <c r="F133" s="319"/>
      <c r="G133" s="351" t="s">
        <v>570</v>
      </c>
      <c r="H133" s="352"/>
      <c r="I133" s="352"/>
      <c r="J133" s="352"/>
      <c r="K133" s="352"/>
      <c r="L133" s="352"/>
      <c r="M133" s="352"/>
      <c r="N133" s="352"/>
      <c r="O133" s="352"/>
      <c r="P133" s="353" t="s">
        <v>569</v>
      </c>
      <c r="Q133" s="352"/>
      <c r="R133" s="352"/>
      <c r="S133" s="352"/>
      <c r="T133" s="352"/>
      <c r="U133" s="352"/>
      <c r="V133" s="352"/>
      <c r="W133" s="352"/>
      <c r="X133" s="354"/>
      <c r="Y133" s="355"/>
      <c r="Z133" s="356"/>
      <c r="AA133" s="357"/>
      <c r="AB133" s="402" t="s">
        <v>11</v>
      </c>
      <c r="AC133" s="402"/>
      <c r="AD133" s="402"/>
      <c r="AE133" s="416" t="s">
        <v>414</v>
      </c>
      <c r="AF133" s="416"/>
      <c r="AG133" s="416"/>
      <c r="AH133" s="416"/>
      <c r="AI133" s="416" t="s">
        <v>566</v>
      </c>
      <c r="AJ133" s="416"/>
      <c r="AK133" s="416"/>
      <c r="AL133" s="416"/>
      <c r="AM133" s="416" t="s">
        <v>382</v>
      </c>
      <c r="AN133" s="416"/>
      <c r="AO133" s="416"/>
      <c r="AP133" s="416"/>
      <c r="AQ133" s="411" t="s">
        <v>413</v>
      </c>
      <c r="AR133" s="412"/>
      <c r="AS133" s="412"/>
      <c r="AT133" s="413"/>
      <c r="AU133" s="411" t="s">
        <v>591</v>
      </c>
      <c r="AV133" s="412"/>
      <c r="AW133" s="412"/>
      <c r="AX133" s="414"/>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1" t="s">
        <v>579</v>
      </c>
      <c r="B136" s="342"/>
      <c r="C136" s="342"/>
      <c r="D136" s="342"/>
      <c r="E136" s="342"/>
      <c r="F136" s="462"/>
      <c r="G136" s="224" t="s">
        <v>580</v>
      </c>
      <c r="H136" s="224"/>
      <c r="I136" s="224"/>
      <c r="J136" s="224"/>
      <c r="K136" s="224"/>
      <c r="L136" s="224"/>
      <c r="M136" s="224"/>
      <c r="N136" s="224"/>
      <c r="O136" s="224"/>
      <c r="P136" s="224"/>
      <c r="Q136" s="224"/>
      <c r="R136" s="224"/>
      <c r="S136" s="224"/>
      <c r="T136" s="224"/>
      <c r="U136" s="224"/>
      <c r="V136" s="224"/>
      <c r="W136" s="224"/>
      <c r="X136" s="253"/>
      <c r="Y136" s="445"/>
      <c r="Z136" s="446"/>
      <c r="AA136" s="447"/>
      <c r="AB136" s="223" t="s">
        <v>11</v>
      </c>
      <c r="AC136" s="224"/>
      <c r="AD136" s="253"/>
      <c r="AE136" s="416" t="s">
        <v>414</v>
      </c>
      <c r="AF136" s="416"/>
      <c r="AG136" s="416"/>
      <c r="AH136" s="416"/>
      <c r="AI136" s="416" t="s">
        <v>566</v>
      </c>
      <c r="AJ136" s="416"/>
      <c r="AK136" s="416"/>
      <c r="AL136" s="416"/>
      <c r="AM136" s="416" t="s">
        <v>382</v>
      </c>
      <c r="AN136" s="416"/>
      <c r="AO136" s="416"/>
      <c r="AP136" s="416"/>
      <c r="AQ136" s="417" t="s">
        <v>592</v>
      </c>
      <c r="AR136" s="418"/>
      <c r="AS136" s="418"/>
      <c r="AT136" s="418"/>
      <c r="AU136" s="418"/>
      <c r="AV136" s="418"/>
      <c r="AW136" s="418"/>
      <c r="AX136" s="419"/>
      <c r="AY136">
        <f>IF(SUBSTITUTE(SUBSTITUTE($G$137,"／",""),"　","")="",0,1)</f>
        <v>0</v>
      </c>
    </row>
    <row r="137" spans="1:60" ht="23.25" hidden="1" customHeight="1" x14ac:dyDescent="0.15">
      <c r="A137" s="463"/>
      <c r="B137" s="323"/>
      <c r="C137" s="323"/>
      <c r="D137" s="323"/>
      <c r="E137" s="323"/>
      <c r="F137" s="464"/>
      <c r="G137" s="395" t="s">
        <v>581</v>
      </c>
      <c r="H137" s="396"/>
      <c r="I137" s="396"/>
      <c r="J137" s="396"/>
      <c r="K137" s="396"/>
      <c r="L137" s="396"/>
      <c r="M137" s="396"/>
      <c r="N137" s="396"/>
      <c r="O137" s="396"/>
      <c r="P137" s="396"/>
      <c r="Q137" s="396"/>
      <c r="R137" s="396"/>
      <c r="S137" s="396"/>
      <c r="T137" s="396"/>
      <c r="U137" s="396"/>
      <c r="V137" s="396"/>
      <c r="W137" s="396"/>
      <c r="X137" s="396"/>
      <c r="Y137" s="420" t="s">
        <v>579</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5"/>
      <c r="B138" s="325"/>
      <c r="C138" s="325"/>
      <c r="D138" s="325"/>
      <c r="E138" s="325"/>
      <c r="F138" s="466"/>
      <c r="G138" s="397"/>
      <c r="H138" s="398"/>
      <c r="I138" s="398"/>
      <c r="J138" s="398"/>
      <c r="K138" s="398"/>
      <c r="L138" s="398"/>
      <c r="M138" s="398"/>
      <c r="N138" s="398"/>
      <c r="O138" s="398"/>
      <c r="P138" s="398"/>
      <c r="Q138" s="398"/>
      <c r="R138" s="398"/>
      <c r="S138" s="398"/>
      <c r="T138" s="398"/>
      <c r="U138" s="398"/>
      <c r="V138" s="398"/>
      <c r="W138" s="398"/>
      <c r="X138" s="398"/>
      <c r="Y138" s="386" t="s">
        <v>582</v>
      </c>
      <c r="Z138" s="400"/>
      <c r="AA138" s="401"/>
      <c r="AB138" s="426" t="s">
        <v>583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3" t="s">
        <v>234</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6" t="s">
        <v>414</v>
      </c>
      <c r="AF139" s="416"/>
      <c r="AG139" s="416"/>
      <c r="AH139" s="416"/>
      <c r="AI139" s="416" t="s">
        <v>566</v>
      </c>
      <c r="AJ139" s="416"/>
      <c r="AK139" s="416"/>
      <c r="AL139" s="416"/>
      <c r="AM139" s="416" t="s">
        <v>382</v>
      </c>
      <c r="AN139" s="416"/>
      <c r="AO139" s="416"/>
      <c r="AP139" s="416"/>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4"/>
      <c r="H140" s="325"/>
      <c r="I140" s="325"/>
      <c r="J140" s="325"/>
      <c r="K140" s="325"/>
      <c r="L140" s="325"/>
      <c r="M140" s="325"/>
      <c r="N140" s="325"/>
      <c r="O140" s="326"/>
      <c r="P140" s="329"/>
      <c r="Q140" s="325"/>
      <c r="R140" s="325"/>
      <c r="S140" s="325"/>
      <c r="T140" s="325"/>
      <c r="U140" s="325"/>
      <c r="V140" s="325"/>
      <c r="W140" s="325"/>
      <c r="X140" s="326"/>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175</v>
      </c>
      <c r="AT140" s="435"/>
      <c r="AU140" s="436"/>
      <c r="AV140" s="436"/>
      <c r="AW140" s="325" t="s">
        <v>166</v>
      </c>
      <c r="AX140" s="330"/>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8"/>
      <c r="AC142" s="448"/>
      <c r="AD142" s="448"/>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50"/>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6" t="s">
        <v>414</v>
      </c>
      <c r="AF151" s="416"/>
      <c r="AG151" s="416"/>
      <c r="AH151" s="416"/>
      <c r="AI151" s="416" t="s">
        <v>566</v>
      </c>
      <c r="AJ151" s="416"/>
      <c r="AK151" s="416"/>
      <c r="AL151" s="416"/>
      <c r="AM151" s="416" t="s">
        <v>382</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7"/>
      <c r="AD152" s="488"/>
      <c r="AE152" s="416"/>
      <c r="AF152" s="416"/>
      <c r="AG152" s="416"/>
      <c r="AH152" s="416"/>
      <c r="AI152" s="416"/>
      <c r="AJ152" s="416"/>
      <c r="AK152" s="416"/>
      <c r="AL152" s="416"/>
      <c r="AM152" s="416"/>
      <c r="AN152" s="416"/>
      <c r="AO152" s="416"/>
      <c r="AP152" s="416"/>
      <c r="AQ152" s="496"/>
      <c r="AR152" s="436"/>
      <c r="AS152" s="434" t="s">
        <v>175</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3"/>
      <c r="H154" s="384"/>
      <c r="I154" s="384"/>
      <c r="J154" s="384"/>
      <c r="K154" s="384"/>
      <c r="L154" s="384"/>
      <c r="M154" s="384"/>
      <c r="N154" s="384"/>
      <c r="O154" s="385"/>
      <c r="P154" s="451"/>
      <c r="Q154" s="451"/>
      <c r="R154" s="451"/>
      <c r="S154" s="451"/>
      <c r="T154" s="451"/>
      <c r="U154" s="451"/>
      <c r="V154" s="451"/>
      <c r="W154" s="451"/>
      <c r="X154" s="452"/>
      <c r="Y154" s="894" t="s">
        <v>50</v>
      </c>
      <c r="Z154" s="786"/>
      <c r="AA154" s="787"/>
      <c r="AB154" s="448"/>
      <c r="AC154" s="448"/>
      <c r="AD154" s="448"/>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6" t="s">
        <v>414</v>
      </c>
      <c r="AF156" s="416"/>
      <c r="AG156" s="416"/>
      <c r="AH156" s="416"/>
      <c r="AI156" s="416" t="s">
        <v>566</v>
      </c>
      <c r="AJ156" s="416"/>
      <c r="AK156" s="416"/>
      <c r="AL156" s="416"/>
      <c r="AM156" s="416" t="s">
        <v>382</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7"/>
      <c r="AD157" s="488"/>
      <c r="AE157" s="416"/>
      <c r="AF157" s="416"/>
      <c r="AG157" s="416"/>
      <c r="AH157" s="416"/>
      <c r="AI157" s="416"/>
      <c r="AJ157" s="416"/>
      <c r="AK157" s="416"/>
      <c r="AL157" s="416"/>
      <c r="AM157" s="416"/>
      <c r="AN157" s="416"/>
      <c r="AO157" s="416"/>
      <c r="AP157" s="416"/>
      <c r="AQ157" s="496"/>
      <c r="AR157" s="436"/>
      <c r="AS157" s="434" t="s">
        <v>175</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3"/>
      <c r="H159" s="384"/>
      <c r="I159" s="384"/>
      <c r="J159" s="384"/>
      <c r="K159" s="384"/>
      <c r="L159" s="384"/>
      <c r="M159" s="384"/>
      <c r="N159" s="384"/>
      <c r="O159" s="385"/>
      <c r="P159" s="451"/>
      <c r="Q159" s="451"/>
      <c r="R159" s="451"/>
      <c r="S159" s="451"/>
      <c r="T159" s="451"/>
      <c r="U159" s="451"/>
      <c r="V159" s="451"/>
      <c r="W159" s="451"/>
      <c r="X159" s="452"/>
      <c r="Y159" s="894" t="s">
        <v>50</v>
      </c>
      <c r="Z159" s="786"/>
      <c r="AA159" s="787"/>
      <c r="AB159" s="448"/>
      <c r="AC159" s="448"/>
      <c r="AD159" s="448"/>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6" t="s">
        <v>414</v>
      </c>
      <c r="AF161" s="416"/>
      <c r="AG161" s="416"/>
      <c r="AH161" s="416"/>
      <c r="AI161" s="416" t="s">
        <v>566</v>
      </c>
      <c r="AJ161" s="416"/>
      <c r="AK161" s="416"/>
      <c r="AL161" s="416"/>
      <c r="AM161" s="416" t="s">
        <v>382</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7"/>
      <c r="AD162" s="488"/>
      <c r="AE162" s="416"/>
      <c r="AF162" s="416"/>
      <c r="AG162" s="416"/>
      <c r="AH162" s="416"/>
      <c r="AI162" s="416"/>
      <c r="AJ162" s="416"/>
      <c r="AK162" s="416"/>
      <c r="AL162" s="416"/>
      <c r="AM162" s="416"/>
      <c r="AN162" s="416"/>
      <c r="AO162" s="416"/>
      <c r="AP162" s="416"/>
      <c r="AQ162" s="496"/>
      <c r="AR162" s="436"/>
      <c r="AS162" s="434" t="s">
        <v>175</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3"/>
      <c r="H164" s="384"/>
      <c r="I164" s="384"/>
      <c r="J164" s="384"/>
      <c r="K164" s="384"/>
      <c r="L164" s="384"/>
      <c r="M164" s="384"/>
      <c r="N164" s="384"/>
      <c r="O164" s="385"/>
      <c r="P164" s="451"/>
      <c r="Q164" s="451"/>
      <c r="R164" s="451"/>
      <c r="S164" s="451"/>
      <c r="T164" s="451"/>
      <c r="U164" s="451"/>
      <c r="V164" s="451"/>
      <c r="W164" s="451"/>
      <c r="X164" s="452"/>
      <c r="Y164" s="894" t="s">
        <v>50</v>
      </c>
      <c r="Z164" s="786"/>
      <c r="AA164" s="787"/>
      <c r="AB164" s="448"/>
      <c r="AC164" s="448"/>
      <c r="AD164" s="448"/>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577</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578</v>
      </c>
      <c r="B167" s="318"/>
      <c r="C167" s="318"/>
      <c r="D167" s="318"/>
      <c r="E167" s="318"/>
      <c r="F167" s="319"/>
      <c r="G167" s="351" t="s">
        <v>570</v>
      </c>
      <c r="H167" s="352"/>
      <c r="I167" s="352"/>
      <c r="J167" s="352"/>
      <c r="K167" s="352"/>
      <c r="L167" s="352"/>
      <c r="M167" s="352"/>
      <c r="N167" s="352"/>
      <c r="O167" s="352"/>
      <c r="P167" s="353" t="s">
        <v>569</v>
      </c>
      <c r="Q167" s="352"/>
      <c r="R167" s="352"/>
      <c r="S167" s="352"/>
      <c r="T167" s="352"/>
      <c r="U167" s="352"/>
      <c r="V167" s="352"/>
      <c r="W167" s="352"/>
      <c r="X167" s="354"/>
      <c r="Y167" s="355"/>
      <c r="Z167" s="356"/>
      <c r="AA167" s="357"/>
      <c r="AB167" s="402" t="s">
        <v>11</v>
      </c>
      <c r="AC167" s="402"/>
      <c r="AD167" s="402"/>
      <c r="AE167" s="416" t="s">
        <v>414</v>
      </c>
      <c r="AF167" s="416"/>
      <c r="AG167" s="416"/>
      <c r="AH167" s="416"/>
      <c r="AI167" s="416" t="s">
        <v>566</v>
      </c>
      <c r="AJ167" s="416"/>
      <c r="AK167" s="416"/>
      <c r="AL167" s="416"/>
      <c r="AM167" s="416" t="s">
        <v>382</v>
      </c>
      <c r="AN167" s="416"/>
      <c r="AO167" s="416"/>
      <c r="AP167" s="416"/>
      <c r="AQ167" s="411" t="s">
        <v>413</v>
      </c>
      <c r="AR167" s="412"/>
      <c r="AS167" s="412"/>
      <c r="AT167" s="413"/>
      <c r="AU167" s="411" t="s">
        <v>591</v>
      </c>
      <c r="AV167" s="412"/>
      <c r="AW167" s="412"/>
      <c r="AX167" s="414"/>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1" t="s">
        <v>579</v>
      </c>
      <c r="B170" s="342"/>
      <c r="C170" s="342"/>
      <c r="D170" s="342"/>
      <c r="E170" s="342"/>
      <c r="F170" s="462"/>
      <c r="G170" s="224" t="s">
        <v>580</v>
      </c>
      <c r="H170" s="224"/>
      <c r="I170" s="224"/>
      <c r="J170" s="224"/>
      <c r="K170" s="224"/>
      <c r="L170" s="224"/>
      <c r="M170" s="224"/>
      <c r="N170" s="224"/>
      <c r="O170" s="224"/>
      <c r="P170" s="224"/>
      <c r="Q170" s="224"/>
      <c r="R170" s="224"/>
      <c r="S170" s="224"/>
      <c r="T170" s="224"/>
      <c r="U170" s="224"/>
      <c r="V170" s="224"/>
      <c r="W170" s="224"/>
      <c r="X170" s="253"/>
      <c r="Y170" s="445"/>
      <c r="Z170" s="446"/>
      <c r="AA170" s="447"/>
      <c r="AB170" s="223" t="s">
        <v>11</v>
      </c>
      <c r="AC170" s="224"/>
      <c r="AD170" s="253"/>
      <c r="AE170" s="416" t="s">
        <v>414</v>
      </c>
      <c r="AF170" s="416"/>
      <c r="AG170" s="416"/>
      <c r="AH170" s="416"/>
      <c r="AI170" s="416" t="s">
        <v>566</v>
      </c>
      <c r="AJ170" s="416"/>
      <c r="AK170" s="416"/>
      <c r="AL170" s="416"/>
      <c r="AM170" s="416" t="s">
        <v>382</v>
      </c>
      <c r="AN170" s="416"/>
      <c r="AO170" s="416"/>
      <c r="AP170" s="416"/>
      <c r="AQ170" s="417" t="s">
        <v>592</v>
      </c>
      <c r="AR170" s="418"/>
      <c r="AS170" s="418"/>
      <c r="AT170" s="418"/>
      <c r="AU170" s="418"/>
      <c r="AV170" s="418"/>
      <c r="AW170" s="418"/>
      <c r="AX170" s="419"/>
      <c r="AY170">
        <f>IF(SUBSTITUTE(SUBSTITUTE($G$171,"／",""),"　","")="",0,1)</f>
        <v>0</v>
      </c>
    </row>
    <row r="171" spans="1:60" ht="23.25" hidden="1" customHeight="1" x14ac:dyDescent="0.15">
      <c r="A171" s="463"/>
      <c r="B171" s="323"/>
      <c r="C171" s="323"/>
      <c r="D171" s="323"/>
      <c r="E171" s="323"/>
      <c r="F171" s="464"/>
      <c r="G171" s="395" t="s">
        <v>581</v>
      </c>
      <c r="H171" s="396"/>
      <c r="I171" s="396"/>
      <c r="J171" s="396"/>
      <c r="K171" s="396"/>
      <c r="L171" s="396"/>
      <c r="M171" s="396"/>
      <c r="N171" s="396"/>
      <c r="O171" s="396"/>
      <c r="P171" s="396"/>
      <c r="Q171" s="396"/>
      <c r="R171" s="396"/>
      <c r="S171" s="396"/>
      <c r="T171" s="396"/>
      <c r="U171" s="396"/>
      <c r="V171" s="396"/>
      <c r="W171" s="396"/>
      <c r="X171" s="396"/>
      <c r="Y171" s="420" t="s">
        <v>579</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5"/>
      <c r="B172" s="325"/>
      <c r="C172" s="325"/>
      <c r="D172" s="325"/>
      <c r="E172" s="325"/>
      <c r="F172" s="466"/>
      <c r="G172" s="397"/>
      <c r="H172" s="398"/>
      <c r="I172" s="398"/>
      <c r="J172" s="398"/>
      <c r="K172" s="398"/>
      <c r="L172" s="398"/>
      <c r="M172" s="398"/>
      <c r="N172" s="398"/>
      <c r="O172" s="398"/>
      <c r="P172" s="398"/>
      <c r="Q172" s="398"/>
      <c r="R172" s="398"/>
      <c r="S172" s="398"/>
      <c r="T172" s="398"/>
      <c r="U172" s="398"/>
      <c r="V172" s="398"/>
      <c r="W172" s="398"/>
      <c r="X172" s="398"/>
      <c r="Y172" s="386" t="s">
        <v>582</v>
      </c>
      <c r="Z172" s="400"/>
      <c r="AA172" s="401"/>
      <c r="AB172" s="426" t="s">
        <v>583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3" t="s">
        <v>234</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6" t="s">
        <v>414</v>
      </c>
      <c r="AF173" s="416"/>
      <c r="AG173" s="416"/>
      <c r="AH173" s="416"/>
      <c r="AI173" s="416" t="s">
        <v>566</v>
      </c>
      <c r="AJ173" s="416"/>
      <c r="AK173" s="416"/>
      <c r="AL173" s="416"/>
      <c r="AM173" s="416" t="s">
        <v>382</v>
      </c>
      <c r="AN173" s="416"/>
      <c r="AO173" s="416"/>
      <c r="AP173" s="416"/>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4"/>
      <c r="H174" s="325"/>
      <c r="I174" s="325"/>
      <c r="J174" s="325"/>
      <c r="K174" s="325"/>
      <c r="L174" s="325"/>
      <c r="M174" s="325"/>
      <c r="N174" s="325"/>
      <c r="O174" s="326"/>
      <c r="P174" s="329"/>
      <c r="Q174" s="325"/>
      <c r="R174" s="325"/>
      <c r="S174" s="325"/>
      <c r="T174" s="325"/>
      <c r="U174" s="325"/>
      <c r="V174" s="325"/>
      <c r="W174" s="325"/>
      <c r="X174" s="326"/>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175</v>
      </c>
      <c r="AT174" s="435"/>
      <c r="AU174" s="436"/>
      <c r="AV174" s="436"/>
      <c r="AW174" s="325" t="s">
        <v>166</v>
      </c>
      <c r="AX174" s="330"/>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8"/>
      <c r="AC176" s="448"/>
      <c r="AD176" s="448"/>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50"/>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6" t="s">
        <v>414</v>
      </c>
      <c r="AF185" s="416"/>
      <c r="AG185" s="416"/>
      <c r="AH185" s="416"/>
      <c r="AI185" s="416" t="s">
        <v>566</v>
      </c>
      <c r="AJ185" s="416"/>
      <c r="AK185" s="416"/>
      <c r="AL185" s="416"/>
      <c r="AM185" s="416" t="s">
        <v>382</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7"/>
      <c r="AD186" s="488"/>
      <c r="AE186" s="416"/>
      <c r="AF186" s="416"/>
      <c r="AG186" s="416"/>
      <c r="AH186" s="416"/>
      <c r="AI186" s="416"/>
      <c r="AJ186" s="416"/>
      <c r="AK186" s="416"/>
      <c r="AL186" s="416"/>
      <c r="AM186" s="416"/>
      <c r="AN186" s="416"/>
      <c r="AO186" s="416"/>
      <c r="AP186" s="416"/>
      <c r="AQ186" s="496"/>
      <c r="AR186" s="436"/>
      <c r="AS186" s="434" t="s">
        <v>175</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3"/>
      <c r="H188" s="384"/>
      <c r="I188" s="384"/>
      <c r="J188" s="384"/>
      <c r="K188" s="384"/>
      <c r="L188" s="384"/>
      <c r="M188" s="384"/>
      <c r="N188" s="384"/>
      <c r="O188" s="385"/>
      <c r="P188" s="451"/>
      <c r="Q188" s="451"/>
      <c r="R188" s="451"/>
      <c r="S188" s="451"/>
      <c r="T188" s="451"/>
      <c r="U188" s="451"/>
      <c r="V188" s="451"/>
      <c r="W188" s="451"/>
      <c r="X188" s="452"/>
      <c r="Y188" s="894" t="s">
        <v>50</v>
      </c>
      <c r="Z188" s="786"/>
      <c r="AA188" s="787"/>
      <c r="AB188" s="448"/>
      <c r="AC188" s="448"/>
      <c r="AD188" s="448"/>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6" t="s">
        <v>414</v>
      </c>
      <c r="AF190" s="416"/>
      <c r="AG190" s="416"/>
      <c r="AH190" s="416"/>
      <c r="AI190" s="416" t="s">
        <v>566</v>
      </c>
      <c r="AJ190" s="416"/>
      <c r="AK190" s="416"/>
      <c r="AL190" s="416"/>
      <c r="AM190" s="416" t="s">
        <v>382</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7"/>
      <c r="AD191" s="488"/>
      <c r="AE191" s="416"/>
      <c r="AF191" s="416"/>
      <c r="AG191" s="416"/>
      <c r="AH191" s="416"/>
      <c r="AI191" s="416"/>
      <c r="AJ191" s="416"/>
      <c r="AK191" s="416"/>
      <c r="AL191" s="416"/>
      <c r="AM191" s="416"/>
      <c r="AN191" s="416"/>
      <c r="AO191" s="416"/>
      <c r="AP191" s="416"/>
      <c r="AQ191" s="496"/>
      <c r="AR191" s="436"/>
      <c r="AS191" s="434" t="s">
        <v>175</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3"/>
      <c r="H193" s="384"/>
      <c r="I193" s="384"/>
      <c r="J193" s="384"/>
      <c r="K193" s="384"/>
      <c r="L193" s="384"/>
      <c r="M193" s="384"/>
      <c r="N193" s="384"/>
      <c r="O193" s="385"/>
      <c r="P193" s="451"/>
      <c r="Q193" s="451"/>
      <c r="R193" s="451"/>
      <c r="S193" s="451"/>
      <c r="T193" s="451"/>
      <c r="U193" s="451"/>
      <c r="V193" s="451"/>
      <c r="W193" s="451"/>
      <c r="X193" s="452"/>
      <c r="Y193" s="894" t="s">
        <v>50</v>
      </c>
      <c r="Z193" s="786"/>
      <c r="AA193" s="787"/>
      <c r="AB193" s="448"/>
      <c r="AC193" s="448"/>
      <c r="AD193" s="448"/>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6" t="s">
        <v>414</v>
      </c>
      <c r="AF195" s="416"/>
      <c r="AG195" s="416"/>
      <c r="AH195" s="416"/>
      <c r="AI195" s="416" t="s">
        <v>566</v>
      </c>
      <c r="AJ195" s="416"/>
      <c r="AK195" s="416"/>
      <c r="AL195" s="416"/>
      <c r="AM195" s="416" t="s">
        <v>382</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7"/>
      <c r="AD196" s="488"/>
      <c r="AE196" s="416"/>
      <c r="AF196" s="416"/>
      <c r="AG196" s="416"/>
      <c r="AH196" s="416"/>
      <c r="AI196" s="416"/>
      <c r="AJ196" s="416"/>
      <c r="AK196" s="416"/>
      <c r="AL196" s="416"/>
      <c r="AM196" s="416"/>
      <c r="AN196" s="416"/>
      <c r="AO196" s="416"/>
      <c r="AP196" s="416"/>
      <c r="AQ196" s="496"/>
      <c r="AR196" s="436"/>
      <c r="AS196" s="434" t="s">
        <v>175</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3"/>
      <c r="H198" s="384"/>
      <c r="I198" s="384"/>
      <c r="J198" s="384"/>
      <c r="K198" s="384"/>
      <c r="L198" s="384"/>
      <c r="M198" s="384"/>
      <c r="N198" s="384"/>
      <c r="O198" s="385"/>
      <c r="P198" s="451"/>
      <c r="Q198" s="451"/>
      <c r="R198" s="451"/>
      <c r="S198" s="451"/>
      <c r="T198" s="451"/>
      <c r="U198" s="451"/>
      <c r="V198" s="451"/>
      <c r="W198" s="451"/>
      <c r="X198" s="452"/>
      <c r="Y198" s="894" t="s">
        <v>50</v>
      </c>
      <c r="Z198" s="786"/>
      <c r="AA198" s="787"/>
      <c r="AB198" s="448"/>
      <c r="AC198" s="448"/>
      <c r="AD198" s="448"/>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6" t="s">
        <v>414</v>
      </c>
      <c r="AF200" s="416"/>
      <c r="AG200" s="416"/>
      <c r="AH200" s="416"/>
      <c r="AI200" s="416" t="s">
        <v>566</v>
      </c>
      <c r="AJ200" s="416"/>
      <c r="AK200" s="416"/>
      <c r="AL200" s="416"/>
      <c r="AM200" s="416" t="s">
        <v>382</v>
      </c>
      <c r="AN200" s="416"/>
      <c r="AO200" s="416"/>
      <c r="AP200" s="416"/>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6" t="s">
        <v>50</v>
      </c>
      <c r="Z203" s="276"/>
      <c r="AA203" s="308"/>
      <c r="AB203" s="585" t="s">
        <v>248</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6" t="s">
        <v>13</v>
      </c>
      <c r="Z204" s="276"/>
      <c r="AA204" s="308"/>
      <c r="AB204" s="563" t="s">
        <v>249</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10"/>
        <v>0</v>
      </c>
    </row>
    <row r="205" spans="1:60" ht="23.25" hidden="1" customHeight="1" x14ac:dyDescent="0.15">
      <c r="A205" s="566" t="s">
        <v>238</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6" t="s">
        <v>50</v>
      </c>
      <c r="Z206" s="276"/>
      <c r="AA206" s="308"/>
      <c r="AB206" s="585" t="s">
        <v>248</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6" t="s">
        <v>13</v>
      </c>
      <c r="Z207" s="276"/>
      <c r="AA207" s="308"/>
      <c r="AB207" s="563" t="s">
        <v>249</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10"/>
        <v>0</v>
      </c>
    </row>
    <row r="208" spans="1:60" ht="18.75" hidden="1" customHeight="1" x14ac:dyDescent="0.15">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5" t="s">
        <v>11</v>
      </c>
      <c r="AC208" s="342"/>
      <c r="AD208" s="343"/>
      <c r="AE208" s="136" t="s">
        <v>414</v>
      </c>
      <c r="AF208" s="136"/>
      <c r="AG208" s="136"/>
      <c r="AH208" s="136"/>
      <c r="AI208" s="416" t="s">
        <v>566</v>
      </c>
      <c r="AJ208" s="416"/>
      <c r="AK208" s="416"/>
      <c r="AL208" s="416"/>
      <c r="AM208" s="416" t="s">
        <v>382</v>
      </c>
      <c r="AN208" s="416"/>
      <c r="AO208" s="416"/>
      <c r="AP208" s="416"/>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9"/>
      <c r="AC209" s="325"/>
      <c r="AD209" s="326"/>
      <c r="AE209" s="136"/>
      <c r="AF209" s="136"/>
      <c r="AG209" s="136"/>
      <c r="AH209" s="136"/>
      <c r="AI209" s="416"/>
      <c r="AJ209" s="416"/>
      <c r="AK209" s="416"/>
      <c r="AL209" s="416"/>
      <c r="AM209" s="416"/>
      <c r="AN209" s="416"/>
      <c r="AO209" s="416"/>
      <c r="AP209" s="416"/>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15">
      <c r="A213" s="645" t="s">
        <v>261</v>
      </c>
      <c r="B213" s="646"/>
      <c r="C213" s="646"/>
      <c r="D213" s="646"/>
      <c r="E213" s="570" t="s">
        <v>223</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c r="AS214" s="661"/>
      <c r="AT214" s="662"/>
      <c r="AU214" s="662"/>
      <c r="AV214" s="662"/>
      <c r="AW214" s="662"/>
      <c r="AX214" s="663"/>
      <c r="AY214">
        <f>COUNTIF($AR$214,"☑")</f>
        <v>0</v>
      </c>
    </row>
    <row r="215" spans="1:51" ht="45" customHeight="1" x14ac:dyDescent="0.15">
      <c r="A215" s="651" t="s">
        <v>281</v>
      </c>
      <c r="B215" s="652"/>
      <c r="C215" s="654" t="s">
        <v>178</v>
      </c>
      <c r="D215" s="652"/>
      <c r="E215" s="655" t="s">
        <v>194</v>
      </c>
      <c r="F215" s="656"/>
      <c r="G215" s="657" t="s">
        <v>650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651</v>
      </c>
      <c r="H216" s="139"/>
      <c r="I216" s="139"/>
      <c r="J216" s="139"/>
      <c r="K216" s="139"/>
      <c r="L216" s="139"/>
      <c r="M216" s="139"/>
      <c r="N216" s="139"/>
      <c r="O216" s="139"/>
      <c r="P216" s="139"/>
      <c r="Q216" s="139"/>
      <c r="R216" s="139"/>
      <c r="S216" s="139"/>
      <c r="T216" s="139"/>
      <c r="U216" s="139"/>
      <c r="V216" s="140"/>
      <c r="W216" s="629" t="s">
        <v>584</v>
      </c>
      <c r="X216" s="630"/>
      <c r="Y216" s="630"/>
      <c r="Z216" s="630"/>
      <c r="AA216" s="631"/>
      <c r="AB216" s="632" t="s">
        <v>686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1"/>
      <c r="H217" s="142"/>
      <c r="I217" s="142"/>
      <c r="J217" s="142"/>
      <c r="K217" s="142"/>
      <c r="L217" s="142"/>
      <c r="M217" s="142"/>
      <c r="N217" s="142"/>
      <c r="O217" s="142"/>
      <c r="P217" s="142"/>
      <c r="Q217" s="142"/>
      <c r="R217" s="142"/>
      <c r="S217" s="142"/>
      <c r="T217" s="142"/>
      <c r="U217" s="142"/>
      <c r="V217" s="143"/>
      <c r="W217" s="635" t="s">
        <v>585</v>
      </c>
      <c r="X217" s="636"/>
      <c r="Y217" s="636"/>
      <c r="Z217" s="636"/>
      <c r="AA217" s="637"/>
      <c r="AB217" s="632" t="s">
        <v>687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597</v>
      </c>
      <c r="D218" s="639"/>
      <c r="E218" s="455" t="s">
        <v>277</v>
      </c>
      <c r="F218" s="457"/>
      <c r="G218" s="619" t="s">
        <v>181</v>
      </c>
      <c r="H218" s="620"/>
      <c r="I218" s="620"/>
      <c r="J218" s="642" t="s">
        <v>618</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598</v>
      </c>
      <c r="H219" s="620"/>
      <c r="I219" s="620"/>
      <c r="J219" s="620"/>
      <c r="K219" s="620"/>
      <c r="L219" s="620"/>
      <c r="M219" s="620"/>
      <c r="N219" s="620"/>
      <c r="O219" s="620"/>
      <c r="P219" s="620"/>
      <c r="Q219" s="620"/>
      <c r="R219" s="620"/>
      <c r="S219" s="620"/>
      <c r="T219" s="620"/>
      <c r="U219" s="616" t="s">
        <v>633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585</v>
      </c>
      <c r="H220" s="620"/>
      <c r="I220" s="620"/>
      <c r="J220" s="620"/>
      <c r="K220" s="620"/>
      <c r="L220" s="620"/>
      <c r="M220" s="620"/>
      <c r="N220" s="620"/>
      <c r="O220" s="620"/>
      <c r="P220" s="620"/>
      <c r="Q220" s="620"/>
      <c r="R220" s="620"/>
      <c r="S220" s="620"/>
      <c r="T220" s="620"/>
      <c r="U220" s="144" t="s">
        <v>633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608</v>
      </c>
      <c r="AE223" s="707"/>
      <c r="AF223" s="707"/>
      <c r="AG223" s="708" t="s">
        <v>670</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608</v>
      </c>
      <c r="AE224" s="688"/>
      <c r="AF224" s="688"/>
      <c r="AG224" s="714" t="s">
        <v>671</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608</v>
      </c>
      <c r="AE225" s="721"/>
      <c r="AF225" s="721"/>
      <c r="AG225" s="678" t="s">
        <v>672</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608</v>
      </c>
      <c r="AE226" s="675"/>
      <c r="AF226" s="675"/>
      <c r="AG226" s="676" t="s">
        <v>669</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665</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665</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5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608</v>
      </c>
      <c r="AE229" s="740"/>
      <c r="AF229" s="740"/>
      <c r="AG229" s="741" t="s">
        <v>647</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608</v>
      </c>
      <c r="AE230" s="688"/>
      <c r="AF230" s="688"/>
      <c r="AG230" s="714" t="s">
        <v>648</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608</v>
      </c>
      <c r="AE231" s="688"/>
      <c r="AF231" s="688"/>
      <c r="AG231" s="714" t="s">
        <v>649</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608</v>
      </c>
      <c r="AE232" s="688"/>
      <c r="AF232" s="688"/>
      <c r="AG232" s="714" t="s">
        <v>646</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634</v>
      </c>
      <c r="AE233" s="721"/>
      <c r="AF233" s="721"/>
      <c r="AG233" s="736" t="s">
        <v>645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634</v>
      </c>
      <c r="AE234" s="688"/>
      <c r="AF234" s="689"/>
      <c r="AG234" s="714" t="s">
        <v>645</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608</v>
      </c>
      <c r="AE235" s="729"/>
      <c r="AF235" s="730"/>
      <c r="AG235" s="731" t="s">
        <v>640</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608</v>
      </c>
      <c r="AE236" s="740"/>
      <c r="AF236" s="750"/>
      <c r="AG236" s="741" t="s">
        <v>641</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608</v>
      </c>
      <c r="AE237" s="755"/>
      <c r="AF237" s="755"/>
      <c r="AG237" s="714" t="s">
        <v>642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608</v>
      </c>
      <c r="AE238" s="688"/>
      <c r="AF238" s="688"/>
      <c r="AG238" s="714" t="s">
        <v>643</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608</v>
      </c>
      <c r="AE239" s="688"/>
      <c r="AF239" s="688"/>
      <c r="AG239" s="744" t="s">
        <v>644</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634</v>
      </c>
      <c r="AE240" s="675"/>
      <c r="AF240" s="767"/>
      <c r="AG240" s="676" t="s">
        <v>633</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666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638</v>
      </c>
      <c r="B252" s="119"/>
      <c r="C252" s="119"/>
      <c r="D252" s="119"/>
      <c r="E252" s="120"/>
      <c r="F252" s="121" t="s">
        <v>685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260</v>
      </c>
      <c r="B254" s="119"/>
      <c r="C254" s="119"/>
      <c r="D254" s="119"/>
      <c r="E254" s="120"/>
      <c r="F254" s="775" t="s">
        <v>639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688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275</v>
      </c>
      <c r="B258" s="786"/>
      <c r="C258" s="786"/>
      <c r="D258" s="787"/>
      <c r="E258" s="771" t="s">
        <v>618</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274</v>
      </c>
      <c r="B259" s="136"/>
      <c r="C259" s="136"/>
      <c r="D259" s="136"/>
      <c r="E259" s="771" t="s">
        <v>618</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273</v>
      </c>
      <c r="B260" s="136"/>
      <c r="C260" s="136"/>
      <c r="D260" s="136"/>
      <c r="E260" s="771" t="s">
        <v>618</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272</v>
      </c>
      <c r="B261" s="136"/>
      <c r="C261" s="136"/>
      <c r="D261" s="136"/>
      <c r="E261" s="771" t="s">
        <v>626</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271</v>
      </c>
      <c r="B262" s="136"/>
      <c r="C262" s="136"/>
      <c r="D262" s="136"/>
      <c r="E262" s="771" t="s">
        <v>627</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270</v>
      </c>
      <c r="B263" s="136"/>
      <c r="C263" s="136"/>
      <c r="D263" s="136"/>
      <c r="E263" s="771" t="s">
        <v>628</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269</v>
      </c>
      <c r="B264" s="136"/>
      <c r="C264" s="136"/>
      <c r="D264" s="136"/>
      <c r="E264" s="771" t="s">
        <v>629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268</v>
      </c>
      <c r="B265" s="136"/>
      <c r="C265" s="136"/>
      <c r="D265" s="136"/>
      <c r="E265" s="771" t="s">
        <v>630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414</v>
      </c>
      <c r="B266" s="136"/>
      <c r="C266" s="136"/>
      <c r="D266" s="136"/>
      <c r="E266" s="790" t="s">
        <v>606</v>
      </c>
      <c r="F266" s="791"/>
      <c r="G266" s="791"/>
      <c r="H266" s="77" t="str">
        <f>IF(E266="","","-")</f>
        <v>-</v>
      </c>
      <c r="I266" s="791"/>
      <c r="J266" s="791"/>
      <c r="K266" s="77" t="str">
        <f>IF(I266="","","-")</f>
        <v/>
      </c>
      <c r="L266" s="106">
        <v>141</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594</v>
      </c>
      <c r="B267" s="136"/>
      <c r="C267" s="136"/>
      <c r="D267" s="136"/>
      <c r="E267" s="790" t="s">
        <v>606</v>
      </c>
      <c r="F267" s="791"/>
      <c r="G267" s="791"/>
      <c r="H267" s="77"/>
      <c r="I267" s="791"/>
      <c r="J267" s="791"/>
      <c r="K267" s="77"/>
      <c r="L267" s="106">
        <v>139</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382</v>
      </c>
      <c r="B268" s="136"/>
      <c r="C268" s="136"/>
      <c r="D268" s="136"/>
      <c r="E268" s="793">
        <v>2021</v>
      </c>
      <c r="F268" s="137"/>
      <c r="G268" s="791" t="s">
        <v>605</v>
      </c>
      <c r="H268" s="791"/>
      <c r="I268" s="791"/>
      <c r="J268" s="137">
        <v>20</v>
      </c>
      <c r="K268" s="137"/>
      <c r="L268" s="106">
        <v>137</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7" t="s">
        <v>262</v>
      </c>
      <c r="B269" s="248"/>
      <c r="C269" s="248"/>
      <c r="D269" s="248"/>
      <c r="E269" s="248"/>
      <c r="F269" s="24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thickBot="1" x14ac:dyDescent="0.2">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264</v>
      </c>
      <c r="B308" s="798"/>
      <c r="C308" s="798"/>
      <c r="D308" s="798"/>
      <c r="E308" s="798"/>
      <c r="F308" s="799"/>
      <c r="G308" s="803" t="s">
        <v>652</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673</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653</v>
      </c>
      <c r="H310" s="825"/>
      <c r="I310" s="825"/>
      <c r="J310" s="825"/>
      <c r="K310" s="826"/>
      <c r="L310" s="827" t="s">
        <v>654</v>
      </c>
      <c r="M310" s="828"/>
      <c r="N310" s="828"/>
      <c r="O310" s="828"/>
      <c r="P310" s="828"/>
      <c r="Q310" s="828"/>
      <c r="R310" s="828"/>
      <c r="S310" s="828"/>
      <c r="T310" s="828"/>
      <c r="U310" s="828"/>
      <c r="V310" s="828"/>
      <c r="W310" s="828"/>
      <c r="X310" s="829"/>
      <c r="Y310" s="830">
        <v>238</v>
      </c>
      <c r="Z310" s="831"/>
      <c r="AA310" s="831"/>
      <c r="AB310" s="832"/>
      <c r="AC310" s="824" t="s">
        <v>656</v>
      </c>
      <c r="AD310" s="825"/>
      <c r="AE310" s="825"/>
      <c r="AF310" s="825"/>
      <c r="AG310" s="826"/>
      <c r="AH310" s="827" t="s">
        <v>655</v>
      </c>
      <c r="AI310" s="828"/>
      <c r="AJ310" s="828"/>
      <c r="AK310" s="828"/>
      <c r="AL310" s="828"/>
      <c r="AM310" s="828"/>
      <c r="AN310" s="828"/>
      <c r="AO310" s="828"/>
      <c r="AP310" s="828"/>
      <c r="AQ310" s="828"/>
      <c r="AR310" s="828"/>
      <c r="AS310" s="828"/>
      <c r="AT310" s="829"/>
      <c r="AU310" s="830">
        <v>160</v>
      </c>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t="s">
        <v>677</v>
      </c>
      <c r="AD311" s="811"/>
      <c r="AE311" s="811"/>
      <c r="AF311" s="811"/>
      <c r="AG311" s="812"/>
      <c r="AH311" s="813" t="s">
        <v>678</v>
      </c>
      <c r="AI311" s="814"/>
      <c r="AJ311" s="814"/>
      <c r="AK311" s="814"/>
      <c r="AL311" s="814"/>
      <c r="AM311" s="814"/>
      <c r="AN311" s="814"/>
      <c r="AO311" s="814"/>
      <c r="AP311" s="814"/>
      <c r="AQ311" s="814"/>
      <c r="AR311" s="814"/>
      <c r="AS311" s="814"/>
      <c r="AT311" s="815"/>
      <c r="AU311" s="816">
        <v>68</v>
      </c>
      <c r="AV311" s="817"/>
      <c r="AW311" s="817"/>
      <c r="AX311" s="819"/>
    </row>
    <row r="312" spans="1:50" ht="24.75"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238</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228</v>
      </c>
      <c r="AV320" s="840"/>
      <c r="AW320" s="840"/>
      <c r="AX320" s="842"/>
    </row>
    <row r="321" spans="1:51" ht="24.75" customHeight="1" x14ac:dyDescent="0.15">
      <c r="A321" s="800"/>
      <c r="B321" s="801"/>
      <c r="C321" s="801"/>
      <c r="D321" s="801"/>
      <c r="E321" s="801"/>
      <c r="F321" s="802"/>
      <c r="G321" s="803" t="s">
        <v>657</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660</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24.75" customHeight="1" x14ac:dyDescent="0.15">
      <c r="A323" s="800"/>
      <c r="B323" s="801"/>
      <c r="C323" s="801"/>
      <c r="D323" s="801"/>
      <c r="E323" s="801"/>
      <c r="F323" s="802"/>
      <c r="G323" s="824" t="s">
        <v>658</v>
      </c>
      <c r="H323" s="825"/>
      <c r="I323" s="825"/>
      <c r="J323" s="825"/>
      <c r="K323" s="826"/>
      <c r="L323" s="827" t="s">
        <v>659</v>
      </c>
      <c r="M323" s="828"/>
      <c r="N323" s="828"/>
      <c r="O323" s="828"/>
      <c r="P323" s="828"/>
      <c r="Q323" s="828"/>
      <c r="R323" s="828"/>
      <c r="S323" s="828"/>
      <c r="T323" s="828"/>
      <c r="U323" s="828"/>
      <c r="V323" s="828"/>
      <c r="W323" s="828"/>
      <c r="X323" s="829"/>
      <c r="Y323" s="830">
        <v>7</v>
      </c>
      <c r="Z323" s="831"/>
      <c r="AA323" s="831"/>
      <c r="AB323" s="832"/>
      <c r="AC323" s="824" t="s">
        <v>656</v>
      </c>
      <c r="AD323" s="825"/>
      <c r="AE323" s="825"/>
      <c r="AF323" s="825"/>
      <c r="AG323" s="826"/>
      <c r="AH323" s="827" t="s">
        <v>679</v>
      </c>
      <c r="AI323" s="828"/>
      <c r="AJ323" s="828"/>
      <c r="AK323" s="828"/>
      <c r="AL323" s="828"/>
      <c r="AM323" s="828"/>
      <c r="AN323" s="828"/>
      <c r="AO323" s="828"/>
      <c r="AP323" s="828"/>
      <c r="AQ323" s="828"/>
      <c r="AR323" s="828"/>
      <c r="AS323" s="828"/>
      <c r="AT323" s="829"/>
      <c r="AU323" s="830">
        <v>1</v>
      </c>
      <c r="AV323" s="831"/>
      <c r="AW323" s="831"/>
      <c r="AX323" s="833"/>
      <c r="AY323">
        <f t="shared" si="11"/>
        <v>2</v>
      </c>
    </row>
    <row r="324" spans="1:51" ht="24.75"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2</v>
      </c>
    </row>
    <row r="325" spans="1:51" ht="24.75"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2</v>
      </c>
    </row>
    <row r="326" spans="1:51" ht="24.75"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2</v>
      </c>
    </row>
    <row r="327" spans="1:51" ht="24.75"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7</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1</v>
      </c>
      <c r="AV333" s="840"/>
      <c r="AW333" s="840"/>
      <c r="AX333" s="842"/>
      <c r="AY333">
        <f t="shared" si="11"/>
        <v>2</v>
      </c>
    </row>
    <row r="334" spans="1:51" ht="24.75" hidden="1" customHeight="1" x14ac:dyDescent="0.15">
      <c r="A334" s="800"/>
      <c r="B334" s="801"/>
      <c r="C334" s="801"/>
      <c r="D334" s="801"/>
      <c r="E334" s="801"/>
      <c r="F334" s="802"/>
      <c r="G334" s="803" t="s">
        <v>217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575</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230</v>
      </c>
      <c r="AM360" s="847"/>
      <c r="AN360" s="847"/>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6" t="s">
        <v>25</v>
      </c>
      <c r="Q365" s="416"/>
      <c r="R365" s="416"/>
      <c r="S365" s="416"/>
      <c r="T365" s="416"/>
      <c r="U365" s="416"/>
      <c r="V365" s="416"/>
      <c r="W365" s="416"/>
      <c r="X365" s="416"/>
      <c r="Y365" s="850" t="s">
        <v>196</v>
      </c>
      <c r="Z365" s="851"/>
      <c r="AA365" s="851"/>
      <c r="AB365" s="851"/>
      <c r="AC365" s="849" t="s">
        <v>228</v>
      </c>
      <c r="AD365" s="849"/>
      <c r="AE365" s="849"/>
      <c r="AF365" s="849"/>
      <c r="AG365" s="849"/>
      <c r="AH365" s="850" t="s">
        <v>246</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675</v>
      </c>
      <c r="D366" s="861"/>
      <c r="E366" s="861"/>
      <c r="F366" s="861"/>
      <c r="G366" s="861"/>
      <c r="H366" s="861"/>
      <c r="I366" s="861"/>
      <c r="J366" s="862">
        <v>2000012100001</v>
      </c>
      <c r="K366" s="863"/>
      <c r="L366" s="863"/>
      <c r="M366" s="863"/>
      <c r="N366" s="863"/>
      <c r="O366" s="863"/>
      <c r="P366" s="864" t="s">
        <v>676</v>
      </c>
      <c r="Q366" s="865"/>
      <c r="R366" s="865"/>
      <c r="S366" s="865"/>
      <c r="T366" s="865"/>
      <c r="U366" s="865"/>
      <c r="V366" s="865"/>
      <c r="W366" s="865"/>
      <c r="X366" s="865"/>
      <c r="Y366" s="866">
        <v>238</v>
      </c>
      <c r="Z366" s="867"/>
      <c r="AA366" s="867"/>
      <c r="AB366" s="868"/>
      <c r="AC366" s="869"/>
      <c r="AD366" s="870"/>
      <c r="AE366" s="870"/>
      <c r="AF366" s="870"/>
      <c r="AG366" s="870"/>
      <c r="AH366" s="853" t="s">
        <v>674</v>
      </c>
      <c r="AI366" s="854"/>
      <c r="AJ366" s="854"/>
      <c r="AK366" s="854"/>
      <c r="AL366" s="855" t="s">
        <v>674</v>
      </c>
      <c r="AM366" s="856"/>
      <c r="AN366" s="856"/>
      <c r="AO366" s="857"/>
      <c r="AP366" s="858" t="s">
        <v>674</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4"/>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6" t="s">
        <v>25</v>
      </c>
      <c r="Q398" s="416"/>
      <c r="R398" s="416"/>
      <c r="S398" s="416"/>
      <c r="T398" s="416"/>
      <c r="U398" s="416"/>
      <c r="V398" s="416"/>
      <c r="W398" s="416"/>
      <c r="X398" s="416"/>
      <c r="Y398" s="850" t="s">
        <v>196</v>
      </c>
      <c r="Z398" s="851"/>
      <c r="AA398" s="851"/>
      <c r="AB398" s="851"/>
      <c r="AC398" s="849" t="s">
        <v>228</v>
      </c>
      <c r="AD398" s="849"/>
      <c r="AE398" s="849"/>
      <c r="AF398" s="849"/>
      <c r="AG398" s="849"/>
      <c r="AH398" s="850" t="s">
        <v>246</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668</v>
      </c>
      <c r="D399" s="861"/>
      <c r="E399" s="861"/>
      <c r="F399" s="861"/>
      <c r="G399" s="861"/>
      <c r="H399" s="861"/>
      <c r="I399" s="861"/>
      <c r="J399" s="862">
        <v>9390001012047</v>
      </c>
      <c r="K399" s="863"/>
      <c r="L399" s="863"/>
      <c r="M399" s="863"/>
      <c r="N399" s="863"/>
      <c r="O399" s="863"/>
      <c r="P399" s="864" t="s">
        <v>655</v>
      </c>
      <c r="Q399" s="865"/>
      <c r="R399" s="865"/>
      <c r="S399" s="865"/>
      <c r="T399" s="865"/>
      <c r="U399" s="865"/>
      <c r="V399" s="865"/>
      <c r="W399" s="865"/>
      <c r="X399" s="865"/>
      <c r="Y399" s="866">
        <v>228</v>
      </c>
      <c r="Z399" s="867"/>
      <c r="AA399" s="867"/>
      <c r="AB399" s="868"/>
      <c r="AC399" s="869" t="s">
        <v>251</v>
      </c>
      <c r="AD399" s="870"/>
      <c r="AE399" s="870"/>
      <c r="AF399" s="870"/>
      <c r="AG399" s="870"/>
      <c r="AH399" s="853">
        <v>4</v>
      </c>
      <c r="AI399" s="854"/>
      <c r="AJ399" s="854"/>
      <c r="AK399" s="854"/>
      <c r="AL399" s="855">
        <v>93</v>
      </c>
      <c r="AM399" s="856"/>
      <c r="AN399" s="856"/>
      <c r="AO399" s="857"/>
      <c r="AP399" s="858" t="s">
        <v>674</v>
      </c>
      <c r="AQ399" s="858"/>
      <c r="AR399" s="858"/>
      <c r="AS399" s="858"/>
      <c r="AT399" s="858"/>
      <c r="AU399" s="858"/>
      <c r="AV399" s="858"/>
      <c r="AW399" s="858"/>
      <c r="AX399" s="858"/>
      <c r="AY399">
        <f>$AY$396</f>
        <v>1</v>
      </c>
    </row>
    <row r="400" spans="1:51" ht="30" customHeight="1" x14ac:dyDescent="0.15">
      <c r="A400" s="859">
        <v>2</v>
      </c>
      <c r="B400" s="859">
        <v>1</v>
      </c>
      <c r="C400" s="860" t="s">
        <v>661</v>
      </c>
      <c r="D400" s="861"/>
      <c r="E400" s="861"/>
      <c r="F400" s="861"/>
      <c r="G400" s="861"/>
      <c r="H400" s="861"/>
      <c r="I400" s="861"/>
      <c r="J400" s="862">
        <v>8011101028104</v>
      </c>
      <c r="K400" s="863"/>
      <c r="L400" s="863"/>
      <c r="M400" s="863"/>
      <c r="N400" s="863"/>
      <c r="O400" s="863"/>
      <c r="P400" s="864" t="s">
        <v>659</v>
      </c>
      <c r="Q400" s="865"/>
      <c r="R400" s="865"/>
      <c r="S400" s="865"/>
      <c r="T400" s="865"/>
      <c r="U400" s="865"/>
      <c r="V400" s="865"/>
      <c r="W400" s="865"/>
      <c r="X400" s="865"/>
      <c r="Y400" s="866">
        <v>2</v>
      </c>
      <c r="Z400" s="867"/>
      <c r="AA400" s="867"/>
      <c r="AB400" s="868"/>
      <c r="AC400" s="869" t="s">
        <v>257</v>
      </c>
      <c r="AD400" s="870"/>
      <c r="AE400" s="870"/>
      <c r="AF400" s="870"/>
      <c r="AG400" s="870"/>
      <c r="AH400" s="853">
        <v>1</v>
      </c>
      <c r="AI400" s="854"/>
      <c r="AJ400" s="854"/>
      <c r="AK400" s="854"/>
      <c r="AL400" s="855">
        <v>100</v>
      </c>
      <c r="AM400" s="856"/>
      <c r="AN400" s="856"/>
      <c r="AO400" s="857"/>
      <c r="AP400" s="858" t="s">
        <v>674</v>
      </c>
      <c r="AQ400" s="858"/>
      <c r="AR400" s="858"/>
      <c r="AS400" s="858"/>
      <c r="AT400" s="858"/>
      <c r="AU400" s="858"/>
      <c r="AV400" s="858"/>
      <c r="AW400" s="858"/>
      <c r="AX400" s="858"/>
      <c r="AY400">
        <f>COUNTA($C$400)</f>
        <v>1</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197</v>
      </c>
      <c r="K431" s="136"/>
      <c r="L431" s="136"/>
      <c r="M431" s="136"/>
      <c r="N431" s="136"/>
      <c r="O431" s="136"/>
      <c r="P431" s="416" t="s">
        <v>25</v>
      </c>
      <c r="Q431" s="416"/>
      <c r="R431" s="416"/>
      <c r="S431" s="416"/>
      <c r="T431" s="416"/>
      <c r="U431" s="416"/>
      <c r="V431" s="416"/>
      <c r="W431" s="416"/>
      <c r="X431" s="416"/>
      <c r="Y431" s="850" t="s">
        <v>196</v>
      </c>
      <c r="Z431" s="851"/>
      <c r="AA431" s="851"/>
      <c r="AB431" s="851"/>
      <c r="AC431" s="849" t="s">
        <v>228</v>
      </c>
      <c r="AD431" s="849"/>
      <c r="AE431" s="849"/>
      <c r="AF431" s="849"/>
      <c r="AG431" s="849"/>
      <c r="AH431" s="850" t="s">
        <v>246</v>
      </c>
      <c r="AI431" s="848"/>
      <c r="AJ431" s="848"/>
      <c r="AK431" s="848"/>
      <c r="AL431" s="848" t="s">
        <v>19</v>
      </c>
      <c r="AM431" s="848"/>
      <c r="AN431" s="848"/>
      <c r="AO431" s="852"/>
      <c r="AP431" s="873" t="s">
        <v>198</v>
      </c>
      <c r="AQ431" s="873"/>
      <c r="AR431" s="873"/>
      <c r="AS431" s="873"/>
      <c r="AT431" s="873"/>
      <c r="AU431" s="873"/>
      <c r="AV431" s="873"/>
      <c r="AW431" s="873"/>
      <c r="AX431" s="873"/>
      <c r="AY431">
        <f>$AY$429</f>
        <v>1</v>
      </c>
    </row>
    <row r="432" spans="1:51" ht="30" customHeight="1" x14ac:dyDescent="0.15">
      <c r="A432" s="859">
        <v>1</v>
      </c>
      <c r="B432" s="859">
        <v>1</v>
      </c>
      <c r="C432" s="860" t="s">
        <v>662</v>
      </c>
      <c r="D432" s="861"/>
      <c r="E432" s="861"/>
      <c r="F432" s="861"/>
      <c r="G432" s="861"/>
      <c r="H432" s="861"/>
      <c r="I432" s="861"/>
      <c r="J432" s="862">
        <v>8000020049646</v>
      </c>
      <c r="K432" s="863"/>
      <c r="L432" s="863"/>
      <c r="M432" s="863"/>
      <c r="N432" s="863"/>
      <c r="O432" s="863"/>
      <c r="P432" s="864" t="s">
        <v>659</v>
      </c>
      <c r="Q432" s="865"/>
      <c r="R432" s="865"/>
      <c r="S432" s="865"/>
      <c r="T432" s="865"/>
      <c r="U432" s="865"/>
      <c r="V432" s="865"/>
      <c r="W432" s="865"/>
      <c r="X432" s="865"/>
      <c r="Y432" s="866">
        <v>7</v>
      </c>
      <c r="Z432" s="867"/>
      <c r="AA432" s="867"/>
      <c r="AB432" s="868"/>
      <c r="AC432" s="869" t="s">
        <v>257</v>
      </c>
      <c r="AD432" s="870"/>
      <c r="AE432" s="870"/>
      <c r="AF432" s="870"/>
      <c r="AG432" s="870"/>
      <c r="AH432" s="853">
        <v>1</v>
      </c>
      <c r="AI432" s="854"/>
      <c r="AJ432" s="854"/>
      <c r="AK432" s="854"/>
      <c r="AL432" s="855">
        <v>100</v>
      </c>
      <c r="AM432" s="856"/>
      <c r="AN432" s="856"/>
      <c r="AO432" s="857"/>
      <c r="AP432" s="858" t="s">
        <v>674</v>
      </c>
      <c r="AQ432" s="858"/>
      <c r="AR432" s="858"/>
      <c r="AS432" s="858"/>
      <c r="AT432" s="858"/>
      <c r="AU432" s="858"/>
      <c r="AV432" s="858"/>
      <c r="AW432" s="858"/>
      <c r="AX432" s="858"/>
      <c r="AY432">
        <f>$AY$429</f>
        <v>1</v>
      </c>
    </row>
    <row r="433" spans="1:51" ht="30" hidden="1" customHeight="1" x14ac:dyDescent="0.15">
      <c r="A433" s="859">
        <v>2</v>
      </c>
      <c r="B433" s="859">
        <v>1</v>
      </c>
      <c r="C433" s="860"/>
      <c r="D433" s="861"/>
      <c r="E433" s="861"/>
      <c r="F433" s="861"/>
      <c r="G433" s="861"/>
      <c r="H433" s="861"/>
      <c r="I433" s="861"/>
      <c r="J433" s="862"/>
      <c r="K433" s="863"/>
      <c r="L433" s="863"/>
      <c r="M433" s="863"/>
      <c r="N433" s="863"/>
      <c r="O433" s="863"/>
      <c r="P433" s="864"/>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24"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24"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24"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24"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24"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24"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24"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24"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24"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24"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24"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24"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24"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24"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24"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24"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24"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24"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24"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24"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24"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24"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24"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24"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24"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24"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24"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24"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30"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30"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60.75" customHeight="1" x14ac:dyDescent="0.15">
      <c r="A464" s="848"/>
      <c r="B464" s="848"/>
      <c r="C464" s="848" t="s">
        <v>24</v>
      </c>
      <c r="D464" s="848"/>
      <c r="E464" s="848"/>
      <c r="F464" s="848"/>
      <c r="G464" s="848"/>
      <c r="H464" s="848"/>
      <c r="I464" s="848"/>
      <c r="J464" s="849" t="s">
        <v>197</v>
      </c>
      <c r="K464" s="136"/>
      <c r="L464" s="136"/>
      <c r="M464" s="136"/>
      <c r="N464" s="136"/>
      <c r="O464" s="136"/>
      <c r="P464" s="416" t="s">
        <v>25</v>
      </c>
      <c r="Q464" s="416"/>
      <c r="R464" s="416"/>
      <c r="S464" s="416"/>
      <c r="T464" s="416"/>
      <c r="U464" s="416"/>
      <c r="V464" s="416"/>
      <c r="W464" s="416"/>
      <c r="X464" s="416"/>
      <c r="Y464" s="850" t="s">
        <v>196</v>
      </c>
      <c r="Z464" s="851"/>
      <c r="AA464" s="851"/>
      <c r="AB464" s="851"/>
      <c r="AC464" s="849" t="s">
        <v>228</v>
      </c>
      <c r="AD464" s="849"/>
      <c r="AE464" s="849"/>
      <c r="AF464" s="849"/>
      <c r="AG464" s="849"/>
      <c r="AH464" s="850" t="s">
        <v>246</v>
      </c>
      <c r="AI464" s="848"/>
      <c r="AJ464" s="848"/>
      <c r="AK464" s="848"/>
      <c r="AL464" s="848" t="s">
        <v>19</v>
      </c>
      <c r="AM464" s="848"/>
      <c r="AN464" s="848"/>
      <c r="AO464" s="852"/>
      <c r="AP464" s="873" t="s">
        <v>198</v>
      </c>
      <c r="AQ464" s="873"/>
      <c r="AR464" s="873"/>
      <c r="AS464" s="873"/>
      <c r="AT464" s="873"/>
      <c r="AU464" s="873"/>
      <c r="AV464" s="873"/>
      <c r="AW464" s="873"/>
      <c r="AX464" s="873"/>
      <c r="AY464">
        <f>$AY$462</f>
        <v>1</v>
      </c>
    </row>
    <row r="465" spans="1:51" ht="30" customHeight="1" x14ac:dyDescent="0.15">
      <c r="A465" s="859">
        <v>1</v>
      </c>
      <c r="B465" s="859">
        <v>1</v>
      </c>
      <c r="C465" s="860" t="s">
        <v>663</v>
      </c>
      <c r="D465" s="861"/>
      <c r="E465" s="861"/>
      <c r="F465" s="861"/>
      <c r="G465" s="861"/>
      <c r="H465" s="861"/>
      <c r="I465" s="861"/>
      <c r="J465" s="862" t="s">
        <v>282</v>
      </c>
      <c r="K465" s="863"/>
      <c r="L465" s="863"/>
      <c r="M465" s="863"/>
      <c r="N465" s="863"/>
      <c r="O465" s="863"/>
      <c r="P465" s="864" t="s">
        <v>680</v>
      </c>
      <c r="Q465" s="865"/>
      <c r="R465" s="865"/>
      <c r="S465" s="865"/>
      <c r="T465" s="865"/>
      <c r="U465" s="865"/>
      <c r="V465" s="865"/>
      <c r="W465" s="865"/>
      <c r="X465" s="865"/>
      <c r="Y465" s="866">
        <v>1</v>
      </c>
      <c r="Z465" s="867"/>
      <c r="AA465" s="867"/>
      <c r="AB465" s="868"/>
      <c r="AC465" s="869" t="s">
        <v>257</v>
      </c>
      <c r="AD465" s="870"/>
      <c r="AE465" s="870"/>
      <c r="AF465" s="870"/>
      <c r="AG465" s="870"/>
      <c r="AH465" s="853">
        <v>1</v>
      </c>
      <c r="AI465" s="854"/>
      <c r="AJ465" s="854"/>
      <c r="AK465" s="854"/>
      <c r="AL465" s="855">
        <v>100</v>
      </c>
      <c r="AM465" s="856"/>
      <c r="AN465" s="856"/>
      <c r="AO465" s="857"/>
      <c r="AP465" s="858" t="s">
        <v>674</v>
      </c>
      <c r="AQ465" s="858"/>
      <c r="AR465" s="858"/>
      <c r="AS465" s="858"/>
      <c r="AT465" s="858"/>
      <c r="AU465" s="858"/>
      <c r="AV465" s="858"/>
      <c r="AW465" s="858"/>
      <c r="AX465" s="858"/>
      <c r="AY465">
        <f>$AY$462</f>
        <v>1</v>
      </c>
    </row>
    <row r="466" spans="1:51" ht="30" customHeight="1" x14ac:dyDescent="0.15">
      <c r="A466" s="859">
        <v>2</v>
      </c>
      <c r="B466" s="859">
        <v>1</v>
      </c>
      <c r="C466" s="860" t="s">
        <v>664</v>
      </c>
      <c r="D466" s="861"/>
      <c r="E466" s="861"/>
      <c r="F466" s="861"/>
      <c r="G466" s="861"/>
      <c r="H466" s="861"/>
      <c r="I466" s="861"/>
      <c r="J466" s="862" t="s">
        <v>282</v>
      </c>
      <c r="K466" s="863"/>
      <c r="L466" s="863"/>
      <c r="M466" s="863"/>
      <c r="N466" s="863"/>
      <c r="O466" s="863"/>
      <c r="P466" s="864" t="s">
        <v>680</v>
      </c>
      <c r="Q466" s="865"/>
      <c r="R466" s="865"/>
      <c r="S466" s="865"/>
      <c r="T466" s="865"/>
      <c r="U466" s="865"/>
      <c r="V466" s="865"/>
      <c r="W466" s="865"/>
      <c r="X466" s="865"/>
      <c r="Y466" s="866">
        <v>1</v>
      </c>
      <c r="Z466" s="867"/>
      <c r="AA466" s="867"/>
      <c r="AB466" s="868"/>
      <c r="AC466" s="869" t="s">
        <v>257</v>
      </c>
      <c r="AD466" s="870"/>
      <c r="AE466" s="870"/>
      <c r="AF466" s="870"/>
      <c r="AG466" s="870"/>
      <c r="AH466" s="853">
        <v>1</v>
      </c>
      <c r="AI466" s="854"/>
      <c r="AJ466" s="854"/>
      <c r="AK466" s="854"/>
      <c r="AL466" s="855">
        <v>100</v>
      </c>
      <c r="AM466" s="856"/>
      <c r="AN466" s="856"/>
      <c r="AO466" s="857"/>
      <c r="AP466" s="858" t="s">
        <v>674</v>
      </c>
      <c r="AQ466" s="858"/>
      <c r="AR466" s="858"/>
      <c r="AS466" s="858"/>
      <c r="AT466" s="858"/>
      <c r="AU466" s="858"/>
      <c r="AV466" s="858"/>
      <c r="AW466" s="858"/>
      <c r="AX466" s="858"/>
      <c r="AY466">
        <f>COUNTA($C$466)</f>
        <v>1</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24" hidden="1" customHeight="1" x14ac:dyDescent="0.15">
      <c r="A497" s="848"/>
      <c r="B497" s="848"/>
      <c r="C497" s="848" t="s">
        <v>24</v>
      </c>
      <c r="D497" s="848"/>
      <c r="E497" s="848"/>
      <c r="F497" s="848"/>
      <c r="G497" s="848"/>
      <c r="H497" s="848"/>
      <c r="I497" s="848"/>
      <c r="J497" s="849" t="s">
        <v>197</v>
      </c>
      <c r="K497" s="136"/>
      <c r="L497" s="136"/>
      <c r="M497" s="136"/>
      <c r="N497" s="136"/>
      <c r="O497" s="136"/>
      <c r="P497" s="416" t="s">
        <v>25</v>
      </c>
      <c r="Q497" s="416"/>
      <c r="R497" s="416"/>
      <c r="S497" s="416"/>
      <c r="T497" s="416"/>
      <c r="U497" s="416"/>
      <c r="V497" s="416"/>
      <c r="W497" s="416"/>
      <c r="X497" s="416"/>
      <c r="Y497" s="850" t="s">
        <v>196</v>
      </c>
      <c r="Z497" s="851"/>
      <c r="AA497" s="851"/>
      <c r="AB497" s="851"/>
      <c r="AC497" s="849" t="s">
        <v>228</v>
      </c>
      <c r="AD497" s="849"/>
      <c r="AE497" s="849"/>
      <c r="AF497" s="849"/>
      <c r="AG497" s="849"/>
      <c r="AH497" s="850" t="s">
        <v>246</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24"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24"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24"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24"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24"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24"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24"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24"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24"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24"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24"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24"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24"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24"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24"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24"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24"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24"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24"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24"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24"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24"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24"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24"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24"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24"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24"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24"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24"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24"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24" hidden="1" customHeight="1" x14ac:dyDescent="0.15">
      <c r="A530" s="848"/>
      <c r="B530" s="848"/>
      <c r="C530" s="848" t="s">
        <v>24</v>
      </c>
      <c r="D530" s="848"/>
      <c r="E530" s="848"/>
      <c r="F530" s="848"/>
      <c r="G530" s="848"/>
      <c r="H530" s="848"/>
      <c r="I530" s="848"/>
      <c r="J530" s="849" t="s">
        <v>197</v>
      </c>
      <c r="K530" s="136"/>
      <c r="L530" s="136"/>
      <c r="M530" s="136"/>
      <c r="N530" s="136"/>
      <c r="O530" s="136"/>
      <c r="P530" s="416" t="s">
        <v>25</v>
      </c>
      <c r="Q530" s="416"/>
      <c r="R530" s="416"/>
      <c r="S530" s="416"/>
      <c r="T530" s="416"/>
      <c r="U530" s="416"/>
      <c r="V530" s="416"/>
      <c r="W530" s="416"/>
      <c r="X530" s="416"/>
      <c r="Y530" s="850" t="s">
        <v>196</v>
      </c>
      <c r="Z530" s="851"/>
      <c r="AA530" s="851"/>
      <c r="AB530" s="851"/>
      <c r="AC530" s="849" t="s">
        <v>228</v>
      </c>
      <c r="AD530" s="849"/>
      <c r="AE530" s="849"/>
      <c r="AF530" s="849"/>
      <c r="AG530" s="849"/>
      <c r="AH530" s="850" t="s">
        <v>246</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24"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24"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24"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24"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24"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24"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24"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24"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24"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24"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24"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24"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24"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24"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24"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24"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24"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24"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24"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24"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24"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24"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24"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24"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24"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24"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24"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24"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24"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24"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24" hidden="1" customHeight="1" x14ac:dyDescent="0.15">
      <c r="A563" s="848"/>
      <c r="B563" s="848"/>
      <c r="C563" s="848" t="s">
        <v>24</v>
      </c>
      <c r="D563" s="848"/>
      <c r="E563" s="848"/>
      <c r="F563" s="848"/>
      <c r="G563" s="848"/>
      <c r="H563" s="848"/>
      <c r="I563" s="848"/>
      <c r="J563" s="849" t="s">
        <v>197</v>
      </c>
      <c r="K563" s="136"/>
      <c r="L563" s="136"/>
      <c r="M563" s="136"/>
      <c r="N563" s="136"/>
      <c r="O563" s="136"/>
      <c r="P563" s="416" t="s">
        <v>25</v>
      </c>
      <c r="Q563" s="416"/>
      <c r="R563" s="416"/>
      <c r="S563" s="416"/>
      <c r="T563" s="416"/>
      <c r="U563" s="416"/>
      <c r="V563" s="416"/>
      <c r="W563" s="416"/>
      <c r="X563" s="416"/>
      <c r="Y563" s="850" t="s">
        <v>196</v>
      </c>
      <c r="Z563" s="851"/>
      <c r="AA563" s="851"/>
      <c r="AB563" s="851"/>
      <c r="AC563" s="849" t="s">
        <v>228</v>
      </c>
      <c r="AD563" s="849"/>
      <c r="AE563" s="849"/>
      <c r="AF563" s="849"/>
      <c r="AG563" s="849"/>
      <c r="AH563" s="850" t="s">
        <v>246</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24"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24"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24"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24"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24"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24"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24"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24"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24"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24"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24"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24"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24"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24"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24"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24"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24"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24"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24"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24"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24"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24"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24"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24"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24"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24"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24"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24"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24"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24"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24" hidden="1" customHeight="1" x14ac:dyDescent="0.15">
      <c r="A596" s="848"/>
      <c r="B596" s="848"/>
      <c r="C596" s="848" t="s">
        <v>24</v>
      </c>
      <c r="D596" s="848"/>
      <c r="E596" s="848"/>
      <c r="F596" s="848"/>
      <c r="G596" s="848"/>
      <c r="H596" s="848"/>
      <c r="I596" s="848"/>
      <c r="J596" s="849" t="s">
        <v>197</v>
      </c>
      <c r="K596" s="136"/>
      <c r="L596" s="136"/>
      <c r="M596" s="136"/>
      <c r="N596" s="136"/>
      <c r="O596" s="136"/>
      <c r="P596" s="416" t="s">
        <v>25</v>
      </c>
      <c r="Q596" s="416"/>
      <c r="R596" s="416"/>
      <c r="S596" s="416"/>
      <c r="T596" s="416"/>
      <c r="U596" s="416"/>
      <c r="V596" s="416"/>
      <c r="W596" s="416"/>
      <c r="X596" s="416"/>
      <c r="Y596" s="850" t="s">
        <v>196</v>
      </c>
      <c r="Z596" s="851"/>
      <c r="AA596" s="851"/>
      <c r="AB596" s="851"/>
      <c r="AC596" s="849" t="s">
        <v>228</v>
      </c>
      <c r="AD596" s="849"/>
      <c r="AE596" s="849"/>
      <c r="AF596" s="849"/>
      <c r="AG596" s="849"/>
      <c r="AH596" s="850" t="s">
        <v>246</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24"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24"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24"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24"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24"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24"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24"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24"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24"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24"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24"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24"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24"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24"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24"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24"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24"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24"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24"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24"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24"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24"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24"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24"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24"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24"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24"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24"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24"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24"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 hidden="1" customHeight="1" x14ac:dyDescent="0.15">
      <c r="A627" s="874" t="s">
        <v>576</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230</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224</v>
      </c>
      <c r="AQ630" s="873"/>
      <c r="AR630" s="873"/>
      <c r="AS630" s="873"/>
      <c r="AT630" s="873"/>
      <c r="AU630" s="873"/>
      <c r="AV630" s="873"/>
      <c r="AW630" s="873"/>
      <c r="AX630" s="873"/>
    </row>
    <row r="631" spans="1:51" ht="30" hidden="1" customHeight="1" x14ac:dyDescent="0.15">
      <c r="A631" s="859">
        <v>1</v>
      </c>
      <c r="B631" s="859">
        <v>1</v>
      </c>
      <c r="C631" s="881"/>
      <c r="D631" s="881"/>
      <c r="E631" s="882"/>
      <c r="F631" s="882"/>
      <c r="G631" s="882"/>
      <c r="H631" s="882"/>
      <c r="I631" s="882"/>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23">
      <formula>IF(RIGHT(TEXT(P14,"0.#"),1)=".",FALSE,TRUE)</formula>
    </cfRule>
    <cfRule type="expression" dxfId="808" priority="924">
      <formula>IF(RIGHT(TEXT(P14,"0.#"),1)=".",TRUE,FALSE)</formula>
    </cfRule>
  </conditionalFormatting>
  <conditionalFormatting sqref="P18:AX18">
    <cfRule type="expression" dxfId="807" priority="921">
      <formula>IF(RIGHT(TEXT(P18,"0.#"),1)=".",FALSE,TRUE)</formula>
    </cfRule>
    <cfRule type="expression" dxfId="806" priority="922">
      <formula>IF(RIGHT(TEXT(P18,"0.#"),1)=".",TRUE,FALSE)</formula>
    </cfRule>
  </conditionalFormatting>
  <conditionalFormatting sqref="Y311">
    <cfRule type="expression" dxfId="805" priority="919">
      <formula>IF(RIGHT(TEXT(Y311,"0.#"),1)=".",FALSE,TRUE)</formula>
    </cfRule>
    <cfRule type="expression" dxfId="804" priority="920">
      <formula>IF(RIGHT(TEXT(Y311,"0.#"),1)=".",TRUE,FALSE)</formula>
    </cfRule>
  </conditionalFormatting>
  <conditionalFormatting sqref="Y320">
    <cfRule type="expression" dxfId="803" priority="917">
      <formula>IF(RIGHT(TEXT(Y320,"0.#"),1)=".",FALSE,TRUE)</formula>
    </cfRule>
    <cfRule type="expression" dxfId="802" priority="918">
      <formula>IF(RIGHT(TEXT(Y320,"0.#"),1)=".",TRUE,FALSE)</formula>
    </cfRule>
  </conditionalFormatting>
  <conditionalFormatting sqref="Y351:Y358 Y349 Y338:Y345 Y336 Y325:Y332 Y323">
    <cfRule type="expression" dxfId="801" priority="897">
      <formula>IF(RIGHT(TEXT(Y323,"0.#"),1)=".",FALSE,TRUE)</formula>
    </cfRule>
    <cfRule type="expression" dxfId="800" priority="898">
      <formula>IF(RIGHT(TEXT(Y323,"0.#"),1)=".",TRUE,FALSE)</formula>
    </cfRule>
  </conditionalFormatting>
  <conditionalFormatting sqref="P16:AQ17 P15:AX15 P13:AX13">
    <cfRule type="expression" dxfId="799" priority="915">
      <formula>IF(RIGHT(TEXT(P13,"0.#"),1)=".",FALSE,TRUE)</formula>
    </cfRule>
    <cfRule type="expression" dxfId="798" priority="916">
      <formula>IF(RIGHT(TEXT(P13,"0.#"),1)=".",TRUE,FALSE)</formula>
    </cfRule>
  </conditionalFormatting>
  <conditionalFormatting sqref="P19:AJ19">
    <cfRule type="expression" dxfId="797" priority="913">
      <formula>IF(RIGHT(TEXT(P19,"0.#"),1)=".",FALSE,TRUE)</formula>
    </cfRule>
    <cfRule type="expression" dxfId="796" priority="914">
      <formula>IF(RIGHT(TEXT(P19,"0.#"),1)=".",TRUE,FALSE)</formula>
    </cfRule>
  </conditionalFormatting>
  <conditionalFormatting sqref="AE32 AQ32">
    <cfRule type="expression" dxfId="795" priority="911">
      <formula>IF(RIGHT(TEXT(AE32,"0.#"),1)=".",FALSE,TRUE)</formula>
    </cfRule>
    <cfRule type="expression" dxfId="794" priority="912">
      <formula>IF(RIGHT(TEXT(AE32,"0.#"),1)=".",TRUE,FALSE)</formula>
    </cfRule>
  </conditionalFormatting>
  <conditionalFormatting sqref="Y312:Y319 Y310">
    <cfRule type="expression" dxfId="793" priority="909">
      <formula>IF(RIGHT(TEXT(Y310,"0.#"),1)=".",FALSE,TRUE)</formula>
    </cfRule>
    <cfRule type="expression" dxfId="792" priority="910">
      <formula>IF(RIGHT(TEXT(Y310,"0.#"),1)=".",TRUE,FALSE)</formula>
    </cfRule>
  </conditionalFormatting>
  <conditionalFormatting sqref="AU311">
    <cfRule type="expression" dxfId="791" priority="907">
      <formula>IF(RIGHT(TEXT(AU311,"0.#"),1)=".",FALSE,TRUE)</formula>
    </cfRule>
    <cfRule type="expression" dxfId="790" priority="908">
      <formula>IF(RIGHT(TEXT(AU311,"0.#"),1)=".",TRUE,FALSE)</formula>
    </cfRule>
  </conditionalFormatting>
  <conditionalFormatting sqref="AU320">
    <cfRule type="expression" dxfId="789" priority="905">
      <formula>IF(RIGHT(TEXT(AU320,"0.#"),1)=".",FALSE,TRUE)</formula>
    </cfRule>
    <cfRule type="expression" dxfId="788" priority="906">
      <formula>IF(RIGHT(TEXT(AU320,"0.#"),1)=".",TRUE,FALSE)</formula>
    </cfRule>
  </conditionalFormatting>
  <conditionalFormatting sqref="AU312:AU319 AU310">
    <cfRule type="expression" dxfId="787" priority="903">
      <formula>IF(RIGHT(TEXT(AU310,"0.#"),1)=".",FALSE,TRUE)</formula>
    </cfRule>
    <cfRule type="expression" dxfId="786" priority="904">
      <formula>IF(RIGHT(TEXT(AU310,"0.#"),1)=".",TRUE,FALSE)</formula>
    </cfRule>
  </conditionalFormatting>
  <conditionalFormatting sqref="Y350 Y337 Y324">
    <cfRule type="expression" dxfId="785" priority="901">
      <formula>IF(RIGHT(TEXT(Y324,"0.#"),1)=".",FALSE,TRUE)</formula>
    </cfRule>
    <cfRule type="expression" dxfId="784" priority="902">
      <formula>IF(RIGHT(TEXT(Y324,"0.#"),1)=".",TRUE,FALSE)</formula>
    </cfRule>
  </conditionalFormatting>
  <conditionalFormatting sqref="Y359 Y346 Y333">
    <cfRule type="expression" dxfId="783" priority="899">
      <formula>IF(RIGHT(TEXT(Y333,"0.#"),1)=".",FALSE,TRUE)</formula>
    </cfRule>
    <cfRule type="expression" dxfId="782" priority="900">
      <formula>IF(RIGHT(TEXT(Y333,"0.#"),1)=".",TRUE,FALSE)</formula>
    </cfRule>
  </conditionalFormatting>
  <conditionalFormatting sqref="AU350 AU337 AU324">
    <cfRule type="expression" dxfId="781" priority="895">
      <formula>IF(RIGHT(TEXT(AU324,"0.#"),1)=".",FALSE,TRUE)</formula>
    </cfRule>
    <cfRule type="expression" dxfId="780" priority="896">
      <formula>IF(RIGHT(TEXT(AU324,"0.#"),1)=".",TRUE,FALSE)</formula>
    </cfRule>
  </conditionalFormatting>
  <conditionalFormatting sqref="AU359 AU346 AU333">
    <cfRule type="expression" dxfId="779" priority="893">
      <formula>IF(RIGHT(TEXT(AU333,"0.#"),1)=".",FALSE,TRUE)</formula>
    </cfRule>
    <cfRule type="expression" dxfId="778" priority="894">
      <formula>IF(RIGHT(TEXT(AU333,"0.#"),1)=".",TRUE,FALSE)</formula>
    </cfRule>
  </conditionalFormatting>
  <conditionalFormatting sqref="AU351:AU358 AU349 AU338:AU345 AU336 AU325:AU332 AU323">
    <cfRule type="expression" dxfId="777" priority="891">
      <formula>IF(RIGHT(TEXT(AU323,"0.#"),1)=".",FALSE,TRUE)</formula>
    </cfRule>
    <cfRule type="expression" dxfId="776" priority="892">
      <formula>IF(RIGHT(TEXT(AU323,"0.#"),1)=".",TRUE,FALSE)</formula>
    </cfRule>
  </conditionalFormatting>
  <conditionalFormatting sqref="AI32">
    <cfRule type="expression" dxfId="775" priority="889">
      <formula>IF(RIGHT(TEXT(AI32,"0.#"),1)=".",FALSE,TRUE)</formula>
    </cfRule>
    <cfRule type="expression" dxfId="774" priority="890">
      <formula>IF(RIGHT(TEXT(AI32,"0.#"),1)=".",TRUE,FALSE)</formula>
    </cfRule>
  </conditionalFormatting>
  <conditionalFormatting sqref="AM32">
    <cfRule type="expression" dxfId="773" priority="887">
      <formula>IF(RIGHT(TEXT(AM32,"0.#"),1)=".",FALSE,TRUE)</formula>
    </cfRule>
    <cfRule type="expression" dxfId="772" priority="888">
      <formula>IF(RIGHT(TEXT(AM32,"0.#"),1)=".",TRUE,FALSE)</formula>
    </cfRule>
  </conditionalFormatting>
  <conditionalFormatting sqref="AE33">
    <cfRule type="expression" dxfId="771" priority="885">
      <formula>IF(RIGHT(TEXT(AE33,"0.#"),1)=".",FALSE,TRUE)</formula>
    </cfRule>
    <cfRule type="expression" dxfId="770" priority="886">
      <formula>IF(RIGHT(TEXT(AE33,"0.#"),1)=".",TRUE,FALSE)</formula>
    </cfRule>
  </conditionalFormatting>
  <conditionalFormatting sqref="AI33">
    <cfRule type="expression" dxfId="769" priority="883">
      <formula>IF(RIGHT(TEXT(AI33,"0.#"),1)=".",FALSE,TRUE)</formula>
    </cfRule>
    <cfRule type="expression" dxfId="768" priority="884">
      <formula>IF(RIGHT(TEXT(AI33,"0.#"),1)=".",TRUE,FALSE)</formula>
    </cfRule>
  </conditionalFormatting>
  <conditionalFormatting sqref="AM33">
    <cfRule type="expression" dxfId="767" priority="881">
      <formula>IF(RIGHT(TEXT(AM33,"0.#"),1)=".",FALSE,TRUE)</formula>
    </cfRule>
    <cfRule type="expression" dxfId="766" priority="882">
      <formula>IF(RIGHT(TEXT(AM33,"0.#"),1)=".",TRUE,FALSE)</formula>
    </cfRule>
  </conditionalFormatting>
  <conditionalFormatting sqref="AQ33">
    <cfRule type="expression" dxfId="765" priority="879">
      <formula>IF(RIGHT(TEXT(AQ33,"0.#"),1)=".",FALSE,TRUE)</formula>
    </cfRule>
    <cfRule type="expression" dxfId="764" priority="880">
      <formula>IF(RIGHT(TEXT(AQ33,"0.#"),1)=".",TRUE,FALSE)</formula>
    </cfRule>
  </conditionalFormatting>
  <conditionalFormatting sqref="AE210">
    <cfRule type="expression" dxfId="763" priority="877">
      <formula>IF(RIGHT(TEXT(AE210,"0.#"),1)=".",FALSE,TRUE)</formula>
    </cfRule>
    <cfRule type="expression" dxfId="762" priority="878">
      <formula>IF(RIGHT(TEXT(AE210,"0.#"),1)=".",TRUE,FALSE)</formula>
    </cfRule>
  </conditionalFormatting>
  <conditionalFormatting sqref="AE211">
    <cfRule type="expression" dxfId="761" priority="875">
      <formula>IF(RIGHT(TEXT(AE211,"0.#"),1)=".",FALSE,TRUE)</formula>
    </cfRule>
    <cfRule type="expression" dxfId="760" priority="876">
      <formula>IF(RIGHT(TEXT(AE211,"0.#"),1)=".",TRUE,FALSE)</formula>
    </cfRule>
  </conditionalFormatting>
  <conditionalFormatting sqref="AE212">
    <cfRule type="expression" dxfId="759" priority="873">
      <formula>IF(RIGHT(TEXT(AE212,"0.#"),1)=".",FALSE,TRUE)</formula>
    </cfRule>
    <cfRule type="expression" dxfId="758" priority="874">
      <formula>IF(RIGHT(TEXT(AE212,"0.#"),1)=".",TRUE,FALSE)</formula>
    </cfRule>
  </conditionalFormatting>
  <conditionalFormatting sqref="AI212">
    <cfRule type="expression" dxfId="757" priority="871">
      <formula>IF(RIGHT(TEXT(AI212,"0.#"),1)=".",FALSE,TRUE)</formula>
    </cfRule>
    <cfRule type="expression" dxfId="756" priority="872">
      <formula>IF(RIGHT(TEXT(AI212,"0.#"),1)=".",TRUE,FALSE)</formula>
    </cfRule>
  </conditionalFormatting>
  <conditionalFormatting sqref="AI211">
    <cfRule type="expression" dxfId="755" priority="869">
      <formula>IF(RIGHT(TEXT(AI211,"0.#"),1)=".",FALSE,TRUE)</formula>
    </cfRule>
    <cfRule type="expression" dxfId="754" priority="870">
      <formula>IF(RIGHT(TEXT(AI211,"0.#"),1)=".",TRUE,FALSE)</formula>
    </cfRule>
  </conditionalFormatting>
  <conditionalFormatting sqref="AI210">
    <cfRule type="expression" dxfId="753" priority="867">
      <formula>IF(RIGHT(TEXT(AI210,"0.#"),1)=".",FALSE,TRUE)</formula>
    </cfRule>
    <cfRule type="expression" dxfId="752" priority="868">
      <formula>IF(RIGHT(TEXT(AI210,"0.#"),1)=".",TRUE,FALSE)</formula>
    </cfRule>
  </conditionalFormatting>
  <conditionalFormatting sqref="AM210">
    <cfRule type="expression" dxfId="751" priority="865">
      <formula>IF(RIGHT(TEXT(AM210,"0.#"),1)=".",FALSE,TRUE)</formula>
    </cfRule>
    <cfRule type="expression" dxfId="750" priority="866">
      <formula>IF(RIGHT(TEXT(AM210,"0.#"),1)=".",TRUE,FALSE)</formula>
    </cfRule>
  </conditionalFormatting>
  <conditionalFormatting sqref="AM211">
    <cfRule type="expression" dxfId="749" priority="863">
      <formula>IF(RIGHT(TEXT(AM211,"0.#"),1)=".",FALSE,TRUE)</formula>
    </cfRule>
    <cfRule type="expression" dxfId="748" priority="864">
      <formula>IF(RIGHT(TEXT(AM211,"0.#"),1)=".",TRUE,FALSE)</formula>
    </cfRule>
  </conditionalFormatting>
  <conditionalFormatting sqref="AM212">
    <cfRule type="expression" dxfId="747" priority="861">
      <formula>IF(RIGHT(TEXT(AM212,"0.#"),1)=".",FALSE,TRUE)</formula>
    </cfRule>
    <cfRule type="expression" dxfId="746" priority="862">
      <formula>IF(RIGHT(TEXT(AM212,"0.#"),1)=".",TRUE,FALSE)</formula>
    </cfRule>
  </conditionalFormatting>
  <conditionalFormatting sqref="AL368:AO395">
    <cfRule type="expression" dxfId="745" priority="857">
      <formula>IF(AND(AL368&gt;=0, RIGHT(TEXT(AL368,"0.#"),1)&lt;&gt;"."),TRUE,FALSE)</formula>
    </cfRule>
    <cfRule type="expression" dxfId="744" priority="858">
      <formula>IF(AND(AL368&gt;=0, RIGHT(TEXT(AL368,"0.#"),1)="."),TRUE,FALSE)</formula>
    </cfRule>
    <cfRule type="expression" dxfId="743" priority="859">
      <formula>IF(AND(AL368&lt;0, RIGHT(TEXT(AL368,"0.#"),1)&lt;&gt;"."),TRUE,FALSE)</formula>
    </cfRule>
    <cfRule type="expression" dxfId="742" priority="860">
      <formula>IF(AND(AL368&lt;0, RIGHT(TEXT(AL368,"0.#"),1)="."),TRUE,FALSE)</formula>
    </cfRule>
  </conditionalFormatting>
  <conditionalFormatting sqref="AQ210:AQ212">
    <cfRule type="expression" dxfId="741" priority="855">
      <formula>IF(RIGHT(TEXT(AQ210,"0.#"),1)=".",FALSE,TRUE)</formula>
    </cfRule>
    <cfRule type="expression" dxfId="740" priority="856">
      <formula>IF(RIGHT(TEXT(AQ210,"0.#"),1)=".",TRUE,FALSE)</formula>
    </cfRule>
  </conditionalFormatting>
  <conditionalFormatting sqref="AU210:AU212">
    <cfRule type="expression" dxfId="739" priority="853">
      <formula>IF(RIGHT(TEXT(AU210,"0.#"),1)=".",FALSE,TRUE)</formula>
    </cfRule>
    <cfRule type="expression" dxfId="738" priority="854">
      <formula>IF(RIGHT(TEXT(AU210,"0.#"),1)=".",TRUE,FALSE)</formula>
    </cfRule>
  </conditionalFormatting>
  <conditionalFormatting sqref="Y368:Y395">
    <cfRule type="expression" dxfId="737" priority="851">
      <formula>IF(RIGHT(TEXT(Y368,"0.#"),1)=".",FALSE,TRUE)</formula>
    </cfRule>
    <cfRule type="expression" dxfId="736" priority="852">
      <formula>IF(RIGHT(TEXT(Y368,"0.#"),1)=".",TRUE,FALSE)</formula>
    </cfRule>
  </conditionalFormatting>
  <conditionalFormatting sqref="AL631:AO660">
    <cfRule type="expression" dxfId="735" priority="847">
      <formula>IF(AND(AL631&gt;=0, RIGHT(TEXT(AL631,"0.#"),1)&lt;&gt;"."),TRUE,FALSE)</formula>
    </cfRule>
    <cfRule type="expression" dxfId="734" priority="848">
      <formula>IF(AND(AL631&gt;=0, RIGHT(TEXT(AL631,"0.#"),1)="."),TRUE,FALSE)</formula>
    </cfRule>
    <cfRule type="expression" dxfId="733" priority="849">
      <formula>IF(AND(AL631&lt;0, RIGHT(TEXT(AL631,"0.#"),1)&lt;&gt;"."),TRUE,FALSE)</formula>
    </cfRule>
    <cfRule type="expression" dxfId="732" priority="850">
      <formula>IF(AND(AL631&lt;0, RIGHT(TEXT(AL631,"0.#"),1)="."),TRUE,FALSE)</formula>
    </cfRule>
  </conditionalFormatting>
  <conditionalFormatting sqref="Y631:Y660">
    <cfRule type="expression" dxfId="731" priority="845">
      <formula>IF(RIGHT(TEXT(Y631,"0.#"),1)=".",FALSE,TRUE)</formula>
    </cfRule>
    <cfRule type="expression" dxfId="730" priority="846">
      <formula>IF(RIGHT(TEXT(Y631,"0.#"),1)=".",TRUE,FALSE)</formula>
    </cfRule>
  </conditionalFormatting>
  <conditionalFormatting sqref="AL366:AO367">
    <cfRule type="expression" dxfId="729" priority="841">
      <formula>IF(AND(AL366&gt;=0, RIGHT(TEXT(AL366,"0.#"),1)&lt;&gt;"."),TRUE,FALSE)</formula>
    </cfRule>
    <cfRule type="expression" dxfId="728" priority="842">
      <formula>IF(AND(AL366&gt;=0, RIGHT(TEXT(AL366,"0.#"),1)="."),TRUE,FALSE)</formula>
    </cfRule>
    <cfRule type="expression" dxfId="727" priority="843">
      <formula>IF(AND(AL366&lt;0, RIGHT(TEXT(AL366,"0.#"),1)&lt;&gt;"."),TRUE,FALSE)</formula>
    </cfRule>
    <cfRule type="expression" dxfId="726" priority="844">
      <formula>IF(AND(AL366&lt;0, RIGHT(TEXT(AL366,"0.#"),1)="."),TRUE,FALSE)</formula>
    </cfRule>
  </conditionalFormatting>
  <conditionalFormatting sqref="Y366:Y367">
    <cfRule type="expression" dxfId="725" priority="839">
      <formula>IF(RIGHT(TEXT(Y366,"0.#"),1)=".",FALSE,TRUE)</formula>
    </cfRule>
    <cfRule type="expression" dxfId="724" priority="840">
      <formula>IF(RIGHT(TEXT(Y366,"0.#"),1)=".",TRUE,FALSE)</formula>
    </cfRule>
  </conditionalFormatting>
  <conditionalFormatting sqref="Y401:Y428">
    <cfRule type="expression" dxfId="723" priority="777">
      <formula>IF(RIGHT(TEXT(Y401,"0.#"),1)=".",FALSE,TRUE)</formula>
    </cfRule>
    <cfRule type="expression" dxfId="722" priority="778">
      <formula>IF(RIGHT(TEXT(Y401,"0.#"),1)=".",TRUE,FALSE)</formula>
    </cfRule>
  </conditionalFormatting>
  <conditionalFormatting sqref="Y434:Y461">
    <cfRule type="expression" dxfId="721" priority="765">
      <formula>IF(RIGHT(TEXT(Y434,"0.#"),1)=".",FALSE,TRUE)</formula>
    </cfRule>
    <cfRule type="expression" dxfId="720" priority="766">
      <formula>IF(RIGHT(TEXT(Y434,"0.#"),1)=".",TRUE,FALSE)</formula>
    </cfRule>
  </conditionalFormatting>
  <conditionalFormatting sqref="Y433">
    <cfRule type="expression" dxfId="719" priority="759">
      <formula>IF(RIGHT(TEXT(Y433,"0.#"),1)=".",FALSE,TRUE)</formula>
    </cfRule>
    <cfRule type="expression" dxfId="718" priority="760">
      <formula>IF(RIGHT(TEXT(Y433,"0.#"),1)=".",TRUE,FALSE)</formula>
    </cfRule>
  </conditionalFormatting>
  <conditionalFormatting sqref="Y467:Y494">
    <cfRule type="expression" dxfId="717" priority="753">
      <formula>IF(RIGHT(TEXT(Y467,"0.#"),1)=".",FALSE,TRUE)</formula>
    </cfRule>
    <cfRule type="expression" dxfId="716" priority="754">
      <formula>IF(RIGHT(TEXT(Y467,"0.#"),1)=".",TRUE,FALSE)</formula>
    </cfRule>
  </conditionalFormatting>
  <conditionalFormatting sqref="Y500:Y527">
    <cfRule type="expression" dxfId="715" priority="741">
      <formula>IF(RIGHT(TEXT(Y500,"0.#"),1)=".",FALSE,TRUE)</formula>
    </cfRule>
    <cfRule type="expression" dxfId="714" priority="742">
      <formula>IF(RIGHT(TEXT(Y500,"0.#"),1)=".",TRUE,FALSE)</formula>
    </cfRule>
  </conditionalFormatting>
  <conditionalFormatting sqref="Y498:Y499">
    <cfRule type="expression" dxfId="713" priority="735">
      <formula>IF(RIGHT(TEXT(Y498,"0.#"),1)=".",FALSE,TRUE)</formula>
    </cfRule>
    <cfRule type="expression" dxfId="712" priority="736">
      <formula>IF(RIGHT(TEXT(Y498,"0.#"),1)=".",TRUE,FALSE)</formula>
    </cfRule>
  </conditionalFormatting>
  <conditionalFormatting sqref="Y533:Y560">
    <cfRule type="expression" dxfId="711" priority="729">
      <formula>IF(RIGHT(TEXT(Y533,"0.#"),1)=".",FALSE,TRUE)</formula>
    </cfRule>
    <cfRule type="expression" dxfId="710" priority="730">
      <formula>IF(RIGHT(TEXT(Y533,"0.#"),1)=".",TRUE,FALSE)</formula>
    </cfRule>
  </conditionalFormatting>
  <conditionalFormatting sqref="W23">
    <cfRule type="expression" dxfId="709" priority="837">
      <formula>IF(RIGHT(TEXT(W23,"0.#"),1)=".",FALSE,TRUE)</formula>
    </cfRule>
    <cfRule type="expression" dxfId="708" priority="838">
      <formula>IF(RIGHT(TEXT(W23,"0.#"),1)=".",TRUE,FALSE)</formula>
    </cfRule>
  </conditionalFormatting>
  <conditionalFormatting sqref="W24:W27">
    <cfRule type="expression" dxfId="707" priority="835">
      <formula>IF(RIGHT(TEXT(W24,"0.#"),1)=".",FALSE,TRUE)</formula>
    </cfRule>
    <cfRule type="expression" dxfId="706" priority="836">
      <formula>IF(RIGHT(TEXT(W24,"0.#"),1)=".",TRUE,FALSE)</formula>
    </cfRule>
  </conditionalFormatting>
  <conditionalFormatting sqref="W28">
    <cfRule type="expression" dxfId="705" priority="833">
      <formula>IF(RIGHT(TEXT(W28,"0.#"),1)=".",FALSE,TRUE)</formula>
    </cfRule>
    <cfRule type="expression" dxfId="704" priority="834">
      <formula>IF(RIGHT(TEXT(W28,"0.#"),1)=".",TRUE,FALSE)</formula>
    </cfRule>
  </conditionalFormatting>
  <conditionalFormatting sqref="P23">
    <cfRule type="expression" dxfId="703" priority="831">
      <formula>IF(RIGHT(TEXT(P23,"0.#"),1)=".",FALSE,TRUE)</formula>
    </cfRule>
    <cfRule type="expression" dxfId="702" priority="832">
      <formula>IF(RIGHT(TEXT(P23,"0.#"),1)=".",TRUE,FALSE)</formula>
    </cfRule>
  </conditionalFormatting>
  <conditionalFormatting sqref="P24:P27">
    <cfRule type="expression" dxfId="701" priority="829">
      <formula>IF(RIGHT(TEXT(P24,"0.#"),1)=".",FALSE,TRUE)</formula>
    </cfRule>
    <cfRule type="expression" dxfId="700" priority="830">
      <formula>IF(RIGHT(TEXT(P24,"0.#"),1)=".",TRUE,FALSE)</formula>
    </cfRule>
  </conditionalFormatting>
  <conditionalFormatting sqref="P28">
    <cfRule type="expression" dxfId="699" priority="827">
      <formula>IF(RIGHT(TEXT(P28,"0.#"),1)=".",FALSE,TRUE)</formula>
    </cfRule>
    <cfRule type="expression" dxfId="698" priority="828">
      <formula>IF(RIGHT(TEXT(P28,"0.#"),1)=".",TRUE,FALSE)</formula>
    </cfRule>
  </conditionalFormatting>
  <conditionalFormatting sqref="AE202">
    <cfRule type="expression" dxfId="697" priority="825">
      <formula>IF(RIGHT(TEXT(AE202,"0.#"),1)=".",FALSE,TRUE)</formula>
    </cfRule>
    <cfRule type="expression" dxfId="696" priority="826">
      <formula>IF(RIGHT(TEXT(AE202,"0.#"),1)=".",TRUE,FALSE)</formula>
    </cfRule>
  </conditionalFormatting>
  <conditionalFormatting sqref="AE203">
    <cfRule type="expression" dxfId="695" priority="823">
      <formula>IF(RIGHT(TEXT(AE203,"0.#"),1)=".",FALSE,TRUE)</formula>
    </cfRule>
    <cfRule type="expression" dxfId="694" priority="824">
      <formula>IF(RIGHT(TEXT(AE203,"0.#"),1)=".",TRUE,FALSE)</formula>
    </cfRule>
  </conditionalFormatting>
  <conditionalFormatting sqref="AE204">
    <cfRule type="expression" dxfId="693" priority="821">
      <formula>IF(RIGHT(TEXT(AE204,"0.#"),1)=".",FALSE,TRUE)</formula>
    </cfRule>
    <cfRule type="expression" dxfId="692" priority="822">
      <formula>IF(RIGHT(TEXT(AE204,"0.#"),1)=".",TRUE,FALSE)</formula>
    </cfRule>
  </conditionalFormatting>
  <conditionalFormatting sqref="AI204">
    <cfRule type="expression" dxfId="691" priority="819">
      <formula>IF(RIGHT(TEXT(AI204,"0.#"),1)=".",FALSE,TRUE)</formula>
    </cfRule>
    <cfRule type="expression" dxfId="690" priority="820">
      <formula>IF(RIGHT(TEXT(AI204,"0.#"),1)=".",TRUE,FALSE)</formula>
    </cfRule>
  </conditionalFormatting>
  <conditionalFormatting sqref="AI203">
    <cfRule type="expression" dxfId="689" priority="817">
      <formula>IF(RIGHT(TEXT(AI203,"0.#"),1)=".",FALSE,TRUE)</formula>
    </cfRule>
    <cfRule type="expression" dxfId="688" priority="818">
      <formula>IF(RIGHT(TEXT(AI203,"0.#"),1)=".",TRUE,FALSE)</formula>
    </cfRule>
  </conditionalFormatting>
  <conditionalFormatting sqref="AI202">
    <cfRule type="expression" dxfId="687" priority="815">
      <formula>IF(RIGHT(TEXT(AI202,"0.#"),1)=".",FALSE,TRUE)</formula>
    </cfRule>
    <cfRule type="expression" dxfId="686" priority="816">
      <formula>IF(RIGHT(TEXT(AI202,"0.#"),1)=".",TRUE,FALSE)</formula>
    </cfRule>
  </conditionalFormatting>
  <conditionalFormatting sqref="AM202">
    <cfRule type="expression" dxfId="685" priority="813">
      <formula>IF(RIGHT(TEXT(AM202,"0.#"),1)=".",FALSE,TRUE)</formula>
    </cfRule>
    <cfRule type="expression" dxfId="684" priority="814">
      <formula>IF(RIGHT(TEXT(AM202,"0.#"),1)=".",TRUE,FALSE)</formula>
    </cfRule>
  </conditionalFormatting>
  <conditionalFormatting sqref="AM203">
    <cfRule type="expression" dxfId="683" priority="811">
      <formula>IF(RIGHT(TEXT(AM203,"0.#"),1)=".",FALSE,TRUE)</formula>
    </cfRule>
    <cfRule type="expression" dxfId="682" priority="812">
      <formula>IF(RIGHT(TEXT(AM203,"0.#"),1)=".",TRUE,FALSE)</formula>
    </cfRule>
  </conditionalFormatting>
  <conditionalFormatting sqref="AM204">
    <cfRule type="expression" dxfId="681" priority="809">
      <formula>IF(RIGHT(TEXT(AM204,"0.#"),1)=".",FALSE,TRUE)</formula>
    </cfRule>
    <cfRule type="expression" dxfId="680" priority="810">
      <formula>IF(RIGHT(TEXT(AM204,"0.#"),1)=".",TRUE,FALSE)</formula>
    </cfRule>
  </conditionalFormatting>
  <conditionalFormatting sqref="AQ202:AQ204">
    <cfRule type="expression" dxfId="679" priority="807">
      <formula>IF(RIGHT(TEXT(AQ202,"0.#"),1)=".",FALSE,TRUE)</formula>
    </cfRule>
    <cfRule type="expression" dxfId="678" priority="808">
      <formula>IF(RIGHT(TEXT(AQ202,"0.#"),1)=".",TRUE,FALSE)</formula>
    </cfRule>
  </conditionalFormatting>
  <conditionalFormatting sqref="AU202:AU204">
    <cfRule type="expression" dxfId="677" priority="805">
      <formula>IF(RIGHT(TEXT(AU202,"0.#"),1)=".",FALSE,TRUE)</formula>
    </cfRule>
    <cfRule type="expression" dxfId="676" priority="806">
      <formula>IF(RIGHT(TEXT(AU202,"0.#"),1)=".",TRUE,FALSE)</formula>
    </cfRule>
  </conditionalFormatting>
  <conditionalFormatting sqref="AE205">
    <cfRule type="expression" dxfId="675" priority="803">
      <formula>IF(RIGHT(TEXT(AE205,"0.#"),1)=".",FALSE,TRUE)</formula>
    </cfRule>
    <cfRule type="expression" dxfId="674" priority="804">
      <formula>IF(RIGHT(TEXT(AE205,"0.#"),1)=".",TRUE,FALSE)</formula>
    </cfRule>
  </conditionalFormatting>
  <conditionalFormatting sqref="AE206">
    <cfRule type="expression" dxfId="673" priority="801">
      <formula>IF(RIGHT(TEXT(AE206,"0.#"),1)=".",FALSE,TRUE)</formula>
    </cfRule>
    <cfRule type="expression" dxfId="672" priority="802">
      <formula>IF(RIGHT(TEXT(AE206,"0.#"),1)=".",TRUE,FALSE)</formula>
    </cfRule>
  </conditionalFormatting>
  <conditionalFormatting sqref="AE207">
    <cfRule type="expression" dxfId="671" priority="799">
      <formula>IF(RIGHT(TEXT(AE207,"0.#"),1)=".",FALSE,TRUE)</formula>
    </cfRule>
    <cfRule type="expression" dxfId="670" priority="800">
      <formula>IF(RIGHT(TEXT(AE207,"0.#"),1)=".",TRUE,FALSE)</formula>
    </cfRule>
  </conditionalFormatting>
  <conditionalFormatting sqref="AI207">
    <cfRule type="expression" dxfId="669" priority="797">
      <formula>IF(RIGHT(TEXT(AI207,"0.#"),1)=".",FALSE,TRUE)</formula>
    </cfRule>
    <cfRule type="expression" dxfId="668" priority="798">
      <formula>IF(RIGHT(TEXT(AI207,"0.#"),1)=".",TRUE,FALSE)</formula>
    </cfRule>
  </conditionalFormatting>
  <conditionalFormatting sqref="AI206">
    <cfRule type="expression" dxfId="667" priority="795">
      <formula>IF(RIGHT(TEXT(AI206,"0.#"),1)=".",FALSE,TRUE)</formula>
    </cfRule>
    <cfRule type="expression" dxfId="666" priority="796">
      <formula>IF(RIGHT(TEXT(AI206,"0.#"),1)=".",TRUE,FALSE)</formula>
    </cfRule>
  </conditionalFormatting>
  <conditionalFormatting sqref="AI205">
    <cfRule type="expression" dxfId="665" priority="793">
      <formula>IF(RIGHT(TEXT(AI205,"0.#"),1)=".",FALSE,TRUE)</formula>
    </cfRule>
    <cfRule type="expression" dxfId="664" priority="794">
      <formula>IF(RIGHT(TEXT(AI205,"0.#"),1)=".",TRUE,FALSE)</formula>
    </cfRule>
  </conditionalFormatting>
  <conditionalFormatting sqref="AM205">
    <cfRule type="expression" dxfId="663" priority="791">
      <formula>IF(RIGHT(TEXT(AM205,"0.#"),1)=".",FALSE,TRUE)</formula>
    </cfRule>
    <cfRule type="expression" dxfId="662" priority="792">
      <formula>IF(RIGHT(TEXT(AM205,"0.#"),1)=".",TRUE,FALSE)</formula>
    </cfRule>
  </conditionalFormatting>
  <conditionalFormatting sqref="AM206">
    <cfRule type="expression" dxfId="661" priority="789">
      <formula>IF(RIGHT(TEXT(AM206,"0.#"),1)=".",FALSE,TRUE)</formula>
    </cfRule>
    <cfRule type="expression" dxfId="660" priority="790">
      <formula>IF(RIGHT(TEXT(AM206,"0.#"),1)=".",TRUE,FALSE)</formula>
    </cfRule>
  </conditionalFormatting>
  <conditionalFormatting sqref="AM207">
    <cfRule type="expression" dxfId="659" priority="787">
      <formula>IF(RIGHT(TEXT(AM207,"0.#"),1)=".",FALSE,TRUE)</formula>
    </cfRule>
    <cfRule type="expression" dxfId="658" priority="788">
      <formula>IF(RIGHT(TEXT(AM207,"0.#"),1)=".",TRUE,FALSE)</formula>
    </cfRule>
  </conditionalFormatting>
  <conditionalFormatting sqref="AQ205:AQ207">
    <cfRule type="expression" dxfId="657" priority="785">
      <formula>IF(RIGHT(TEXT(AQ205,"0.#"),1)=".",FALSE,TRUE)</formula>
    </cfRule>
    <cfRule type="expression" dxfId="656" priority="786">
      <formula>IF(RIGHT(TEXT(AQ205,"0.#"),1)=".",TRUE,FALSE)</formula>
    </cfRule>
  </conditionalFormatting>
  <conditionalFormatting sqref="AU205:AU207">
    <cfRule type="expression" dxfId="655" priority="783">
      <formula>IF(RIGHT(TEXT(AU205,"0.#"),1)=".",FALSE,TRUE)</formula>
    </cfRule>
    <cfRule type="expression" dxfId="654" priority="784">
      <formula>IF(RIGHT(TEXT(AU205,"0.#"),1)=".",TRUE,FALSE)</formula>
    </cfRule>
  </conditionalFormatting>
  <conditionalFormatting sqref="AL401:AO428">
    <cfRule type="expression" dxfId="653" priority="779">
      <formula>IF(AND(AL401&gt;=0, RIGHT(TEXT(AL401,"0.#"),1)&lt;&gt;"."),TRUE,FALSE)</formula>
    </cfRule>
    <cfRule type="expression" dxfId="652" priority="780">
      <formula>IF(AND(AL401&gt;=0, RIGHT(TEXT(AL401,"0.#"),1)="."),TRUE,FALSE)</formula>
    </cfRule>
    <cfRule type="expression" dxfId="651" priority="781">
      <formula>IF(AND(AL401&lt;0, RIGHT(TEXT(AL401,"0.#"),1)&lt;&gt;"."),TRUE,FALSE)</formula>
    </cfRule>
    <cfRule type="expression" dxfId="650" priority="782">
      <formula>IF(AND(AL401&lt;0, RIGHT(TEXT(AL401,"0.#"),1)="."),TRUE,FALSE)</formula>
    </cfRule>
  </conditionalFormatting>
  <conditionalFormatting sqref="AL434:AO461">
    <cfRule type="expression" dxfId="649" priority="767">
      <formula>IF(AND(AL434&gt;=0, RIGHT(TEXT(AL434,"0.#"),1)&lt;&gt;"."),TRUE,FALSE)</formula>
    </cfRule>
    <cfRule type="expression" dxfId="648" priority="768">
      <formula>IF(AND(AL434&gt;=0, RIGHT(TEXT(AL434,"0.#"),1)="."),TRUE,FALSE)</formula>
    </cfRule>
    <cfRule type="expression" dxfId="647" priority="769">
      <formula>IF(AND(AL434&lt;0, RIGHT(TEXT(AL434,"0.#"),1)&lt;&gt;"."),TRUE,FALSE)</formula>
    </cfRule>
    <cfRule type="expression" dxfId="646" priority="770">
      <formula>IF(AND(AL434&lt;0, RIGHT(TEXT(AL434,"0.#"),1)="."),TRUE,FALSE)</formula>
    </cfRule>
  </conditionalFormatting>
  <conditionalFormatting sqref="AL433:AO433">
    <cfRule type="expression" dxfId="645" priority="761">
      <formula>IF(AND(AL433&gt;=0, RIGHT(TEXT(AL433,"0.#"),1)&lt;&gt;"."),TRUE,FALSE)</formula>
    </cfRule>
    <cfRule type="expression" dxfId="644" priority="762">
      <formula>IF(AND(AL433&gt;=0, RIGHT(TEXT(AL433,"0.#"),1)="."),TRUE,FALSE)</formula>
    </cfRule>
    <cfRule type="expression" dxfId="643" priority="763">
      <formula>IF(AND(AL433&lt;0, RIGHT(TEXT(AL433,"0.#"),1)&lt;&gt;"."),TRUE,FALSE)</formula>
    </cfRule>
    <cfRule type="expression" dxfId="642" priority="764">
      <formula>IF(AND(AL433&lt;0, RIGHT(TEXT(AL433,"0.#"),1)="."),TRUE,FALSE)</formula>
    </cfRule>
  </conditionalFormatting>
  <conditionalFormatting sqref="AL467:AO494">
    <cfRule type="expression" dxfId="641" priority="755">
      <formula>IF(AND(AL467&gt;=0, RIGHT(TEXT(AL467,"0.#"),1)&lt;&gt;"."),TRUE,FALSE)</formula>
    </cfRule>
    <cfRule type="expression" dxfId="640" priority="756">
      <formula>IF(AND(AL467&gt;=0, RIGHT(TEXT(AL467,"0.#"),1)="."),TRUE,FALSE)</formula>
    </cfRule>
    <cfRule type="expression" dxfId="639" priority="757">
      <formula>IF(AND(AL467&lt;0, RIGHT(TEXT(AL467,"0.#"),1)&lt;&gt;"."),TRUE,FALSE)</formula>
    </cfRule>
    <cfRule type="expression" dxfId="638" priority="758">
      <formula>IF(AND(AL467&lt;0, RIGHT(TEXT(AL467,"0.#"),1)="."),TRUE,FALSE)</formula>
    </cfRule>
  </conditionalFormatting>
  <conditionalFormatting sqref="AL500:AO527">
    <cfRule type="expression" dxfId="637" priority="743">
      <formula>IF(AND(AL500&gt;=0, RIGHT(TEXT(AL500,"0.#"),1)&lt;&gt;"."),TRUE,FALSE)</formula>
    </cfRule>
    <cfRule type="expression" dxfId="636" priority="744">
      <formula>IF(AND(AL500&gt;=0, RIGHT(TEXT(AL500,"0.#"),1)="."),TRUE,FALSE)</formula>
    </cfRule>
    <cfRule type="expression" dxfId="635" priority="745">
      <formula>IF(AND(AL500&lt;0, RIGHT(TEXT(AL500,"0.#"),1)&lt;&gt;"."),TRUE,FALSE)</formula>
    </cfRule>
    <cfRule type="expression" dxfId="634" priority="746">
      <formula>IF(AND(AL500&lt;0, RIGHT(TEXT(AL500,"0.#"),1)="."),TRUE,FALSE)</formula>
    </cfRule>
  </conditionalFormatting>
  <conditionalFormatting sqref="AL498:AO499">
    <cfRule type="expression" dxfId="633" priority="737">
      <formula>IF(AND(AL498&gt;=0, RIGHT(TEXT(AL498,"0.#"),1)&lt;&gt;"."),TRUE,FALSE)</formula>
    </cfRule>
    <cfRule type="expression" dxfId="632" priority="738">
      <formula>IF(AND(AL498&gt;=0, RIGHT(TEXT(AL498,"0.#"),1)="."),TRUE,FALSE)</formula>
    </cfRule>
    <cfRule type="expression" dxfId="631" priority="739">
      <formula>IF(AND(AL498&lt;0, RIGHT(TEXT(AL498,"0.#"),1)&lt;&gt;"."),TRUE,FALSE)</formula>
    </cfRule>
    <cfRule type="expression" dxfId="630" priority="740">
      <formula>IF(AND(AL498&lt;0, RIGHT(TEXT(AL498,"0.#"),1)="."),TRUE,FALSE)</formula>
    </cfRule>
  </conditionalFormatting>
  <conditionalFormatting sqref="AL533:AO560">
    <cfRule type="expression" dxfId="629" priority="731">
      <formula>IF(AND(AL533&gt;=0, RIGHT(TEXT(AL533,"0.#"),1)&lt;&gt;"."),TRUE,FALSE)</formula>
    </cfRule>
    <cfRule type="expression" dxfId="628" priority="732">
      <formula>IF(AND(AL533&gt;=0, RIGHT(TEXT(AL533,"0.#"),1)="."),TRUE,FALSE)</formula>
    </cfRule>
    <cfRule type="expression" dxfId="627" priority="733">
      <formula>IF(AND(AL533&lt;0, RIGHT(TEXT(AL533,"0.#"),1)&lt;&gt;"."),TRUE,FALSE)</formula>
    </cfRule>
    <cfRule type="expression" dxfId="626" priority="734">
      <formula>IF(AND(AL533&lt;0, RIGHT(TEXT(AL533,"0.#"),1)="."),TRUE,FALSE)</formula>
    </cfRule>
  </conditionalFormatting>
  <conditionalFormatting sqref="AL531:AO532">
    <cfRule type="expression" dxfId="625" priority="725">
      <formula>IF(AND(AL531&gt;=0, RIGHT(TEXT(AL531,"0.#"),1)&lt;&gt;"."),TRUE,FALSE)</formula>
    </cfRule>
    <cfRule type="expression" dxfId="624" priority="726">
      <formula>IF(AND(AL531&gt;=0, RIGHT(TEXT(AL531,"0.#"),1)="."),TRUE,FALSE)</formula>
    </cfRule>
    <cfRule type="expression" dxfId="623" priority="727">
      <formula>IF(AND(AL531&lt;0, RIGHT(TEXT(AL531,"0.#"),1)&lt;&gt;"."),TRUE,FALSE)</formula>
    </cfRule>
    <cfRule type="expression" dxfId="622" priority="728">
      <formula>IF(AND(AL531&lt;0, RIGHT(TEXT(AL531,"0.#"),1)="."),TRUE,FALSE)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Y465:Y466">
    <cfRule type="expression" dxfId="17" priority="13">
      <formula>IF(RIGHT(TEXT(Y465,"0.#"),1)=".",FALSE,TRUE)</formula>
    </cfRule>
    <cfRule type="expression" dxfId="16" priority="14">
      <formula>IF(RIGHT(TEXT(Y465,"0.#"),1)=".",TRUE,FALSE)</formula>
    </cfRule>
  </conditionalFormatting>
  <conditionalFormatting sqref="AL465:AO466">
    <cfRule type="expression" dxfId="15" priority="15">
      <formula>IF(AND(AL465&gt;=0, RIGHT(TEXT(AL465,"0.#"),1)&lt;&gt;"."),TRUE,FALSE)</formula>
    </cfRule>
    <cfRule type="expression" dxfId="14" priority="16">
      <formula>IF(AND(AL465&gt;=0, RIGHT(TEXT(AL465,"0.#"),1)="."),TRUE,FALSE)</formula>
    </cfRule>
    <cfRule type="expression" dxfId="13" priority="17">
      <formula>IF(AND(AL465&lt;0, RIGHT(TEXT(AL465,"0.#"),1)&lt;&gt;"."),TRUE,FALSE)</formula>
    </cfRule>
    <cfRule type="expression" dxfId="12" priority="18">
      <formula>IF(AND(AL465&lt;0, RIGHT(TEXT(AL465,"0.#"),1)="."),TRUE,FALSE)</formula>
    </cfRule>
  </conditionalFormatting>
  <conditionalFormatting sqref="Y432">
    <cfRule type="expression" dxfId="11" priority="7">
      <formula>IF(RIGHT(TEXT(Y432,"0.#"),1)=".",FALSE,TRUE)</formula>
    </cfRule>
    <cfRule type="expression" dxfId="10" priority="8">
      <formula>IF(RIGHT(TEXT(Y432,"0.#"),1)=".",TRUE,FALSE)</formula>
    </cfRule>
  </conditionalFormatting>
  <conditionalFormatting sqref="AL432:AO432">
    <cfRule type="expression" dxfId="9" priority="9">
      <formula>IF(AND(AL432&gt;=0, RIGHT(TEXT(AL432,"0.#"),1)&lt;&gt;"."),TRUE,FALSE)</formula>
    </cfRule>
    <cfRule type="expression" dxfId="8" priority="10">
      <formula>IF(AND(AL432&gt;=0, RIGHT(TEXT(AL432,"0.#"),1)="."),TRUE,FALSE)</formula>
    </cfRule>
    <cfRule type="expression" dxfId="7" priority="11">
      <formula>IF(AND(AL432&lt;0, RIGHT(TEXT(AL432,"0.#"),1)&lt;&gt;"."),TRUE,FALSE)</formula>
    </cfRule>
    <cfRule type="expression" dxfId="6" priority="12">
      <formula>IF(AND(AL432&lt;0, RIGHT(TEXT(AL432,"0.#"),1)="."),TRUE,FALSE)</formula>
    </cfRule>
  </conditionalFormatting>
  <conditionalFormatting sqref="AL399:AO400">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Y400">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48" max="49" man="1"/>
    <brk id="268" max="16383" man="1"/>
    <brk id="298" max="16383" man="1"/>
    <brk id="43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608</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608</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608</v>
      </c>
      <c r="M6" s="13" t="str">
        <f t="shared" si="2"/>
        <v>公共事業</v>
      </c>
      <c r="N6" s="13" t="str">
        <f t="shared" si="6"/>
        <v>公共事業</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公共事業</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t="s">
        <v>631</v>
      </c>
      <c r="H36" s="13" t="str">
        <f t="shared" si="1"/>
        <v>東日本大震災復興特別会計</v>
      </c>
      <c r="I36" s="13" t="str">
        <f t="shared" si="5"/>
        <v>東日本大震災復興特別会計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東日本大震災復興特別会計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2022-06-16T09:05:42Z</cp:lastPrinted>
  <dcterms:created xsi:type="dcterms:W3CDTF">2012-03-13T00:50:25Z</dcterms:created>
  <dcterms:modified xsi:type="dcterms:W3CDTF">2022-09-05T09:28:05Z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