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21" i="11"/>
  <c r="AY333" i="11" s="1"/>
  <c r="AY69" i="11" l="1"/>
  <c r="AY324" i="11"/>
  <c r="AY328" i="11"/>
  <c r="AY332" i="11"/>
  <c r="AY322" i="11"/>
  <c r="AY326" i="11"/>
  <c r="AY330" i="11"/>
  <c r="AY336" i="11"/>
  <c r="AY338" i="11"/>
  <c r="AY341" i="11"/>
  <c r="AY398" i="11"/>
  <c r="AY323" i="11"/>
  <c r="AY325" i="11"/>
  <c r="AY327" i="11"/>
  <c r="AY329" i="11"/>
  <c r="AY331"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9" i="11" l="1"/>
  <c r="AY79" i="11"/>
  <c r="AY87" i="11"/>
  <c r="AY83"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<sst xmlns="http://schemas.openxmlformats.org/spreadsheetml/2006/main" count="1316" uniqueCount="681">
  <si>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</si>
  <si>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</si>
  <si>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</si>
  <si>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</si>
  <si>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</si>
  <si>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</si>
  <si>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</si>
  <si>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</si>
  <si>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</si>
  <si>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</si>
  <si>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</si>
  <si>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</si>
  <si>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</si>
  <si>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</si>
  <si>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</si>
  <si>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</si>
  <si>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</si>
  <si>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</si>
  <si>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</si>
  <si>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</si>
  <si>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</si>
  <si>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</si>
  <si>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</si>
  <si>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</si>
  <si>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</si>
  <si>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</si>
  <si>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</si>
  <si>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</si>
  <si>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</si>
  <si>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</si>
  <si>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</si>
  <si>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</si>
  <si>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</si>
  <si>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</si>
  <si>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</si>
  <si>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</si>
  <si>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</si>
  <si>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</si>
  <si>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</si>
  <si>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</si>
  <si>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</si>
  <si>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</si>
  <si>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</si>
  <si>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</si>
  <si>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</si>
  <si>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</si>
  <si>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</si>
  <si>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</si>
  <si>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</si>
  <si>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</si>
  <si>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</si>
  <si>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</si>
  <si>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</si>
  <si>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</si>
  <si>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</si>
  <si>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</si>
  <si>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</si>
  <si>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</si>
  <si>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</si>
  <si>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</si>
  <si>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</si>
  <si>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</si>
  <si>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</si>
  <si>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</si>
  <si>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</si>
  <si>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</si>
  <si>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</si>
  <si>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</si>
  <si>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</si>
  <si>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</si>
  <si>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</si>
  <si>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</si>
  <si>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</si>
  <si>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</si>
  <si>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</si>
  <si>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</si>
  <si>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</si>
  <si>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</si>
  <si>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</si>
  <si>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</si>
  <si>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</si>
  <si>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</si>
  <si>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</si>
  <si>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</si>
  <si>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</si>
  <si>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</si>
  <si>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</si>
  <si>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</si>
  <si>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</si>
  <si>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</si>
  <si>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</si>
  <si>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</si>
  <si>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</si>
  <si>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</si>
  <si>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</si>
  <si>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</si>
  <si>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</si>
  <si>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</si>
  <si>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</si>
  <si>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</si>
  <si>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</si>
  <si>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</si>
  <si>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</si>
  <si>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</si>
  <si>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</si>
  <si>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</si>
  <si>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</si>
  <si>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</si>
  <si>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</si>
  <si>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</si>
  <si>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</si>
  <si>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</si>
  <si>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</si>
  <si>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</si>
  <si>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</si>
  <si>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</si>
  <si>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</si>
  <si>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</si>
  <si>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</si>
  <si>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</si>
  <si>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</si>
  <si>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</si>
  <si>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</si>
  <si>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</si>
  <si>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</si>
  <si>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</si>
  <si>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</si>
  <si>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</si>
  <si>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</si>
  <si>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</si>
  <si>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</si>
  <si>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</si>
  <si>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</si>
  <si>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</si>
  <si>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</si>
  <si>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</si>
  <si>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</si>
  <si>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</si>
  <si>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</si>
  <si>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</si>
  <si>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</si>
  <si>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</si>
  <si>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</si>
  <si>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</si>
  <si>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</si>
  <si>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</si>
  <si>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</si>
  <si>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</si>
  <si>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</si>
  <si>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</si>
  <si>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</si>
  <si>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</si>
  <si>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</si>
  <si>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</si>
  <si>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</si>
  <si>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</si>
  <si>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</si>
  <si>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</si>
  <si>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</si>
  <si>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</si>
  <si>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</si>
  <si>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</si>
  <si>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</si>
  <si>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</si>
  <si>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</si>
  <si>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</si>
  <si>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</si>
  <si>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</si>
  <si>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</si>
  <si>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</si>
  <si>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</si>
  <si>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</si>
  <si>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</si>
  <si>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</si>
  <si>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</si>
  <si>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</si>
  <si>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</si>
  <si>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</si>
  <si>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</si>
  <si>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</si>
  <si>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</si>
  <si>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</si>
  <si>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</si>
  <si>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</si>
  <si>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</si>
  <si>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</si>
  <si>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</si>
  <si>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</si>
  <si>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</si>
  <si>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</si>
  <si>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</si>
  <si>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</si>
  <si>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</si>
  <si>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</si>
  <si>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</si>
  <si>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</si>
  <si>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</si>
  <si>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</si>
  <si>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</si>
  <si>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</si>
  <si>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</si>
  <si>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</si>
  <si>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</si>
  <si>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</si>
  <si>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</si>
  <si>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</si>
  <si>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</si>
  <si>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</si>
  <si>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</si>
  <si>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</si>
  <si>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</si>
  <si>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</si>
  <si>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</si>
  <si>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</si>
  <si>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</si>
  <si>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</si>
  <si>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</si>
  <si>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</si>
  <si>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</si>
  <si>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</si>
  <si>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</si>
  <si>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</si>
  <si>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</si>
  <si>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</si>
  <si>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</si>
  <si>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</si>
  <si>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</si>
  <si>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</si>
  <si>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</si>
  <si>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</si>
  <si>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</si>
  <si>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</si>
  <si>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</si>
  <si>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</si>
  <si>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</si>
  <si>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</si>
  <si>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</si>
  <si>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</si>
  <si>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</si>
  <si>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</si>
  <si>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</si>
  <si>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</si>
  <si>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</si>
  <si>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</si>
  <si>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</si>
  <si>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</si>
  <si>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</si>
  <si>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</si>
  <si>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</si>
  <si>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</si>
  <si>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</si>
  <si>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</si>
  <si>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</si>
  <si>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</si>
  <si>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</si>
  <si>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</si>
  <si>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</si>
  <si>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</si>
  <si>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</si>
  <si>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</si>
  <si>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</si>
  <si>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</si>
  <si>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</si>
  <si>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</si>
  <si>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</si>
  <si>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</si>
  <si>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</si>
  <si>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</si>
  <si>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</si>
  <si>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</si>
  <si>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</si>
  <si>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</si>
  <si>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</si>
  <si>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</si>
  <si>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</si>
  <si>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</si>
  <si>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</si>
  <si>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</si>
  <si>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</si>
  <si>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</si>
  <si>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</si>
  <si>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</si>
  <si>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</si>
  <si>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</si>
  <si>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</si>
  <si>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</si>
  <si>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</si>
  <si>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</si>
  <si>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</si>
  <si>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</si>
  <si>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</si>
  <si>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</si>
  <si>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</si>
  <si>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</si>
  <si>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</si>
  <si>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</si>
  <si>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</si>
  <si>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</si>
  <si>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</si>
  <si>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</si>
  <si>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</si>
  <si>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</si>
  <si>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</si>
  <si>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</si>
  <si>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</si>
  <si>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</si>
  <si>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</si>
  <si>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</si>
  <si>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</si>
  <si>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</si>
  <si>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</si>
  <si>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</si>
  <si>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</si>
  <si>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</si>
  <si>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</si>
  <si>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</si>
  <si>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</si>
  <si>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</si>
  <si>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</si>
  <si>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</si>
  <si>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</si>
  <si>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</si>
  <si>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</si>
  <si>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</si>
  <si>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</si>
  <si>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</si>
  <si>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</si>
  <si>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</si>
  <si>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</si>
  <si>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</si>
  <si>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</si>
  <si>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</si>
  <si>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</si>
  <si>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</si>
  <si>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</si>
  <si>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</si>
  <si>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</si>
  <si>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</si>
  <si>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</si>
  <si>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</si>
  <si>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</si>
  <si>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</si>
  <si>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</si>
  <si>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</si>
  <si>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</si>
  <si>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</si>
  <si>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</si>
  <si>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</si>
  <si>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</si>
  <si>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</si>
  <si>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</si>
  <si>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</si>
  <si>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</si>
  <si>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</si>
  <si>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</si>
  <si>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</si>
  <si>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</si>
  <si>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</si>
  <si>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</si>
  <si>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</si>
  <si>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</si>
  <si>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</si>
  <si>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</si>
  <si>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</si>
  <si>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</si>
  <si>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</si>
  <si>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</si>
  <si>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</si>
  <si>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</si>
  <si>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</si>
  <si>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</si>
  <si>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</si>
  <si>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</si>
  <si>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</si>
  <si>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</si>
  <si>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</si>
  <si>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</si>
  <si>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</si>
  <si>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</si>
  <si>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</si>
  <si>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</si>
  <si>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</si>
  <si>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</si>
  <si>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</si>
  <si>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</si>
  <si>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</si>
  <si>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</si>
  <si>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</si>
  <si>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</si>
  <si>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</si>
  <si>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</si>
  <si>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</si>
  <si>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</si>
  <si>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</si>
  <si>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</si>
  <si>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</si>
  <si>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</si>
  <si>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</si>
  <si>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</si>
  <si>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</si>
  <si>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</si>
  <si>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</si>
  <si>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</si>
  <si>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</si>
  <si>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</si>
  <si>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</si>
  <si>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</si>
  <si>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</si>
  <si>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</si>
  <si>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</si>
  <si>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</si>
  <si>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</si>
  <si>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</si>
  <si>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</si>
  <si>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</si>
  <si>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</si>
  <si>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</si>
  <si>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</si>
  <si>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</si>
  <si>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</si>
  <si>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</si>
  <si>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</si>
  <si>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</si>
  <si>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</si>
  <si>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</si>
  <si>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</si>
  <si>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</si>
  <si>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</si>
  <si>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</si>
  <si>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</si>
  <si>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</si>
  <si>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</si>
  <si>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</si>
  <si>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</si>
  <si>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</si>
  <si>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</si>
  <si>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</si>
  <si>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</si>
  <si>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</si>
  <si>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</si>
  <si>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</si>
  <si>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</si>
  <si>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</si>
  <si>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</si>
  <si>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</si>
  <si>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</si>
  <si>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</si>
  <si>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</si>
  <si>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</si>
  <si>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</si>
  <si>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</si>
  <si>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</si>
  <si>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</si>
  <si>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</si>
  <si>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</si>
  <si>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</si>
  <si>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</si>
  <si>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</si>
  <si>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</si>
  <si>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</si>
  <si>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</si>
  <si>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</si>
  <si>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</si>
  <si>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</si>
  <si>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</si>
  <si>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</si>
  <si>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</si>
  <si>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</si>
  <si>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</si>
  <si>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</si>
  <si>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</si>
  <si>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</si>
  <si>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</si>
  <si>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</si>
  <si>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</si>
  <si>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</si>
  <si>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</si>
  <si>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</si>
  <si>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</si>
  <si>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</si>
  <si>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</si>
  <si>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</si>
  <si>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</si>
  <si>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</si>
  <si>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</si>
  <si>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</si>
  <si>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</si>
  <si>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</si>
  <si>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</si>
  <si>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</si>
  <si>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</si>
  <si>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</si>
  <si>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</si>
  <si>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</si>
  <si>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</si>
  <si>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</si>
  <si>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</si>
  <si>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</si>
  <si>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</si>
  <si>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</si>
  <si>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</si>
  <si>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</si>
  <si>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</si>
  <si>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</si>
  <si>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</si>
  <si>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</si>
  <si>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</si>
  <si>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</si>
  <si>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</si>
  <si>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</si>
  <si>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</si>
  <si>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</si>
  <si>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</si>
  <si>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</si>
  <si>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</si>
  <si>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</si>
  <si>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</si>
  <si>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</si>
  <si>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</si>
  <si>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</si>
  <si>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</si>
  <si>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</si>
  <si>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</si>
  <si>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</si>
  <si>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</si>
  <si>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</si>
  <si>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</si>
  <si>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</si>
  <si>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</si>
  <si>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</si>
  <si>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</si>
  <si>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</si>
  <si>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</si>
  <si>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</si>
  <si>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</si>
  <si>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</si>
  <si>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</si>
  <si>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</si>
  <si>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</si>
  <si>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</si>
  <si>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</si>
  <si>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</si>
  <si>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</si>
  <si>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</si>
  <si>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</si>
  <si>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</si>
  <si>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</si>
  <si>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</si>
  <si>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</si>
  <si>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</si>
  <si>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</si>
  <si>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</si>
  <si>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</si>
  <si>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</si>
  <si>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</si>
  <si>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</si>
  <si>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</si>
  <si>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</si>
  <si>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</si>
  <si>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</si>
  <si>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</si>
  <si>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</si>
  <si>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</si>
  <si>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</si>
  <si>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</si>
  <si>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</si>
  <si>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</si>
  <si>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</si>
  <si>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</si>
  <si>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</si>
  <si>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</si>
  <si>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</si>
  <si>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</si>
  <si>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</si>
  <si>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</si>
  <si>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</si>
  <si>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</si>
  <si>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</si>
  <si>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</si>
  <si>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</si>
  <si>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</si>
  <si>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</si>
  <si>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</si>
  <si>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</si>
  <si>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</si>
  <si>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</si>
  <si>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</si>
  <si>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</si>
  <si>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</si>
  <si>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</si>
  <si>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</si>
  <si>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</si>
  <si>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</si>
  <si>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</si>
  <si>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</si>
  <si>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</si>
  <si>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</si>
  <si>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</si>
  <si>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</si>
  <si>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</si>
  <si>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</si>
  <si>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</si>
  <si>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</si>
  <si>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</si>
  <si>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</si>
  <si>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</si>
  <si>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</si>
  <si>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</si>
  <si>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</si>
  <si>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被災海域における種苗放流支援事業</t>
  </si>
  <si>
    <t>平成24年度</t>
  </si>
  <si>
    <t>令和7年度</t>
  </si>
  <si>
    <t>統括官付参事官(予算・会計担当)</t>
  </si>
  <si>
    <t>-</t>
  </si>
  <si>
    <t>東日本大震災により被災県の主力漁獲物である、サケ、アワビ、ヒラメ等の放流用種苗を生産している各県の種苗生産施設が壊滅的被害を受けたことから、被災県の種苗生産体制が整うまでの間、他海域の種苗生産施設等からの種苗の導入等により、放流種苗を確保し、生産量の回復を図ることを目的とする。</t>
  </si>
  <si>
    <t>被災県の種苗生産体制が整うまでの間、他海域の種苗生産施設等からの種苗の導入等による放流種苗の確保を図る。（補助率：２／３）</t>
  </si>
  <si>
    <t>トン</t>
  </si>
  <si>
    <t>海面漁業生産統計年報</t>
  </si>
  <si>
    <t>種苗放流数</t>
  </si>
  <si>
    <t>百万尾</t>
  </si>
  <si>
    <t>円</t>
  </si>
  <si>
    <t>　　百万円/百万尾</t>
    <phoneticPr fontId="5"/>
  </si>
  <si>
    <t>491/178</t>
  </si>
  <si>
    <t>529/237</t>
  </si>
  <si>
    <t>／　</t>
    <phoneticPr fontId="5"/>
  </si>
  <si>
    <t>84</t>
  </si>
  <si>
    <t>115</t>
  </si>
  <si>
    <t>135</t>
  </si>
  <si>
    <t>0135</t>
  </si>
  <si>
    <t>0144</t>
  </si>
  <si>
    <t>0116</t>
  </si>
  <si>
    <t>0108</t>
  </si>
  <si>
    <t>○</t>
  </si>
  <si>
    <t>459/62</t>
    <phoneticPr fontId="5"/>
  </si>
  <si>
    <t>種苗放流を計画通りに実施する</t>
    <rPh sb="0" eb="4">
      <t>シュビョウホウリュウ</t>
    </rPh>
    <rPh sb="5" eb="8">
      <t>ケイカクドオ</t>
    </rPh>
    <rPh sb="10" eb="12">
      <t>ジッシ</t>
    </rPh>
    <phoneticPr fontId="5"/>
  </si>
  <si>
    <t>‐</t>
  </si>
  <si>
    <t>無</t>
  </si>
  <si>
    <t>△</t>
  </si>
  <si>
    <t>本事業は、被災により壊滅的な打撃を受けた地域の水産業復興を図るもので、早急な復興のため、国費を投入し、集中的な事業により目的を達成する必要があり、国民や社会のニーズも高い。</t>
  </si>
  <si>
    <t>本事業は、壊滅的な打撃を受けた地方自治体や民間への復興支援事業であるため、地方自治体や民間等に委ねることはできない。</t>
  </si>
  <si>
    <t>漁業者がサケ、アワビ、ヒラメ等を成長後漁獲し、将来の安定した収入を得るためには、種苗放流により資源造成に資する取組は必要不可欠なものであり、優先度が高い。</t>
  </si>
  <si>
    <t>支出先については、東日本大震災で被害を受けた県が対象のため妥当。</t>
  </si>
  <si>
    <t>単位当たりコストについては、サケ、アワビ、ヒラメ等の種苗単価は昨年と同程度であり、妥当である。</t>
    <rPh sb="24" eb="25">
      <t>トウ</t>
    </rPh>
    <phoneticPr fontId="5"/>
  </si>
  <si>
    <t>支出については、各栽培漁業協会や漁協から出された要望を元に県が取りまとめて支出しており、合理的である。</t>
  </si>
  <si>
    <t>費目や使途については、被災地の水産業の復興のための事業に限定されている。</t>
  </si>
  <si>
    <t>サケの来遊の不振により十分な種卵確保が行えなかったことなどにより、補助対象経費が減額となったため。</t>
  </si>
  <si>
    <t>事業を実施している関係者が互いに協力し合い、種苗を確保する体制をとっており、効率良く事業を実施している。</t>
  </si>
  <si>
    <t>被災県の種苗生産体制が整うまでの間、他海域の種苗生産施設等からの種苗の導入により、放流尾数の確保を図ることとしているが、本事業により、各県が不足する種苗を計画的に確保する体制を取ることができ、県単独で実施するよりも効果的である。</t>
  </si>
  <si>
    <t>活動実績は、サケの来遊不振の影響により、サケの種苗生産数は計画を下回ったが、その他はおおむね見込みどおりである。</t>
  </si>
  <si>
    <t>各県とも得られた種苗は、自県で放流あるいは次年度以降の放流のため、育成等をして放流している。</t>
  </si>
  <si>
    <t>・事業の目的は、被災県での放流種苗の確保であるため、各県に放流種苗の不足が生じないよう、供給県への増産協力や地元の要望に応えられる体制の構築に努める。</t>
    <phoneticPr fontId="5"/>
  </si>
  <si>
    <t>・本事業は、水産復興マスタープランに基づいて実施しており、被災県の種苗生産体制が整うまでの間、将来の漁獲資源の減少を防ぐため継続。
・被災地では、復興のための様々な経費を負担しており、新たに県が種苗放流などに大幅な支出をすることは困難である。このため、早期に漁業を再生し、漁業者が放流したサケ、アワビ、ヒラメ等を成長後漁獲し、将来の安定した収入を得るためには、種苗放流による資源造成に資する取組は必要不可欠なものであり優先度が高い。
・具体的な活用の成果として、種苗放流はサケ59,108千尾、アワビ588千個、ヒラメ1,324千尾及びアユ917千尾を3県で放流した。</t>
    <phoneticPr fontId="5"/>
  </si>
  <si>
    <t>復興</t>
  </si>
  <si>
    <t>需用費</t>
    <rPh sb="0" eb="3">
      <t>ジュヨウヒ</t>
    </rPh>
    <phoneticPr fontId="5"/>
  </si>
  <si>
    <t>サケ親魚購入等経費</t>
    <rPh sb="2" eb="3">
      <t>オヤ</t>
    </rPh>
    <rPh sb="3" eb="4">
      <t>ギョ</t>
    </rPh>
    <rPh sb="4" eb="6">
      <t>コウニュウ</t>
    </rPh>
    <rPh sb="6" eb="7">
      <t>トウ</t>
    </rPh>
    <rPh sb="7" eb="9">
      <t>ケイヒ</t>
    </rPh>
    <phoneticPr fontId="5"/>
  </si>
  <si>
    <t>A.岩手県</t>
    <rPh sb="2" eb="5">
      <t>イワテケン</t>
    </rPh>
    <phoneticPr fontId="5"/>
  </si>
  <si>
    <t>サケ漁獲量減少対処経費</t>
    <rPh sb="2" eb="4">
      <t>ギョカク</t>
    </rPh>
    <rPh sb="4" eb="5">
      <t>リョウ</t>
    </rPh>
    <rPh sb="5" eb="7">
      <t>ゲンショウ</t>
    </rPh>
    <rPh sb="7" eb="9">
      <t>タイショ</t>
    </rPh>
    <rPh sb="9" eb="11">
      <t>ケイヒ</t>
    </rPh>
    <phoneticPr fontId="5"/>
  </si>
  <si>
    <t>岩手県</t>
  </si>
  <si>
    <t>福島県</t>
    <rPh sb="0" eb="3">
      <t>フクシマケン</t>
    </rPh>
    <phoneticPr fontId="5"/>
  </si>
  <si>
    <t>宮城県</t>
    <rPh sb="0" eb="2">
      <t>ミヤギ</t>
    </rPh>
    <rPh sb="2" eb="3">
      <t>ケン</t>
    </rPh>
    <phoneticPr fontId="5"/>
  </si>
  <si>
    <t>被災県の種苗生産体制が整うまでの間、他海域からの種苗導入等により、放流種苗の確保を図る。</t>
  </si>
  <si>
    <t>補助金等交付</t>
  </si>
  <si>
    <t>R3実績額（放流費）／放流尾数　　　　　　　　　　　　　　</t>
    <phoneticPr fontId="5"/>
  </si>
  <si>
    <t>４県(岩手県、宮城県、福島県、茨城県）の栽培漁業対象種（サケ、アワビ、ヒラメ等）の生産量を令和7年度までに27,700トンにする。
(令和２年度までの目標値は５県（青森県、岩手県、宮城県、福島県、茨城県）が対象）</t>
    <phoneticPr fontId="5"/>
  </si>
  <si>
    <t>４県(岩手県、宮城県、福島県、茨城県）の栽培漁業対象種（サケ、アワビ、ヒラメ等）の生産量</t>
    <phoneticPr fontId="5"/>
  </si>
  <si>
    <t>699/143</t>
    <phoneticPr fontId="5"/>
  </si>
  <si>
    <t>令和３年３月にALPS処理水の海洋放出が決定されたことに伴う風評対策として、令和４年度に種苗放流・確保の取組を拡充したところであり、令和５年度でも引き続き同様の支援を行う。</t>
    <rPh sb="0" eb="2">
      <t>レイワ</t>
    </rPh>
    <rPh sb="3" eb="4">
      <t>ネン</t>
    </rPh>
    <rPh sb="5" eb="6">
      <t>ガツ</t>
    </rPh>
    <rPh sb="11" eb="13">
      <t>ショリ</t>
    </rPh>
    <rPh sb="13" eb="14">
      <t>スイ</t>
    </rPh>
    <rPh sb="15" eb="17">
      <t>カイヨウ</t>
    </rPh>
    <rPh sb="17" eb="19">
      <t>ホウシュツ</t>
    </rPh>
    <rPh sb="20" eb="22">
      <t>ケッテイ</t>
    </rPh>
    <rPh sb="28" eb="29">
      <t>トモナ</t>
    </rPh>
    <rPh sb="30" eb="32">
      <t>フウヒョウ</t>
    </rPh>
    <rPh sb="32" eb="34">
      <t>タイサク</t>
    </rPh>
    <rPh sb="38" eb="40">
      <t>レイワ</t>
    </rPh>
    <rPh sb="41" eb="43">
      <t>ネンド</t>
    </rPh>
    <rPh sb="44" eb="46">
      <t>シュビョウ</t>
    </rPh>
    <rPh sb="46" eb="48">
      <t>ホウリュウ</t>
    </rPh>
    <rPh sb="49" eb="51">
      <t>カクホ</t>
    </rPh>
    <rPh sb="52" eb="54">
      <t>トリクミ</t>
    </rPh>
    <rPh sb="55" eb="57">
      <t>カクジュウ</t>
    </rPh>
    <rPh sb="66" eb="68">
      <t>レイワ</t>
    </rPh>
    <rPh sb="69" eb="71">
      <t>ネンド</t>
    </rPh>
    <rPh sb="73" eb="74">
      <t>ヒ</t>
    </rPh>
    <rPh sb="75" eb="76">
      <t>ツヅ</t>
    </rPh>
    <rPh sb="77" eb="79">
      <t>ドウヨウ</t>
    </rPh>
    <rPh sb="80" eb="82">
      <t>シエン</t>
    </rPh>
    <rPh sb="83" eb="84">
      <t>オコナ</t>
    </rPh>
    <phoneticPr fontId="5"/>
  </si>
  <si>
    <t>６．水産物安定供給と水産業の健全な発展</t>
    <rPh sb="2" eb="5">
      <t>スイサンブツ</t>
    </rPh>
    <rPh sb="5" eb="7">
      <t>アンテイ</t>
    </rPh>
    <rPh sb="7" eb="9">
      <t>キョウキュウ</t>
    </rPh>
    <rPh sb="10" eb="13">
      <t>スイサンギョウ</t>
    </rPh>
    <rPh sb="14" eb="16">
      <t>ケンゼン</t>
    </rPh>
    <rPh sb="17" eb="19">
      <t>ハッテン</t>
    </rPh>
    <phoneticPr fontId="5"/>
  </si>
  <si>
    <t>㉒水産資源の回復</t>
    <rPh sb="1" eb="3">
      <t>スイサン</t>
    </rPh>
    <rPh sb="3" eb="5">
      <t>シゲン</t>
    </rPh>
    <rPh sb="6" eb="8">
      <t>カイフク</t>
    </rPh>
    <phoneticPr fontId="5"/>
  </si>
  <si>
    <t>他海域からの種苗の導入等による放流種苗の確保や採卵用サケ親魚の確保等の支援を行う。</t>
    <rPh sb="38" eb="39">
      <t>オコナ</t>
    </rPh>
    <phoneticPr fontId="5"/>
  </si>
  <si>
    <t>水産復興マスタープラン（平成23年6月28日）
「復興・創生期間」後における東日本大震災からの復興の基本方針の変更（令和３年３月９日閣議決定）
水産基本計画（令和４年３月25日閣議決定）</t>
    <rPh sb="79" eb="81">
      <t>レイワ</t>
    </rPh>
    <rPh sb="82" eb="83">
      <t>ネン</t>
    </rPh>
    <rPh sb="84" eb="85">
      <t>ガツ</t>
    </rPh>
    <phoneticPr fontId="5"/>
  </si>
  <si>
    <t>https://www.maff.go.jp/j/assess/r03/r03jizen/03jizen.html</t>
    <phoneticPr fontId="5"/>
  </si>
  <si>
    <t>-</t>
    <phoneticPr fontId="5"/>
  </si>
  <si>
    <t>-</t>
    <phoneticPr fontId="5"/>
  </si>
  <si>
    <t>参事官　原　崇</t>
    <phoneticPr fontId="5"/>
  </si>
  <si>
    <t>対象外</t>
    <rPh sb="0" eb="3">
      <t>タイショウガイ</t>
    </rPh>
    <phoneticPr fontId="11"/>
  </si>
  <si>
    <t>効率性に留意しつつ予算の執行を進めること。</t>
  </si>
  <si>
    <t>被災により壊滅的な打撃を受けた地域の水産業復興を、早急かつ集中的に実施をするため補助率2/3として実施しており負担関係は妥当である。</t>
    <rPh sb="0" eb="2">
      <t>ヒサイ</t>
    </rPh>
    <rPh sb="5" eb="8">
      <t>カイメツテキ</t>
    </rPh>
    <rPh sb="9" eb="11">
      <t>ダゲキ</t>
    </rPh>
    <rPh sb="12" eb="13">
      <t>ウ</t>
    </rPh>
    <rPh sb="15" eb="17">
      <t>チイキ</t>
    </rPh>
    <rPh sb="18" eb="19">
      <t>ミズ</t>
    </rPh>
    <rPh sb="19" eb="21">
      <t>サンギョウ</t>
    </rPh>
    <rPh sb="21" eb="23">
      <t>フッコウ</t>
    </rPh>
    <rPh sb="25" eb="27">
      <t>ソウキュウ</t>
    </rPh>
    <rPh sb="29" eb="32">
      <t>シュウチュウテキ</t>
    </rPh>
    <rPh sb="33" eb="35">
      <t>ジッシ</t>
    </rPh>
    <rPh sb="40" eb="43">
      <t>ホジョリツ</t>
    </rPh>
    <rPh sb="49" eb="51">
      <t>ジッシ</t>
    </rPh>
    <rPh sb="55" eb="57">
      <t>フタン</t>
    </rPh>
    <rPh sb="57" eb="59">
      <t>カンケイ</t>
    </rPh>
    <rPh sb="60" eb="62">
      <t>ダトウ</t>
    </rPh>
    <phoneticPr fontId="5"/>
  </si>
  <si>
    <t>引き続き効率的な執行に努めていきたい。</t>
    <rPh sb="0" eb="1">
      <t>ヒ</t>
    </rPh>
    <rPh sb="2" eb="3">
      <t>ツヅ</t>
    </rPh>
    <rPh sb="4" eb="7">
      <t>コウリツテキ</t>
    </rPh>
    <rPh sb="8" eb="10">
      <t>シッコウ</t>
    </rPh>
    <rPh sb="11" eb="12">
      <t>ツト</t>
    </rPh>
    <phoneticPr fontId="5"/>
  </si>
  <si>
    <t>水産資源管理対策地方公共団体事業費補助金</t>
    <rPh sb="4" eb="6">
      <t>カンリ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</si>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</sst>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269</xdr:row>
      <xdr:rowOff>0</xdr:rowOff>
    </xdr:from>
    <xdr:to>
      <xdr:col>33</xdr:col>
      <xdr:colOff>180228</xdr:colOff>
      <xdr:row>285</xdr:row>
      <xdr:rowOff>491890</xdr:rowOff>
    </xdr:to>
    <xdr:grpSp>
      <xdr:nvGrpSpPr>
        <xdr:cNvPr id="42" name="グループ化 41">
          <a:extLst>
            <a:ext uri="{FF2B5EF4-FFF2-40B4-BE49-F238E27FC236}">
              <a16:creationId xmlns:a16="http://schemas.microsoft.com/office/drawing/2014/main" id="{10787FFA-17AD-4F5A-8093-3CD452A26583}"/>
            </a:ext>
          </a:extLst>
        </xdr:cNvPr>
        <xdr:cNvGrpSpPr/>
      </xdr:nvGrpSpPr>
      <xdr:grpSpPr>
        <a:xfrm>
          <a:off x="4400550" y="40443150"/>
          <a:ext cx="2380503" cy="6130690"/>
          <a:chOff x="2220371" y="611560"/>
          <a:chExt cx="2232248" cy="5116424"/>
        </a:xfrm>
      </xdr:grpSpPr>
      <xdr:sp macro="" textlink="">
        <xdr:nvSpPr>
          <xdr:cNvPr id="43" name="正方形/長方形 42">
            <a:extLst>
              <a:ext uri="{FF2B5EF4-FFF2-40B4-BE49-F238E27FC236}">
                <a16:creationId xmlns:a16="http://schemas.microsoft.com/office/drawing/2014/main" id="{1A3F0B31-4793-4144-B1BB-A77DD8B48394}"/>
              </a:ext>
            </a:extLst>
          </xdr:cNvPr>
          <xdr:cNvSpPr/>
        </xdr:nvSpPr>
        <xdr:spPr>
          <a:xfrm>
            <a:off x="2240868" y="611560"/>
            <a:ext cx="2160240" cy="792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復興庁</a:t>
            </a:r>
            <a:endParaRPr kumimoji="1" lang="en-US" altLang="ja-JP">
              <a:solidFill>
                <a:schemeClr val="tx1"/>
              </a:solidFill>
            </a:endParaRPr>
          </a:p>
          <a:p>
            <a:pPr algn="ctr"/>
            <a:r>
              <a:rPr lang="en-US" altLang="ja-JP">
                <a:solidFill>
                  <a:schemeClr val="tx1"/>
                </a:solidFill>
                <a:latin typeface="+mn-ea"/>
                <a:ea typeface="+mn-ea"/>
              </a:rPr>
              <a:t>529</a:t>
            </a:r>
            <a:r>
              <a:rPr lang="ja-JP" altLang="en-US">
                <a:solidFill>
                  <a:schemeClr val="tx1"/>
                </a:solidFill>
              </a:rPr>
              <a:t>百万円</a:t>
            </a:r>
            <a:endParaRPr kumimoji="1" lang="ja-JP" altLang="en-US">
              <a:solidFill>
                <a:schemeClr val="tx1"/>
              </a:solidFill>
            </a:endParaRPr>
          </a:p>
        </xdr:txBody>
      </xdr:sp>
      <xdr:sp macro="" textlink="">
        <xdr:nvSpPr>
          <xdr:cNvPr id="44" name="テキスト ボックス 43">
            <a:extLst>
              <a:ext uri="{FF2B5EF4-FFF2-40B4-BE49-F238E27FC236}">
                <a16:creationId xmlns:a16="http://schemas.microsoft.com/office/drawing/2014/main" id="{14953C6B-4F24-4D2A-945A-1C8977455022}"/>
              </a:ext>
            </a:extLst>
          </xdr:cNvPr>
          <xdr:cNvSpPr txBox="1"/>
        </xdr:nvSpPr>
        <xdr:spPr>
          <a:xfrm>
            <a:off x="3024272" y="1930733"/>
            <a:ext cx="593432"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移替え</a:t>
            </a:r>
          </a:p>
        </xdr:txBody>
      </xdr:sp>
      <xdr:cxnSp macro="">
        <xdr:nvCxnSpPr>
          <xdr:cNvPr id="45" name="直線矢印コネクタ 44">
            <a:extLst>
              <a:ext uri="{FF2B5EF4-FFF2-40B4-BE49-F238E27FC236}">
                <a16:creationId xmlns:a16="http://schemas.microsoft.com/office/drawing/2014/main" id="{34BD481D-7AC9-463B-BA24-C4BD48665190}"/>
              </a:ext>
            </a:extLst>
          </xdr:cNvPr>
          <xdr:cNvCxnSpPr/>
        </xdr:nvCxnSpPr>
        <xdr:spPr>
          <a:xfrm>
            <a:off x="3320988" y="1477864"/>
            <a:ext cx="0" cy="439658"/>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a:extLst>
              <a:ext uri="{FF2B5EF4-FFF2-40B4-BE49-F238E27FC236}">
                <a16:creationId xmlns:a16="http://schemas.microsoft.com/office/drawing/2014/main" id="{548A07C2-87C5-4FA0-B359-46F679C5E72E}"/>
              </a:ext>
            </a:extLst>
          </xdr:cNvPr>
          <xdr:cNvSpPr/>
        </xdr:nvSpPr>
        <xdr:spPr>
          <a:xfrm>
            <a:off x="2278580" y="2170265"/>
            <a:ext cx="2085127" cy="792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農林水産省</a:t>
            </a:r>
            <a:endParaRPr kumimoji="1" lang="en-US" altLang="ja-JP">
              <a:solidFill>
                <a:schemeClr val="tx1"/>
              </a:solidFill>
            </a:endParaRPr>
          </a:p>
          <a:p>
            <a:pPr algn="ctr"/>
            <a:r>
              <a:rPr lang="en-US" altLang="ja-JP">
                <a:solidFill>
                  <a:schemeClr val="tx1"/>
                </a:solidFill>
                <a:latin typeface="+mn-ea"/>
                <a:ea typeface="+mn-ea"/>
              </a:rPr>
              <a:t>459</a:t>
            </a:r>
            <a:r>
              <a:rPr lang="ja-JP" altLang="en-US">
                <a:solidFill>
                  <a:schemeClr val="tx1"/>
                </a:solidFill>
              </a:rPr>
              <a:t>百万円</a:t>
            </a:r>
            <a:endParaRPr kumimoji="1" lang="ja-JP" altLang="en-US" sz="1400">
              <a:solidFill>
                <a:schemeClr val="tx1"/>
              </a:solidFill>
            </a:endParaRPr>
          </a:p>
        </xdr:txBody>
      </xdr:sp>
      <xdr:cxnSp macro="">
        <xdr:nvCxnSpPr>
          <xdr:cNvPr id="47" name="直線矢印コネクタ 46">
            <a:extLst>
              <a:ext uri="{FF2B5EF4-FFF2-40B4-BE49-F238E27FC236}">
                <a16:creationId xmlns:a16="http://schemas.microsoft.com/office/drawing/2014/main" id="{9F28A380-FA6C-49DE-98A3-7E04AE12F35B}"/>
              </a:ext>
            </a:extLst>
          </xdr:cNvPr>
          <xdr:cNvCxnSpPr/>
        </xdr:nvCxnSpPr>
        <xdr:spPr>
          <a:xfrm>
            <a:off x="3336495" y="3060572"/>
            <a:ext cx="0" cy="432048"/>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a:extLst>
              <a:ext uri="{FF2B5EF4-FFF2-40B4-BE49-F238E27FC236}">
                <a16:creationId xmlns:a16="http://schemas.microsoft.com/office/drawing/2014/main" id="{B9190ABF-3D46-4425-B441-163B1AC1583A}"/>
              </a:ext>
            </a:extLst>
          </xdr:cNvPr>
          <xdr:cNvSpPr/>
        </xdr:nvSpPr>
        <xdr:spPr>
          <a:xfrm>
            <a:off x="2256375" y="3833339"/>
            <a:ext cx="2160240" cy="792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Ａ　岩手県等（３県）</a:t>
            </a:r>
            <a:endParaRPr lang="en-US" altLang="ja-JP">
              <a:solidFill>
                <a:schemeClr val="tx1"/>
              </a:solidFill>
            </a:endParaRPr>
          </a:p>
          <a:p>
            <a:pPr algn="ctr"/>
            <a:r>
              <a:rPr lang="en-US" altLang="ja-JP">
                <a:solidFill>
                  <a:schemeClr val="tx1"/>
                </a:solidFill>
                <a:latin typeface="+mn-ea"/>
                <a:ea typeface="+mn-ea"/>
              </a:rPr>
              <a:t>459</a:t>
            </a:r>
            <a:r>
              <a:rPr lang="ja-JP" altLang="en-US">
                <a:solidFill>
                  <a:schemeClr val="tx1"/>
                </a:solidFill>
              </a:rPr>
              <a:t>百万円</a:t>
            </a:r>
            <a:endParaRPr kumimoji="1" lang="ja-JP" altLang="en-US">
              <a:solidFill>
                <a:schemeClr val="tx1"/>
              </a:solidFill>
            </a:endParaRPr>
          </a:p>
        </xdr:txBody>
      </xdr:sp>
      <xdr:sp macro="" textlink="">
        <xdr:nvSpPr>
          <xdr:cNvPr id="49" name="大かっこ 48">
            <a:extLst>
              <a:ext uri="{FF2B5EF4-FFF2-40B4-BE49-F238E27FC236}">
                <a16:creationId xmlns:a16="http://schemas.microsoft.com/office/drawing/2014/main" id="{29D2CC16-A11C-4B19-8EE5-03A4858582A6}"/>
              </a:ext>
            </a:extLst>
          </xdr:cNvPr>
          <xdr:cNvSpPr/>
        </xdr:nvSpPr>
        <xdr:spPr>
          <a:xfrm>
            <a:off x="2220371" y="4675454"/>
            <a:ext cx="2232248" cy="1052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0" name="正方形/長方形 49">
            <a:extLst>
              <a:ext uri="{FF2B5EF4-FFF2-40B4-BE49-F238E27FC236}">
                <a16:creationId xmlns:a16="http://schemas.microsoft.com/office/drawing/2014/main" id="{8EA93C2F-8AE7-4058-95F9-27762E57B4D2}"/>
              </a:ext>
            </a:extLst>
          </xdr:cNvPr>
          <xdr:cNvSpPr/>
        </xdr:nvSpPr>
        <xdr:spPr>
          <a:xfrm>
            <a:off x="2332123" y="4675454"/>
            <a:ext cx="2008743" cy="1052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放流種苗を確保するために必要な経費や取組について支援。</a:t>
            </a:r>
            <a:endParaRPr lang="en-US" altLang="ja-JP" sz="1100">
              <a:solidFill>
                <a:schemeClr val="tx1"/>
              </a:solidFill>
            </a:endParaRPr>
          </a:p>
        </xdr:txBody>
      </xdr:sp>
      <xdr:sp macro="" textlink="">
        <xdr:nvSpPr>
          <xdr:cNvPr id="51" name="テキスト ボックス 45">
            <a:extLst>
              <a:ext uri="{FF2B5EF4-FFF2-40B4-BE49-F238E27FC236}">
                <a16:creationId xmlns:a16="http://schemas.microsoft.com/office/drawing/2014/main" id="{FA45700E-CD11-4BEA-8630-4CF65D00AA5C}"/>
              </a:ext>
            </a:extLst>
          </xdr:cNvPr>
          <xdr:cNvSpPr txBox="1"/>
        </xdr:nvSpPr>
        <xdr:spPr>
          <a:xfrm>
            <a:off x="3109781" y="3530749"/>
            <a:ext cx="543739" cy="23825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補助</a:t>
            </a:r>
            <a:endParaRPr kumimoji="1" lang="ja-JP" altLang="en-US" sz="1400"/>
          </a:p>
        </xdr:txBody>
      </xdr:sp>
    </xdr:grpSp>
    <xdr:clientData/>
  </xdr:twoCellAnchor>
  <xdr:twoCellAnchor>
    <xdr:from>
      <xdr:col>38</xdr:col>
      <xdr:colOff>0</xdr:colOff>
      <xdr:row>38</xdr:row>
      <xdr:rowOff>292100</xdr:rowOff>
    </xdr:from>
    <xdr:to>
      <xdr:col>42</xdr:col>
      <xdr:colOff>15200</xdr:colOff>
      <xdr:row>38</xdr:row>
      <xdr:rowOff>940100</xdr:rowOff>
    </xdr:to>
    <xdr:sp macro="" textlink="">
      <xdr:nvSpPr>
        <xdr:cNvPr id="2" name="正方形/長方形 1">
          <a:extLst>
            <a:ext uri="{FF2B5EF4-FFF2-40B4-BE49-F238E27FC236}">
              <a16:creationId xmlns:a16="http://schemas.microsoft.com/office/drawing/2014/main" id="{64A70B26-2CB5-4064-9FE6-2EAC6668D915}"/>
            </a:ext>
          </a:extLst>
        </xdr:cNvPr>
        <xdr:cNvSpPr/>
      </xdr:nvSpPr>
      <xdr:spPr>
        <a:xfrm>
          <a:off x="7721600" y="14859000"/>
          <a:ext cx="828000" cy="64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a:t>
          </a:r>
          <a:r>
            <a:rPr kumimoji="1" lang="en-US" altLang="ja-JP" sz="1100">
              <a:solidFill>
                <a:sysClr val="windowText" lastClr="000000"/>
              </a:solidFill>
            </a:rPr>
            <a:t>9</a:t>
          </a:r>
          <a:r>
            <a:rPr kumimoji="1" lang="ja-JP" altLang="en-US" sz="1100">
              <a:solidFill>
                <a:sysClr val="windowText" lastClr="000000"/>
              </a:solidFill>
            </a:rPr>
            <a:t>月頃把握予定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652</v>
      </c>
      <c r="AK2" s="172"/>
      <c r="AL2" s="172"/>
      <c r="AM2" s="172"/>
      <c r="AN2" s="75" t="s">
        <v>285</v>
      </c>
      <c r="AO2" s="172">
        <v>21</v>
      </c>
      <c r="AP2" s="172"/>
      <c r="AQ2" s="172"/>
      <c r="AR2" s="76" t="s">
        <v>285</v>
      </c>
      <c r="AS2" s="173">
        <v>91</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674</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5.2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670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食料安定供給関係</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714</v>
      </c>
      <c r="Q13" s="217"/>
      <c r="R13" s="217"/>
      <c r="S13" s="217"/>
      <c r="T13" s="217"/>
      <c r="U13" s="217"/>
      <c r="V13" s="218"/>
      <c r="W13" s="216">
        <v>700</v>
      </c>
      <c r="X13" s="217"/>
      <c r="Y13" s="217"/>
      <c r="Z13" s="217"/>
      <c r="AA13" s="217"/>
      <c r="AB13" s="217"/>
      <c r="AC13" s="218"/>
      <c r="AD13" s="216">
        <v>529</v>
      </c>
      <c r="AE13" s="217"/>
      <c r="AF13" s="217"/>
      <c r="AG13" s="217"/>
      <c r="AH13" s="217"/>
      <c r="AI13" s="217"/>
      <c r="AJ13" s="218"/>
      <c r="AK13" s="216">
        <v>699</v>
      </c>
      <c r="AL13" s="217"/>
      <c r="AM13" s="217"/>
      <c r="AN13" s="217"/>
      <c r="AO13" s="217"/>
      <c r="AP13" s="217"/>
      <c r="AQ13" s="218"/>
      <c r="AR13" s="228">
        <v>699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-6</v>
      </c>
      <c r="Q14" s="217"/>
      <c r="R14" s="217"/>
      <c r="S14" s="217"/>
      <c r="T14" s="217"/>
      <c r="U14" s="217"/>
      <c r="V14" s="218"/>
      <c r="W14" s="216">
        <v>-47</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613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708</v>
      </c>
      <c r="Q18" s="261"/>
      <c r="R18" s="261"/>
      <c r="S18" s="261"/>
      <c r="T18" s="261"/>
      <c r="U18" s="261"/>
      <c r="V18" s="262"/>
      <c r="W18" s="260">
        <f>SUM(W13:AC17)</f>
        <v>653</v>
      </c>
      <c r="X18" s="261"/>
      <c r="Y18" s="261"/>
      <c r="Z18" s="261"/>
      <c r="AA18" s="261"/>
      <c r="AB18" s="261"/>
      <c r="AC18" s="262"/>
      <c r="AD18" s="260">
        <f>SUM(AD13:AJ17)</f>
        <v>529</v>
      </c>
      <c r="AE18" s="261"/>
      <c r="AF18" s="261"/>
      <c r="AG18" s="261"/>
      <c r="AH18" s="261"/>
      <c r="AI18" s="261"/>
      <c r="AJ18" s="262"/>
      <c r="AK18" s="260">
        <f>SUM(AK13:AQ17)</f>
        <v>699</v>
      </c>
      <c r="AL18" s="261"/>
      <c r="AM18" s="261"/>
      <c r="AN18" s="261"/>
      <c r="AO18" s="261"/>
      <c r="AP18" s="261"/>
      <c r="AQ18" s="262"/>
      <c r="AR18" s="260">
        <f>SUM(AR13:AX17)</f>
        <v>699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491</v>
      </c>
      <c r="Q19" s="217"/>
      <c r="R19" s="217"/>
      <c r="S19" s="217"/>
      <c r="T19" s="217"/>
      <c r="U19" s="217"/>
      <c r="V19" s="218"/>
      <c r="W19" s="216">
        <v>529</v>
      </c>
      <c r="X19" s="217"/>
      <c r="Y19" s="217"/>
      <c r="Z19" s="217"/>
      <c r="AA19" s="217"/>
      <c r="AB19" s="217"/>
      <c r="AC19" s="218"/>
      <c r="AD19" s="216">
        <v>459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0.69350282485875703</v>
      </c>
      <c r="Q20" s="292"/>
      <c r="R20" s="292"/>
      <c r="S20" s="292"/>
      <c r="T20" s="292"/>
      <c r="U20" s="292"/>
      <c r="V20" s="292"/>
      <c r="W20" s="292">
        <f>IF(W18=0, "-", SUM(W19)/W18)</f>
        <v>0.81010719754977034</v>
      </c>
      <c r="X20" s="292"/>
      <c r="Y20" s="292"/>
      <c r="Z20" s="292"/>
      <c r="AA20" s="292"/>
      <c r="AB20" s="292"/>
      <c r="AC20" s="292"/>
      <c r="AD20" s="292">
        <f>IF(AD18=0, "-", SUM(AD19)/AD18)</f>
        <v>0.86767485822306234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0.69350282485875703</v>
      </c>
      <c r="Q21" s="292"/>
      <c r="R21" s="292"/>
      <c r="S21" s="292"/>
      <c r="T21" s="292"/>
      <c r="U21" s="292"/>
      <c r="V21" s="292"/>
      <c r="W21" s="292">
        <f>IF(W19=0, "-", SUM(W19)/SUM(W13,W14))</f>
        <v>0.81010719754977034</v>
      </c>
      <c r="X21" s="292"/>
      <c r="Y21" s="292"/>
      <c r="Z21" s="292"/>
      <c r="AA21" s="292"/>
      <c r="AB21" s="292"/>
      <c r="AC21" s="292"/>
      <c r="AD21" s="292">
        <f>IF(AD19=0, "-", SUM(AD19)/SUM(AD13,AD14))</f>
        <v>0.86767485822306234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679</v>
      </c>
      <c r="H23" s="278"/>
      <c r="I23" s="278"/>
      <c r="J23" s="278"/>
      <c r="K23" s="278"/>
      <c r="L23" s="278"/>
      <c r="M23" s="278"/>
      <c r="N23" s="278"/>
      <c r="O23" s="279"/>
      <c r="P23" s="228">
        <v>699</v>
      </c>
      <c r="Q23" s="229"/>
      <c r="R23" s="229"/>
      <c r="S23" s="229"/>
      <c r="T23" s="229"/>
      <c r="U23" s="229"/>
      <c r="V23" s="280"/>
      <c r="W23" s="228">
        <v>699</v>
      </c>
      <c r="X23" s="229"/>
      <c r="Y23" s="229"/>
      <c r="Z23" s="229"/>
      <c r="AA23" s="229"/>
      <c r="AB23" s="229"/>
      <c r="AC23" s="280"/>
      <c r="AD23" s="281" t="s">
        <v>666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699</v>
      </c>
      <c r="Q29" s="331"/>
      <c r="R29" s="331"/>
      <c r="S29" s="331"/>
      <c r="T29" s="331"/>
      <c r="U29" s="331"/>
      <c r="V29" s="332"/>
      <c r="W29" s="333">
        <f>AR13</f>
        <v>699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634</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0"/>
      <c r="AD32" s="370"/>
      <c r="AE32" s="371">
        <v>178</v>
      </c>
      <c r="AF32" s="371"/>
      <c r="AG32" s="371"/>
      <c r="AH32" s="371"/>
      <c r="AI32" s="371">
        <v>237</v>
      </c>
      <c r="AJ32" s="371"/>
      <c r="AK32" s="371"/>
      <c r="AL32" s="371"/>
      <c r="AM32" s="371">
        <v>62</v>
      </c>
      <c r="AN32" s="371"/>
      <c r="AO32" s="371"/>
      <c r="AP32" s="371"/>
      <c r="AQ32" s="371" t="s">
        <v>613</v>
      </c>
      <c r="AR32" s="371"/>
      <c r="AS32" s="371"/>
      <c r="AT32" s="371"/>
      <c r="AU32" s="405" t="s">
        <v>613</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619</v>
      </c>
      <c r="AC33" s="370"/>
      <c r="AD33" s="370"/>
      <c r="AE33" s="371">
        <v>480</v>
      </c>
      <c r="AF33" s="371"/>
      <c r="AG33" s="371"/>
      <c r="AH33" s="371"/>
      <c r="AI33" s="371">
        <v>472</v>
      </c>
      <c r="AJ33" s="371"/>
      <c r="AK33" s="371"/>
      <c r="AL33" s="371"/>
      <c r="AM33" s="371">
        <v>472</v>
      </c>
      <c r="AN33" s="371"/>
      <c r="AO33" s="371"/>
      <c r="AP33" s="371"/>
      <c r="AQ33" s="371">
        <v>143</v>
      </c>
      <c r="AR33" s="371"/>
      <c r="AS33" s="371"/>
      <c r="AT33" s="371"/>
      <c r="AU33" s="405" t="s">
        <v>613</v>
      </c>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662</v>
      </c>
      <c r="H35" s="395"/>
      <c r="I35" s="395"/>
      <c r="J35" s="395"/>
      <c r="K35" s="395"/>
      <c r="L35" s="395"/>
      <c r="M35" s="395"/>
      <c r="N35" s="395"/>
      <c r="O35" s="395"/>
      <c r="P35" s="395"/>
      <c r="Q35" s="395"/>
      <c r="R35" s="395"/>
      <c r="S35" s="395"/>
      <c r="T35" s="395"/>
      <c r="U35" s="395"/>
      <c r="V35" s="395"/>
      <c r="W35" s="395"/>
      <c r="X35" s="395"/>
      <c r="Y35" s="419" t="s">
        <v>582</v>
      </c>
      <c r="Z35" s="420"/>
      <c r="AA35" s="421"/>
      <c r="AB35" s="422" t="s">
        <v>620</v>
      </c>
      <c r="AC35" s="423"/>
      <c r="AD35" s="424"/>
      <c r="AE35" s="398">
        <v>2.8</v>
      </c>
      <c r="AF35" s="398"/>
      <c r="AG35" s="398"/>
      <c r="AH35" s="398"/>
      <c r="AI35" s="398">
        <v>2.2000000000000002</v>
      </c>
      <c r="AJ35" s="398"/>
      <c r="AK35" s="398"/>
      <c r="AL35" s="398"/>
      <c r="AM35" s="398">
        <v>7.4</v>
      </c>
      <c r="AN35" s="398"/>
      <c r="AO35" s="398"/>
      <c r="AP35" s="398"/>
      <c r="AQ35" s="389">
        <v>4.9000000000000004</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621</v>
      </c>
      <c r="AC36" s="426"/>
      <c r="AD36" s="427"/>
      <c r="AE36" s="428" t="s">
        <v>622</v>
      </c>
      <c r="AF36" s="428"/>
      <c r="AG36" s="428"/>
      <c r="AH36" s="428"/>
      <c r="AI36" s="428" t="s">
        <v>623</v>
      </c>
      <c r="AJ36" s="428"/>
      <c r="AK36" s="428"/>
      <c r="AL36" s="428"/>
      <c r="AM36" s="428" t="s">
        <v>633</v>
      </c>
      <c r="AN36" s="428"/>
      <c r="AO36" s="428"/>
      <c r="AP36" s="428"/>
      <c r="AQ36" s="428" t="s">
        <v>665</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613</v>
      </c>
      <c r="AR38" s="432"/>
      <c r="AS38" s="433" t="s">
        <v>175</v>
      </c>
      <c r="AT38" s="434"/>
      <c r="AU38" s="435">
        <v>7</v>
      </c>
      <c r="AV38" s="435"/>
      <c r="AW38" s="324" t="s">
        <v>166</v>
      </c>
      <c r="AX38" s="329"/>
    </row>
    <row r="39" spans="1:51" ht="75" customHeight="1" x14ac:dyDescent="0.15">
      <c r="A39" s="472"/>
      <c r="B39" s="470"/>
      <c r="C39" s="470"/>
      <c r="D39" s="470"/>
      <c r="E39" s="470"/>
      <c r="F39" s="471"/>
      <c r="G39" s="374" t="s">
        <v>663</v>
      </c>
      <c r="H39" s="375"/>
      <c r="I39" s="375"/>
      <c r="J39" s="375"/>
      <c r="K39" s="375"/>
      <c r="L39" s="375"/>
      <c r="M39" s="375"/>
      <c r="N39" s="375"/>
      <c r="O39" s="376"/>
      <c r="P39" s="139" t="s">
        <v>664</v>
      </c>
      <c r="Q39" s="139"/>
      <c r="R39" s="139"/>
      <c r="S39" s="139"/>
      <c r="T39" s="139"/>
      <c r="U39" s="139"/>
      <c r="V39" s="139"/>
      <c r="W39" s="139"/>
      <c r="X39" s="140"/>
      <c r="Y39" s="385" t="s">
        <v>12</v>
      </c>
      <c r="Z39" s="386"/>
      <c r="AA39" s="387"/>
      <c r="AB39" s="388" t="s">
        <v>616</v>
      </c>
      <c r="AC39" s="388"/>
      <c r="AD39" s="388"/>
      <c r="AE39" s="389">
        <v>9550</v>
      </c>
      <c r="AF39" s="372"/>
      <c r="AG39" s="372"/>
      <c r="AH39" s="372"/>
      <c r="AI39" s="389">
        <v>1700</v>
      </c>
      <c r="AJ39" s="372"/>
      <c r="AK39" s="372"/>
      <c r="AL39" s="372"/>
      <c r="AM39" s="389"/>
      <c r="AN39" s="372"/>
      <c r="AO39" s="372"/>
      <c r="AP39" s="372"/>
      <c r="AQ39" s="391" t="s">
        <v>613</v>
      </c>
      <c r="AR39" s="392"/>
      <c r="AS39" s="392"/>
      <c r="AT39" s="393"/>
      <c r="AU39" s="372" t="s">
        <v>613</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616</v>
      </c>
      <c r="AC40" s="447"/>
      <c r="AD40" s="447"/>
      <c r="AE40" s="389">
        <v>32284</v>
      </c>
      <c r="AF40" s="372"/>
      <c r="AG40" s="372"/>
      <c r="AH40" s="372"/>
      <c r="AI40" s="389">
        <v>32284</v>
      </c>
      <c r="AJ40" s="372"/>
      <c r="AK40" s="372"/>
      <c r="AL40" s="372"/>
      <c r="AM40" s="389"/>
      <c r="AN40" s="372"/>
      <c r="AO40" s="372"/>
      <c r="AP40" s="372"/>
      <c r="AQ40" s="391" t="s">
        <v>613</v>
      </c>
      <c r="AR40" s="392"/>
      <c r="AS40" s="392"/>
      <c r="AT40" s="393"/>
      <c r="AU40" s="372">
        <v>27700</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30</v>
      </c>
      <c r="AF41" s="372"/>
      <c r="AG41" s="372"/>
      <c r="AH41" s="372"/>
      <c r="AI41" s="389">
        <v>5</v>
      </c>
      <c r="AJ41" s="372"/>
      <c r="AK41" s="372"/>
      <c r="AL41" s="372"/>
      <c r="AM41" s="389"/>
      <c r="AN41" s="372"/>
      <c r="AO41" s="372"/>
      <c r="AP41" s="372"/>
      <c r="AQ41" s="391" t="s">
        <v>613</v>
      </c>
      <c r="AR41" s="392"/>
      <c r="AS41" s="392"/>
      <c r="AT41" s="393"/>
      <c r="AU41" s="372" t="s">
        <v>613</v>
      </c>
      <c r="AV41" s="372"/>
      <c r="AW41" s="372"/>
      <c r="AX41" s="373"/>
    </row>
    <row r="42" spans="1:51" ht="23.25" customHeight="1" x14ac:dyDescent="0.15">
      <c r="A42" s="460" t="s">
        <v>261</v>
      </c>
      <c r="B42" s="455"/>
      <c r="C42" s="455"/>
      <c r="D42" s="455"/>
      <c r="E42" s="455"/>
      <c r="F42" s="456"/>
      <c r="G42" s="496" t="s">
        <v>617</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4"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1" t="s">
        <v>11</v>
      </c>
      <c r="AC49" s="892"/>
      <c r="AD49" s="893"/>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5" t="s">
        <v>57</v>
      </c>
      <c r="Z51" s="896"/>
      <c r="AA51" s="89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8"/>
      <c r="H52" s="383"/>
      <c r="I52" s="383"/>
      <c r="J52" s="383"/>
      <c r="K52" s="383"/>
      <c r="L52" s="383"/>
      <c r="M52" s="383"/>
      <c r="N52" s="383"/>
      <c r="O52" s="384"/>
      <c r="P52" s="450"/>
      <c r="Q52" s="450"/>
      <c r="R52" s="450"/>
      <c r="S52" s="450"/>
      <c r="T52" s="450"/>
      <c r="U52" s="450"/>
      <c r="V52" s="450"/>
      <c r="W52" s="450"/>
      <c r="X52" s="451"/>
      <c r="Y52" s="899" t="s">
        <v>50</v>
      </c>
      <c r="Z52" s="791"/>
      <c r="AA52" s="792"/>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9" t="s">
        <v>13</v>
      </c>
      <c r="Z53" s="791"/>
      <c r="AA53" s="792"/>
      <c r="AB53" s="900" t="s">
        <v>14</v>
      </c>
      <c r="AC53" s="900"/>
      <c r="AD53" s="900"/>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1" t="s">
        <v>11</v>
      </c>
      <c r="AC54" s="892"/>
      <c r="AD54" s="893"/>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5" t="s">
        <v>57</v>
      </c>
      <c r="Z56" s="896"/>
      <c r="AA56" s="89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8"/>
      <c r="H57" s="383"/>
      <c r="I57" s="383"/>
      <c r="J57" s="383"/>
      <c r="K57" s="383"/>
      <c r="L57" s="383"/>
      <c r="M57" s="383"/>
      <c r="N57" s="383"/>
      <c r="O57" s="384"/>
      <c r="P57" s="450"/>
      <c r="Q57" s="450"/>
      <c r="R57" s="450"/>
      <c r="S57" s="450"/>
      <c r="T57" s="450"/>
      <c r="U57" s="450"/>
      <c r="V57" s="450"/>
      <c r="W57" s="450"/>
      <c r="X57" s="451"/>
      <c r="Y57" s="899" t="s">
        <v>50</v>
      </c>
      <c r="Z57" s="791"/>
      <c r="AA57" s="792"/>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9" t="s">
        <v>13</v>
      </c>
      <c r="Z58" s="791"/>
      <c r="AA58" s="792"/>
      <c r="AB58" s="900" t="s">
        <v>14</v>
      </c>
      <c r="AC58" s="900"/>
      <c r="AD58" s="900"/>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1" t="s">
        <v>11</v>
      </c>
      <c r="AC59" s="892"/>
      <c r="AD59" s="893"/>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5" t="s">
        <v>57</v>
      </c>
      <c r="Z61" s="896"/>
      <c r="AA61" s="89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8"/>
      <c r="H62" s="383"/>
      <c r="I62" s="383"/>
      <c r="J62" s="383"/>
      <c r="K62" s="383"/>
      <c r="L62" s="383"/>
      <c r="M62" s="383"/>
      <c r="N62" s="383"/>
      <c r="O62" s="384"/>
      <c r="P62" s="450"/>
      <c r="Q62" s="450"/>
      <c r="R62" s="450"/>
      <c r="S62" s="450"/>
      <c r="T62" s="450"/>
      <c r="U62" s="450"/>
      <c r="V62" s="450"/>
      <c r="W62" s="450"/>
      <c r="X62" s="451"/>
      <c r="Y62" s="899" t="s">
        <v>50</v>
      </c>
      <c r="Z62" s="791"/>
      <c r="AA62" s="792"/>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8"/>
      <c r="C63" s="889"/>
      <c r="D63" s="889"/>
      <c r="E63" s="889"/>
      <c r="F63" s="890"/>
      <c r="G63" s="141"/>
      <c r="H63" s="142"/>
      <c r="I63" s="142"/>
      <c r="J63" s="142"/>
      <c r="K63" s="142"/>
      <c r="L63" s="142"/>
      <c r="M63" s="142"/>
      <c r="N63" s="142"/>
      <c r="O63" s="143"/>
      <c r="P63" s="452"/>
      <c r="Q63" s="452"/>
      <c r="R63" s="452"/>
      <c r="S63" s="452"/>
      <c r="T63" s="452"/>
      <c r="U63" s="452"/>
      <c r="V63" s="452"/>
      <c r="W63" s="452"/>
      <c r="X63" s="453"/>
      <c r="Y63" s="899" t="s">
        <v>13</v>
      </c>
      <c r="Z63" s="791"/>
      <c r="AA63" s="792"/>
      <c r="AB63" s="900" t="s">
        <v>14</v>
      </c>
      <c r="AC63" s="900"/>
      <c r="AD63" s="900"/>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1" t="s">
        <v>11</v>
      </c>
      <c r="AC83" s="892"/>
      <c r="AD83" s="893"/>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5" t="s">
        <v>57</v>
      </c>
      <c r="Z85" s="896"/>
      <c r="AA85" s="89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8"/>
      <c r="H86" s="383"/>
      <c r="I86" s="383"/>
      <c r="J86" s="383"/>
      <c r="K86" s="383"/>
      <c r="L86" s="383"/>
      <c r="M86" s="383"/>
      <c r="N86" s="383"/>
      <c r="O86" s="384"/>
      <c r="P86" s="450"/>
      <c r="Q86" s="450"/>
      <c r="R86" s="450"/>
      <c r="S86" s="450"/>
      <c r="T86" s="450"/>
      <c r="U86" s="450"/>
      <c r="V86" s="450"/>
      <c r="W86" s="450"/>
      <c r="X86" s="451"/>
      <c r="Y86" s="899" t="s">
        <v>50</v>
      </c>
      <c r="Z86" s="791"/>
      <c r="AA86" s="792"/>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9" t="s">
        <v>13</v>
      </c>
      <c r="Z87" s="791"/>
      <c r="AA87" s="792"/>
      <c r="AB87" s="900" t="s">
        <v>14</v>
      </c>
      <c r="AC87" s="900"/>
      <c r="AD87" s="900"/>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1" t="s">
        <v>11</v>
      </c>
      <c r="AC88" s="892"/>
      <c r="AD88" s="893"/>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5" t="s">
        <v>57</v>
      </c>
      <c r="Z90" s="896"/>
      <c r="AA90" s="89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8"/>
      <c r="H91" s="383"/>
      <c r="I91" s="383"/>
      <c r="J91" s="383"/>
      <c r="K91" s="383"/>
      <c r="L91" s="383"/>
      <c r="M91" s="383"/>
      <c r="N91" s="383"/>
      <c r="O91" s="384"/>
      <c r="P91" s="450"/>
      <c r="Q91" s="450"/>
      <c r="R91" s="450"/>
      <c r="S91" s="450"/>
      <c r="T91" s="450"/>
      <c r="U91" s="450"/>
      <c r="V91" s="450"/>
      <c r="W91" s="450"/>
      <c r="X91" s="451"/>
      <c r="Y91" s="899" t="s">
        <v>50</v>
      </c>
      <c r="Z91" s="791"/>
      <c r="AA91" s="792"/>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9" t="s">
        <v>13</v>
      </c>
      <c r="Z92" s="791"/>
      <c r="AA92" s="792"/>
      <c r="AB92" s="900" t="s">
        <v>14</v>
      </c>
      <c r="AC92" s="900"/>
      <c r="AD92" s="900"/>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1" t="s">
        <v>11</v>
      </c>
      <c r="AC93" s="892"/>
      <c r="AD93" s="893"/>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5" t="s">
        <v>57</v>
      </c>
      <c r="Z95" s="896"/>
      <c r="AA95" s="89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8"/>
      <c r="H96" s="383"/>
      <c r="I96" s="383"/>
      <c r="J96" s="383"/>
      <c r="K96" s="383"/>
      <c r="L96" s="383"/>
      <c r="M96" s="383"/>
      <c r="N96" s="383"/>
      <c r="O96" s="384"/>
      <c r="P96" s="450"/>
      <c r="Q96" s="450"/>
      <c r="R96" s="450"/>
      <c r="S96" s="450"/>
      <c r="T96" s="450"/>
      <c r="U96" s="450"/>
      <c r="V96" s="450"/>
      <c r="W96" s="450"/>
      <c r="X96" s="451"/>
      <c r="Y96" s="899" t="s">
        <v>50</v>
      </c>
      <c r="Z96" s="791"/>
      <c r="AA96" s="792"/>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8"/>
      <c r="C97" s="889"/>
      <c r="D97" s="889"/>
      <c r="E97" s="889"/>
      <c r="F97" s="890"/>
      <c r="G97" s="141"/>
      <c r="H97" s="142"/>
      <c r="I97" s="142"/>
      <c r="J97" s="142"/>
      <c r="K97" s="142"/>
      <c r="L97" s="142"/>
      <c r="M97" s="142"/>
      <c r="N97" s="142"/>
      <c r="O97" s="143"/>
      <c r="P97" s="452"/>
      <c r="Q97" s="452"/>
      <c r="R97" s="452"/>
      <c r="S97" s="452"/>
      <c r="T97" s="452"/>
      <c r="U97" s="452"/>
      <c r="V97" s="452"/>
      <c r="W97" s="452"/>
      <c r="X97" s="453"/>
      <c r="Y97" s="899" t="s">
        <v>13</v>
      </c>
      <c r="Z97" s="791"/>
      <c r="AA97" s="792"/>
      <c r="AB97" s="900" t="s">
        <v>14</v>
      </c>
      <c r="AC97" s="900"/>
      <c r="AD97" s="900"/>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1" t="s">
        <v>11</v>
      </c>
      <c r="AC117" s="892"/>
      <c r="AD117" s="893"/>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5" t="s">
        <v>57</v>
      </c>
      <c r="Z119" s="896"/>
      <c r="AA119" s="89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8"/>
      <c r="H120" s="383"/>
      <c r="I120" s="383"/>
      <c r="J120" s="383"/>
      <c r="K120" s="383"/>
      <c r="L120" s="383"/>
      <c r="M120" s="383"/>
      <c r="N120" s="383"/>
      <c r="O120" s="384"/>
      <c r="P120" s="450"/>
      <c r="Q120" s="450"/>
      <c r="R120" s="450"/>
      <c r="S120" s="450"/>
      <c r="T120" s="450"/>
      <c r="U120" s="450"/>
      <c r="V120" s="450"/>
      <c r="W120" s="450"/>
      <c r="X120" s="451"/>
      <c r="Y120" s="899" t="s">
        <v>50</v>
      </c>
      <c r="Z120" s="791"/>
      <c r="AA120" s="792"/>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9" t="s">
        <v>13</v>
      </c>
      <c r="Z121" s="791"/>
      <c r="AA121" s="792"/>
      <c r="AB121" s="900" t="s">
        <v>14</v>
      </c>
      <c r="AC121" s="900"/>
      <c r="AD121" s="900"/>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1" t="s">
        <v>11</v>
      </c>
      <c r="AC122" s="892"/>
      <c r="AD122" s="893"/>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5" t="s">
        <v>57</v>
      </c>
      <c r="Z124" s="896"/>
      <c r="AA124" s="89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8"/>
      <c r="H125" s="383"/>
      <c r="I125" s="383"/>
      <c r="J125" s="383"/>
      <c r="K125" s="383"/>
      <c r="L125" s="383"/>
      <c r="M125" s="383"/>
      <c r="N125" s="383"/>
      <c r="O125" s="384"/>
      <c r="P125" s="450"/>
      <c r="Q125" s="450"/>
      <c r="R125" s="450"/>
      <c r="S125" s="450"/>
      <c r="T125" s="450"/>
      <c r="U125" s="450"/>
      <c r="V125" s="450"/>
      <c r="W125" s="450"/>
      <c r="X125" s="451"/>
      <c r="Y125" s="899" t="s">
        <v>50</v>
      </c>
      <c r="Z125" s="791"/>
      <c r="AA125" s="792"/>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9" t="s">
        <v>13</v>
      </c>
      <c r="Z126" s="791"/>
      <c r="AA126" s="792"/>
      <c r="AB126" s="900" t="s">
        <v>14</v>
      </c>
      <c r="AC126" s="900"/>
      <c r="AD126" s="900"/>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1" t="s">
        <v>11</v>
      </c>
      <c r="AC127" s="892"/>
      <c r="AD127" s="893"/>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5" t="s">
        <v>57</v>
      </c>
      <c r="Z129" s="896"/>
      <c r="AA129" s="89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8"/>
      <c r="H130" s="383"/>
      <c r="I130" s="383"/>
      <c r="J130" s="383"/>
      <c r="K130" s="383"/>
      <c r="L130" s="383"/>
      <c r="M130" s="383"/>
      <c r="N130" s="383"/>
      <c r="O130" s="384"/>
      <c r="P130" s="450"/>
      <c r="Q130" s="450"/>
      <c r="R130" s="450"/>
      <c r="S130" s="450"/>
      <c r="T130" s="450"/>
      <c r="U130" s="450"/>
      <c r="V130" s="450"/>
      <c r="W130" s="450"/>
      <c r="X130" s="451"/>
      <c r="Y130" s="899" t="s">
        <v>50</v>
      </c>
      <c r="Z130" s="791"/>
      <c r="AA130" s="792"/>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8"/>
      <c r="C131" s="889"/>
      <c r="D131" s="889"/>
      <c r="E131" s="889"/>
      <c r="F131" s="890"/>
      <c r="G131" s="141"/>
      <c r="H131" s="142"/>
      <c r="I131" s="142"/>
      <c r="J131" s="142"/>
      <c r="K131" s="142"/>
      <c r="L131" s="142"/>
      <c r="M131" s="142"/>
      <c r="N131" s="142"/>
      <c r="O131" s="143"/>
      <c r="P131" s="452"/>
      <c r="Q131" s="452"/>
      <c r="R131" s="452"/>
      <c r="S131" s="452"/>
      <c r="T131" s="452"/>
      <c r="U131" s="452"/>
      <c r="V131" s="452"/>
      <c r="W131" s="452"/>
      <c r="X131" s="453"/>
      <c r="Y131" s="899" t="s">
        <v>13</v>
      </c>
      <c r="Z131" s="791"/>
      <c r="AA131" s="792"/>
      <c r="AB131" s="900" t="s">
        <v>14</v>
      </c>
      <c r="AC131" s="900"/>
      <c r="AD131" s="900"/>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1" t="s">
        <v>11</v>
      </c>
      <c r="AC151" s="892"/>
      <c r="AD151" s="893"/>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5" t="s">
        <v>57</v>
      </c>
      <c r="Z153" s="896"/>
      <c r="AA153" s="89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8"/>
      <c r="H154" s="383"/>
      <c r="I154" s="383"/>
      <c r="J154" s="383"/>
      <c r="K154" s="383"/>
      <c r="L154" s="383"/>
      <c r="M154" s="383"/>
      <c r="N154" s="383"/>
      <c r="O154" s="384"/>
      <c r="P154" s="450"/>
      <c r="Q154" s="450"/>
      <c r="R154" s="450"/>
      <c r="S154" s="450"/>
      <c r="T154" s="450"/>
      <c r="U154" s="450"/>
      <c r="V154" s="450"/>
      <c r="W154" s="450"/>
      <c r="X154" s="451"/>
      <c r="Y154" s="899" t="s">
        <v>50</v>
      </c>
      <c r="Z154" s="791"/>
      <c r="AA154" s="792"/>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9" t="s">
        <v>13</v>
      </c>
      <c r="Z155" s="791"/>
      <c r="AA155" s="792"/>
      <c r="AB155" s="900" t="s">
        <v>14</v>
      </c>
      <c r="AC155" s="900"/>
      <c r="AD155" s="900"/>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1" t="s">
        <v>11</v>
      </c>
      <c r="AC156" s="892"/>
      <c r="AD156" s="893"/>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5" t="s">
        <v>57</v>
      </c>
      <c r="Z158" s="896"/>
      <c r="AA158" s="89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8"/>
      <c r="H159" s="383"/>
      <c r="I159" s="383"/>
      <c r="J159" s="383"/>
      <c r="K159" s="383"/>
      <c r="L159" s="383"/>
      <c r="M159" s="383"/>
      <c r="N159" s="383"/>
      <c r="O159" s="384"/>
      <c r="P159" s="450"/>
      <c r="Q159" s="450"/>
      <c r="R159" s="450"/>
      <c r="S159" s="450"/>
      <c r="T159" s="450"/>
      <c r="U159" s="450"/>
      <c r="V159" s="450"/>
      <c r="W159" s="450"/>
      <c r="X159" s="451"/>
      <c r="Y159" s="899" t="s">
        <v>50</v>
      </c>
      <c r="Z159" s="791"/>
      <c r="AA159" s="792"/>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9" t="s">
        <v>13</v>
      </c>
      <c r="Z160" s="791"/>
      <c r="AA160" s="792"/>
      <c r="AB160" s="900" t="s">
        <v>14</v>
      </c>
      <c r="AC160" s="900"/>
      <c r="AD160" s="900"/>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1" t="s">
        <v>11</v>
      </c>
      <c r="AC161" s="892"/>
      <c r="AD161" s="893"/>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5" t="s">
        <v>57</v>
      </c>
      <c r="Z163" s="896"/>
      <c r="AA163" s="89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8"/>
      <c r="H164" s="383"/>
      <c r="I164" s="383"/>
      <c r="J164" s="383"/>
      <c r="K164" s="383"/>
      <c r="L164" s="383"/>
      <c r="M164" s="383"/>
      <c r="N164" s="383"/>
      <c r="O164" s="384"/>
      <c r="P164" s="450"/>
      <c r="Q164" s="450"/>
      <c r="R164" s="450"/>
      <c r="S164" s="450"/>
      <c r="T164" s="450"/>
      <c r="U164" s="450"/>
      <c r="V164" s="450"/>
      <c r="W164" s="450"/>
      <c r="X164" s="451"/>
      <c r="Y164" s="899" t="s">
        <v>50</v>
      </c>
      <c r="Z164" s="791"/>
      <c r="AA164" s="792"/>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1" t="s">
        <v>11</v>
      </c>
      <c r="AC185" s="892"/>
      <c r="AD185" s="893"/>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5" t="s">
        <v>57</v>
      </c>
      <c r="Z187" s="896"/>
      <c r="AA187" s="89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8"/>
      <c r="H188" s="383"/>
      <c r="I188" s="383"/>
      <c r="J188" s="383"/>
      <c r="K188" s="383"/>
      <c r="L188" s="383"/>
      <c r="M188" s="383"/>
      <c r="N188" s="383"/>
      <c r="O188" s="384"/>
      <c r="P188" s="450"/>
      <c r="Q188" s="450"/>
      <c r="R188" s="450"/>
      <c r="S188" s="450"/>
      <c r="T188" s="450"/>
      <c r="U188" s="450"/>
      <c r="V188" s="450"/>
      <c r="W188" s="450"/>
      <c r="X188" s="451"/>
      <c r="Y188" s="899" t="s">
        <v>50</v>
      </c>
      <c r="Z188" s="791"/>
      <c r="AA188" s="792"/>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9" t="s">
        <v>13</v>
      </c>
      <c r="Z189" s="791"/>
      <c r="AA189" s="792"/>
      <c r="AB189" s="900" t="s">
        <v>14</v>
      </c>
      <c r="AC189" s="900"/>
      <c r="AD189" s="900"/>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1" t="s">
        <v>11</v>
      </c>
      <c r="AC190" s="892"/>
      <c r="AD190" s="893"/>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5" t="s">
        <v>57</v>
      </c>
      <c r="Z192" s="896"/>
      <c r="AA192" s="89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8"/>
      <c r="H193" s="383"/>
      <c r="I193" s="383"/>
      <c r="J193" s="383"/>
      <c r="K193" s="383"/>
      <c r="L193" s="383"/>
      <c r="M193" s="383"/>
      <c r="N193" s="383"/>
      <c r="O193" s="384"/>
      <c r="P193" s="450"/>
      <c r="Q193" s="450"/>
      <c r="R193" s="450"/>
      <c r="S193" s="450"/>
      <c r="T193" s="450"/>
      <c r="U193" s="450"/>
      <c r="V193" s="450"/>
      <c r="W193" s="450"/>
      <c r="X193" s="451"/>
      <c r="Y193" s="899" t="s">
        <v>50</v>
      </c>
      <c r="Z193" s="791"/>
      <c r="AA193" s="792"/>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9" t="s">
        <v>13</v>
      </c>
      <c r="Z194" s="791"/>
      <c r="AA194" s="792"/>
      <c r="AB194" s="900" t="s">
        <v>14</v>
      </c>
      <c r="AC194" s="900"/>
      <c r="AD194" s="900"/>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1" t="s">
        <v>11</v>
      </c>
      <c r="AC195" s="892"/>
      <c r="AD195" s="893"/>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5" t="s">
        <v>57</v>
      </c>
      <c r="Z197" s="896"/>
      <c r="AA197" s="89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8"/>
      <c r="H198" s="383"/>
      <c r="I198" s="383"/>
      <c r="J198" s="383"/>
      <c r="K198" s="383"/>
      <c r="L198" s="383"/>
      <c r="M198" s="383"/>
      <c r="N198" s="383"/>
      <c r="O198" s="384"/>
      <c r="P198" s="450"/>
      <c r="Q198" s="450"/>
      <c r="R198" s="450"/>
      <c r="S198" s="450"/>
      <c r="T198" s="450"/>
      <c r="U198" s="450"/>
      <c r="V198" s="450"/>
      <c r="W198" s="450"/>
      <c r="X198" s="451"/>
      <c r="Y198" s="899" t="s">
        <v>50</v>
      </c>
      <c r="Z198" s="791"/>
      <c r="AA198" s="792"/>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7" t="s">
        <v>264</v>
      </c>
      <c r="B213" s="648"/>
      <c r="C213" s="648"/>
      <c r="D213" s="648"/>
      <c r="E213" s="569" t="s">
        <v>225</v>
      </c>
      <c r="F213" s="570"/>
      <c r="G213" s="82" t="s">
        <v>177</v>
      </c>
      <c r="H213" s="615"/>
      <c r="I213" s="616"/>
      <c r="J213" s="616"/>
      <c r="K213" s="616"/>
      <c r="L213" s="616"/>
      <c r="M213" s="616"/>
      <c r="N213" s="616"/>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2"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667</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4" t="s">
        <v>193</v>
      </c>
      <c r="F216" s="456"/>
      <c r="G216" s="138" t="s">
        <v>668</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671</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7" t="s">
        <v>672</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x14ac:dyDescent="0.15">
      <c r="A218" s="655"/>
      <c r="B218" s="643"/>
      <c r="C218" s="640" t="s">
        <v>600</v>
      </c>
      <c r="D218" s="641"/>
      <c r="E218" s="454" t="s">
        <v>280</v>
      </c>
      <c r="F218" s="456"/>
      <c r="G218" s="618" t="s">
        <v>181</v>
      </c>
      <c r="H218" s="619"/>
      <c r="I218" s="619"/>
      <c r="J218" s="644" t="s">
        <v>613</v>
      </c>
      <c r="K218" s="645"/>
      <c r="L218" s="645"/>
      <c r="M218" s="645"/>
      <c r="N218" s="645"/>
      <c r="O218" s="645"/>
      <c r="P218" s="645"/>
      <c r="Q218" s="645"/>
      <c r="R218" s="645"/>
      <c r="S218" s="645"/>
      <c r="T218" s="646"/>
      <c r="U218" s="616" t="s">
        <v>672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5"/>
      <c r="B219" s="643"/>
      <c r="C219" s="642"/>
      <c r="D219" s="643"/>
      <c r="E219" s="316"/>
      <c r="F219" s="318"/>
      <c r="G219" s="618" t="s">
        <v>601</v>
      </c>
      <c r="H219" s="619"/>
      <c r="I219" s="619"/>
      <c r="J219" s="619"/>
      <c r="K219" s="619"/>
      <c r="L219" s="619"/>
      <c r="M219" s="619"/>
      <c r="N219" s="619"/>
      <c r="O219" s="619"/>
      <c r="P219" s="619"/>
      <c r="Q219" s="619"/>
      <c r="R219" s="619"/>
      <c r="S219" s="619"/>
      <c r="T219" s="619"/>
      <c r="U219" s="615" t="s">
        <v>285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5"/>
      <c r="B220" s="643"/>
      <c r="C220" s="642"/>
      <c r="D220" s="643"/>
      <c r="E220" s="319"/>
      <c r="F220" s="321"/>
      <c r="G220" s="618" t="s">
        <v>588</v>
      </c>
      <c r="H220" s="619"/>
      <c r="I220" s="619"/>
      <c r="J220" s="619"/>
      <c r="K220" s="619"/>
      <c r="L220" s="619"/>
      <c r="M220" s="619"/>
      <c r="N220" s="619"/>
      <c r="O220" s="619"/>
      <c r="P220" s="619"/>
      <c r="Q220" s="619"/>
      <c r="R220" s="619"/>
      <c r="S220" s="619"/>
      <c r="T220" s="619"/>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7.7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632</v>
      </c>
      <c r="AE223" s="709"/>
      <c r="AF223" s="709"/>
      <c r="AG223" s="710" t="s">
        <v>638</v>
      </c>
      <c r="AH223" s="711"/>
      <c r="AI223" s="711"/>
      <c r="AJ223" s="711"/>
      <c r="AK223" s="711"/>
      <c r="AL223" s="711"/>
      <c r="AM223" s="711"/>
      <c r="AN223" s="711"/>
      <c r="AO223" s="711"/>
      <c r="AP223" s="711"/>
      <c r="AQ223" s="711"/>
      <c r="AR223" s="711"/>
      <c r="AS223" s="711"/>
      <c r="AT223" s="711"/>
      <c r="AU223" s="711"/>
      <c r="AV223" s="711"/>
      <c r="AW223" s="711"/>
      <c r="AX223" s="712"/>
    </row>
    <row r="224" spans="1:51" ht="42.7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632</v>
      </c>
      <c r="AE224" s="690"/>
      <c r="AF224" s="690"/>
      <c r="AG224" s="716" t="s">
        <v>639</v>
      </c>
      <c r="AH224" s="717"/>
      <c r="AI224" s="717"/>
      <c r="AJ224" s="717"/>
      <c r="AK224" s="717"/>
      <c r="AL224" s="717"/>
      <c r="AM224" s="717"/>
      <c r="AN224" s="717"/>
      <c r="AO224" s="717"/>
      <c r="AP224" s="717"/>
      <c r="AQ224" s="717"/>
      <c r="AR224" s="717"/>
      <c r="AS224" s="717"/>
      <c r="AT224" s="717"/>
      <c r="AU224" s="717"/>
      <c r="AV224" s="717"/>
      <c r="AW224" s="717"/>
      <c r="AX224" s="718"/>
    </row>
    <row r="225" spans="1:50" ht="49.5"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632</v>
      </c>
      <c r="AE225" s="723"/>
      <c r="AF225" s="723"/>
      <c r="AG225" s="680" t="s">
        <v>640</v>
      </c>
      <c r="AH225" s="383"/>
      <c r="AI225" s="383"/>
      <c r="AJ225" s="383"/>
      <c r="AK225" s="383"/>
      <c r="AL225" s="383"/>
      <c r="AM225" s="383"/>
      <c r="AN225" s="383"/>
      <c r="AO225" s="383"/>
      <c r="AP225" s="383"/>
      <c r="AQ225" s="383"/>
      <c r="AR225" s="383"/>
      <c r="AS225" s="383"/>
      <c r="AT225" s="383"/>
      <c r="AU225" s="383"/>
      <c r="AV225" s="383"/>
      <c r="AW225" s="383"/>
      <c r="AX225" s="681"/>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635</v>
      </c>
      <c r="AE226" s="677"/>
      <c r="AF226" s="677"/>
      <c r="AG226" s="678" t="s">
        <v>641</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7"/>
      <c r="B227" s="668"/>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636</v>
      </c>
      <c r="AE227" s="690"/>
      <c r="AF227" s="691"/>
      <c r="AG227" s="680"/>
      <c r="AH227" s="383"/>
      <c r="AI227" s="383"/>
      <c r="AJ227" s="383"/>
      <c r="AK227" s="383"/>
      <c r="AL227" s="383"/>
      <c r="AM227" s="383"/>
      <c r="AN227" s="383"/>
      <c r="AO227" s="383"/>
      <c r="AP227" s="383"/>
      <c r="AQ227" s="383"/>
      <c r="AR227" s="383"/>
      <c r="AS227" s="383"/>
      <c r="AT227" s="383"/>
      <c r="AU227" s="383"/>
      <c r="AV227" s="383"/>
      <c r="AW227" s="383"/>
      <c r="AX227" s="681"/>
    </row>
    <row r="228" spans="1:50" ht="26.25" customHeight="1" x14ac:dyDescent="0.15">
      <c r="A228" s="667"/>
      <c r="B228" s="668"/>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636</v>
      </c>
      <c r="AE228" s="696"/>
      <c r="AF228" s="696"/>
      <c r="AG228" s="680"/>
      <c r="AH228" s="383"/>
      <c r="AI228" s="383"/>
      <c r="AJ228" s="383"/>
      <c r="AK228" s="383"/>
      <c r="AL228" s="383"/>
      <c r="AM228" s="383"/>
      <c r="AN228" s="383"/>
      <c r="AO228" s="383"/>
      <c r="AP228" s="383"/>
      <c r="AQ228" s="383"/>
      <c r="AR228" s="383"/>
      <c r="AS228" s="383"/>
      <c r="AT228" s="383"/>
      <c r="AU228" s="383"/>
      <c r="AV228" s="383"/>
      <c r="AW228" s="383"/>
      <c r="AX228" s="681"/>
    </row>
    <row r="229" spans="1:50" ht="49.5" customHeight="1" x14ac:dyDescent="0.15">
      <c r="A229" s="667"/>
      <c r="B229" s="669"/>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632</v>
      </c>
      <c r="AE229" s="742"/>
      <c r="AF229" s="742"/>
      <c r="AG229" s="743" t="s">
        <v>677</v>
      </c>
      <c r="AH229" s="744"/>
      <c r="AI229" s="744"/>
      <c r="AJ229" s="744"/>
      <c r="AK229" s="744"/>
      <c r="AL229" s="744"/>
      <c r="AM229" s="744"/>
      <c r="AN229" s="744"/>
      <c r="AO229" s="744"/>
      <c r="AP229" s="744"/>
      <c r="AQ229" s="744"/>
      <c r="AR229" s="744"/>
      <c r="AS229" s="744"/>
      <c r="AT229" s="744"/>
      <c r="AU229" s="744"/>
      <c r="AV229" s="744"/>
      <c r="AW229" s="744"/>
      <c r="AX229" s="745"/>
    </row>
    <row r="230" spans="1:50" ht="36" customHeight="1" x14ac:dyDescent="0.15">
      <c r="A230" s="667"/>
      <c r="B230" s="669"/>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632</v>
      </c>
      <c r="AE230" s="690"/>
      <c r="AF230" s="690"/>
      <c r="AG230" s="716" t="s">
        <v>642</v>
      </c>
      <c r="AH230" s="717"/>
      <c r="AI230" s="717"/>
      <c r="AJ230" s="717"/>
      <c r="AK230" s="717"/>
      <c r="AL230" s="717"/>
      <c r="AM230" s="717"/>
      <c r="AN230" s="717"/>
      <c r="AO230" s="717"/>
      <c r="AP230" s="717"/>
      <c r="AQ230" s="717"/>
      <c r="AR230" s="717"/>
      <c r="AS230" s="717"/>
      <c r="AT230" s="717"/>
      <c r="AU230" s="717"/>
      <c r="AV230" s="717"/>
      <c r="AW230" s="717"/>
      <c r="AX230" s="718"/>
    </row>
    <row r="231" spans="1:50" ht="34.5" customHeight="1" x14ac:dyDescent="0.15">
      <c r="A231" s="667"/>
      <c r="B231" s="669"/>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632</v>
      </c>
      <c r="AE231" s="690"/>
      <c r="AF231" s="690"/>
      <c r="AG231" s="716" t="s">
        <v>643</v>
      </c>
      <c r="AH231" s="717"/>
      <c r="AI231" s="717"/>
      <c r="AJ231" s="717"/>
      <c r="AK231" s="717"/>
      <c r="AL231" s="717"/>
      <c r="AM231" s="717"/>
      <c r="AN231" s="717"/>
      <c r="AO231" s="717"/>
      <c r="AP231" s="717"/>
      <c r="AQ231" s="717"/>
      <c r="AR231" s="717"/>
      <c r="AS231" s="717"/>
      <c r="AT231" s="717"/>
      <c r="AU231" s="717"/>
      <c r="AV231" s="717"/>
      <c r="AW231" s="717"/>
      <c r="AX231" s="718"/>
    </row>
    <row r="232" spans="1:50" ht="39.75" customHeight="1" x14ac:dyDescent="0.15">
      <c r="A232" s="667"/>
      <c r="B232" s="669"/>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632</v>
      </c>
      <c r="AE232" s="690"/>
      <c r="AF232" s="690"/>
      <c r="AG232" s="716" t="s">
        <v>644</v>
      </c>
      <c r="AH232" s="717"/>
      <c r="AI232" s="717"/>
      <c r="AJ232" s="717"/>
      <c r="AK232" s="717"/>
      <c r="AL232" s="717"/>
      <c r="AM232" s="717"/>
      <c r="AN232" s="717"/>
      <c r="AO232" s="717"/>
      <c r="AP232" s="717"/>
      <c r="AQ232" s="717"/>
      <c r="AR232" s="717"/>
      <c r="AS232" s="717"/>
      <c r="AT232" s="717"/>
      <c r="AU232" s="717"/>
      <c r="AV232" s="717"/>
      <c r="AW232" s="717"/>
      <c r="AX232" s="718"/>
    </row>
    <row r="233" spans="1:50" ht="37.5" customHeight="1" x14ac:dyDescent="0.15">
      <c r="A233" s="667"/>
      <c r="B233" s="669"/>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632</v>
      </c>
      <c r="AE233" s="723"/>
      <c r="AF233" s="723"/>
      <c r="AG233" s="738" t="s">
        <v>645</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7"/>
      <c r="B234" s="669"/>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635</v>
      </c>
      <c r="AE234" s="690"/>
      <c r="AF234" s="691"/>
      <c r="AG234" s="716" t="s">
        <v>613</v>
      </c>
      <c r="AH234" s="717"/>
      <c r="AI234" s="717"/>
      <c r="AJ234" s="717"/>
      <c r="AK234" s="717"/>
      <c r="AL234" s="717"/>
      <c r="AM234" s="717"/>
      <c r="AN234" s="717"/>
      <c r="AO234" s="717"/>
      <c r="AP234" s="717"/>
      <c r="AQ234" s="717"/>
      <c r="AR234" s="717"/>
      <c r="AS234" s="717"/>
      <c r="AT234" s="717"/>
      <c r="AU234" s="717"/>
      <c r="AV234" s="717"/>
      <c r="AW234" s="717"/>
      <c r="AX234" s="718"/>
    </row>
    <row r="235" spans="1:50" ht="37.5" customHeight="1" x14ac:dyDescent="0.15">
      <c r="A235" s="670"/>
      <c r="B235" s="671"/>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632</v>
      </c>
      <c r="AE235" s="731"/>
      <c r="AF235" s="732"/>
      <c r="AG235" s="733" t="s">
        <v>646</v>
      </c>
      <c r="AH235" s="734"/>
      <c r="AI235" s="734"/>
      <c r="AJ235" s="734"/>
      <c r="AK235" s="734"/>
      <c r="AL235" s="734"/>
      <c r="AM235" s="734"/>
      <c r="AN235" s="734"/>
      <c r="AO235" s="734"/>
      <c r="AP235" s="734"/>
      <c r="AQ235" s="734"/>
      <c r="AR235" s="734"/>
      <c r="AS235" s="734"/>
      <c r="AT235" s="734"/>
      <c r="AU235" s="734"/>
      <c r="AV235" s="734"/>
      <c r="AW235" s="734"/>
      <c r="AX235" s="735"/>
    </row>
    <row r="236" spans="1:50" ht="54" customHeight="1" x14ac:dyDescent="0.15">
      <c r="A236" s="122"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635</v>
      </c>
      <c r="AE236" s="742"/>
      <c r="AF236" s="752"/>
      <c r="AG236" s="743" t="s">
        <v>673</v>
      </c>
      <c r="AH236" s="744"/>
      <c r="AI236" s="744"/>
      <c r="AJ236" s="744"/>
      <c r="AK236" s="744"/>
      <c r="AL236" s="744"/>
      <c r="AM236" s="744"/>
      <c r="AN236" s="744"/>
      <c r="AO236" s="744"/>
      <c r="AP236" s="744"/>
      <c r="AQ236" s="744"/>
      <c r="AR236" s="744"/>
      <c r="AS236" s="744"/>
      <c r="AT236" s="744"/>
      <c r="AU236" s="744"/>
      <c r="AV236" s="744"/>
      <c r="AW236" s="744"/>
      <c r="AX236" s="745"/>
    </row>
    <row r="237" spans="1:50" ht="73.5" customHeight="1" x14ac:dyDescent="0.15">
      <c r="A237" s="667"/>
      <c r="B237" s="669"/>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632</v>
      </c>
      <c r="AE237" s="757"/>
      <c r="AF237" s="757"/>
      <c r="AG237" s="716" t="s">
        <v>647</v>
      </c>
      <c r="AH237" s="717"/>
      <c r="AI237" s="717"/>
      <c r="AJ237" s="717"/>
      <c r="AK237" s="717"/>
      <c r="AL237" s="717"/>
      <c r="AM237" s="717"/>
      <c r="AN237" s="717"/>
      <c r="AO237" s="717"/>
      <c r="AP237" s="717"/>
      <c r="AQ237" s="717"/>
      <c r="AR237" s="717"/>
      <c r="AS237" s="717"/>
      <c r="AT237" s="717"/>
      <c r="AU237" s="717"/>
      <c r="AV237" s="717"/>
      <c r="AW237" s="717"/>
      <c r="AX237" s="718"/>
    </row>
    <row r="238" spans="1:50" ht="43.5" customHeight="1" x14ac:dyDescent="0.15">
      <c r="A238" s="667"/>
      <c r="B238" s="669"/>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637</v>
      </c>
      <c r="AE238" s="690"/>
      <c r="AF238" s="690"/>
      <c r="AG238" s="716" t="s">
        <v>648</v>
      </c>
      <c r="AH238" s="717"/>
      <c r="AI238" s="717"/>
      <c r="AJ238" s="717"/>
      <c r="AK238" s="717"/>
      <c r="AL238" s="717"/>
      <c r="AM238" s="717"/>
      <c r="AN238" s="717"/>
      <c r="AO238" s="717"/>
      <c r="AP238" s="717"/>
      <c r="AQ238" s="717"/>
      <c r="AR238" s="717"/>
      <c r="AS238" s="717"/>
      <c r="AT238" s="717"/>
      <c r="AU238" s="717"/>
      <c r="AV238" s="717"/>
      <c r="AW238" s="717"/>
      <c r="AX238" s="718"/>
    </row>
    <row r="239" spans="1:50" ht="36.75" customHeight="1" x14ac:dyDescent="0.15">
      <c r="A239" s="670"/>
      <c r="B239" s="671"/>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632</v>
      </c>
      <c r="AE239" s="690"/>
      <c r="AF239" s="690"/>
      <c r="AG239" s="746" t="s">
        <v>649</v>
      </c>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3"/>
      <c r="AD240" s="676" t="s">
        <v>635</v>
      </c>
      <c r="AE240" s="677"/>
      <c r="AF240" s="769"/>
      <c r="AG240" s="678" t="s">
        <v>673</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3"/>
      <c r="B241" s="764"/>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3"/>
      <c r="AI241" s="383"/>
      <c r="AJ241" s="383"/>
      <c r="AK241" s="383"/>
      <c r="AL241" s="383"/>
      <c r="AM241" s="383"/>
      <c r="AN241" s="383"/>
      <c r="AO241" s="383"/>
      <c r="AP241" s="383"/>
      <c r="AQ241" s="383"/>
      <c r="AR241" s="383"/>
      <c r="AS241" s="383"/>
      <c r="AT241" s="383"/>
      <c r="AU241" s="383"/>
      <c r="AV241" s="383"/>
      <c r="AW241" s="383"/>
      <c r="AX241" s="681"/>
    </row>
    <row r="242" spans="1:50" ht="24.75" hidden="1" customHeight="1" x14ac:dyDescent="0.15">
      <c r="A242" s="763"/>
      <c r="B242" s="76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3"/>
      <c r="AI242" s="383"/>
      <c r="AJ242" s="383"/>
      <c r="AK242" s="383"/>
      <c r="AL242" s="383"/>
      <c r="AM242" s="383"/>
      <c r="AN242" s="383"/>
      <c r="AO242" s="383"/>
      <c r="AP242" s="383"/>
      <c r="AQ242" s="383"/>
      <c r="AR242" s="383"/>
      <c r="AS242" s="383"/>
      <c r="AT242" s="383"/>
      <c r="AU242" s="383"/>
      <c r="AV242" s="383"/>
      <c r="AW242" s="383"/>
      <c r="AX242" s="681"/>
    </row>
    <row r="243" spans="1:50" ht="24.75" hidden="1" customHeight="1" x14ac:dyDescent="0.15">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3"/>
      <c r="AI243" s="383"/>
      <c r="AJ243" s="383"/>
      <c r="AK243" s="383"/>
      <c r="AL243" s="383"/>
      <c r="AM243" s="383"/>
      <c r="AN243" s="383"/>
      <c r="AO243" s="383"/>
      <c r="AP243" s="383"/>
      <c r="AQ243" s="383"/>
      <c r="AR243" s="383"/>
      <c r="AS243" s="383"/>
      <c r="AT243" s="383"/>
      <c r="AU243" s="383"/>
      <c r="AV243" s="383"/>
      <c r="AW243" s="383"/>
      <c r="AX243" s="681"/>
    </row>
    <row r="244" spans="1:50" ht="24.75" hidden="1" customHeight="1" x14ac:dyDescent="0.15">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3"/>
      <c r="AI244" s="383"/>
      <c r="AJ244" s="383"/>
      <c r="AK244" s="383"/>
      <c r="AL244" s="383"/>
      <c r="AM244" s="383"/>
      <c r="AN244" s="383"/>
      <c r="AO244" s="383"/>
      <c r="AP244" s="383"/>
      <c r="AQ244" s="383"/>
      <c r="AR244" s="383"/>
      <c r="AS244" s="383"/>
      <c r="AT244" s="383"/>
      <c r="AU244" s="383"/>
      <c r="AV244" s="383"/>
      <c r="AW244" s="383"/>
      <c r="AX244" s="681"/>
    </row>
    <row r="245" spans="1:50" ht="24.75" hidden="1" customHeight="1" x14ac:dyDescent="0.15">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3"/>
      <c r="AI245" s="383"/>
      <c r="AJ245" s="383"/>
      <c r="AK245" s="383"/>
      <c r="AL245" s="383"/>
      <c r="AM245" s="383"/>
      <c r="AN245" s="383"/>
      <c r="AO245" s="383"/>
      <c r="AP245" s="383"/>
      <c r="AQ245" s="383"/>
      <c r="AR245" s="383"/>
      <c r="AS245" s="383"/>
      <c r="AT245" s="383"/>
      <c r="AU245" s="383"/>
      <c r="AV245" s="383"/>
      <c r="AW245" s="383"/>
      <c r="AX245" s="681"/>
    </row>
    <row r="246" spans="1:50" ht="24.75" customHeight="1" x14ac:dyDescent="0.15">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7.5"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777" t="s">
        <v>132</v>
      </c>
      <c r="B254" s="778"/>
      <c r="C254" s="778"/>
      <c r="D254" s="778"/>
      <c r="E254" s="779"/>
      <c r="F254" s="780" t="s">
        <v>678</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67.5" customHeight="1" thickBot="1" x14ac:dyDescent="0.2">
      <c r="A256" s="786" t="s">
        <v>680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7" t="s">
        <v>238</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customHeight="1" x14ac:dyDescent="0.15">
      <c r="A258" s="790" t="s">
        <v>278</v>
      </c>
      <c r="B258" s="791"/>
      <c r="C258" s="791"/>
      <c r="D258" s="792"/>
      <c r="E258" s="773" t="s">
        <v>673</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277</v>
      </c>
      <c r="B259" s="136"/>
      <c r="C259" s="136"/>
      <c r="D259" s="136"/>
      <c r="E259" s="773" t="s">
        <v>625</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276</v>
      </c>
      <c r="B260" s="136"/>
      <c r="C260" s="136"/>
      <c r="D260" s="136"/>
      <c r="E260" s="773" t="s">
        <v>626</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275</v>
      </c>
      <c r="B261" s="136"/>
      <c r="C261" s="136"/>
      <c r="D261" s="136"/>
      <c r="E261" s="773" t="s">
        <v>627</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274</v>
      </c>
      <c r="B262" s="136"/>
      <c r="C262" s="136"/>
      <c r="D262" s="136"/>
      <c r="E262" s="773" t="s">
        <v>628</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273</v>
      </c>
      <c r="B263" s="136"/>
      <c r="C263" s="136"/>
      <c r="D263" s="136"/>
      <c r="E263" s="773" t="s">
        <v>629</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272</v>
      </c>
      <c r="B264" s="136"/>
      <c r="C264" s="136"/>
      <c r="D264" s="136"/>
      <c r="E264" s="773" t="s">
        <v>630</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271</v>
      </c>
      <c r="B265" s="136"/>
      <c r="C265" s="136"/>
      <c r="D265" s="136"/>
      <c r="E265" s="773" t="s">
        <v>631</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417</v>
      </c>
      <c r="B266" s="136"/>
      <c r="C266" s="136"/>
      <c r="D266" s="136"/>
      <c r="E266" s="795" t="s">
        <v>608</v>
      </c>
      <c r="F266" s="796"/>
      <c r="G266" s="796"/>
      <c r="H266" s="77" t="str">
        <f>IF(E266="","","-")</f>
        <v>-</v>
      </c>
      <c r="I266" s="796"/>
      <c r="J266" s="796"/>
      <c r="K266" s="77" t="str">
        <f>IF(I266="","","-")</f>
        <v/>
      </c>
      <c r="L266" s="106">
        <v>111</v>
      </c>
      <c r="M266" s="106"/>
      <c r="N266" s="77" t="str">
        <f>IF(O266="","","-")</f>
        <v/>
      </c>
      <c r="O266" s="793"/>
      <c r="P266" s="794"/>
      <c r="Q266" s="795"/>
      <c r="R266" s="796"/>
      <c r="S266" s="796"/>
      <c r="T266" s="77" t="str">
        <f>IF(Q266="","","-")</f>
        <v/>
      </c>
      <c r="U266" s="796"/>
      <c r="V266" s="796"/>
      <c r="W266" s="77" t="str">
        <f>IF(U266="","","-")</f>
        <v/>
      </c>
      <c r="X266" s="106"/>
      <c r="Y266" s="106"/>
      <c r="Z266" s="77" t="str">
        <f>IF(AA266="","","-")</f>
        <v/>
      </c>
      <c r="AA266" s="793"/>
      <c r="AB266" s="794"/>
      <c r="AC266" s="795"/>
      <c r="AD266" s="796"/>
      <c r="AE266" s="796"/>
      <c r="AF266" s="77" t="str">
        <f>IF(AC266="","","-")</f>
        <v/>
      </c>
      <c r="AG266" s="796"/>
      <c r="AH266" s="796"/>
      <c r="AI266" s="77" t="str">
        <f>IF(AG266="","","-")</f>
        <v/>
      </c>
      <c r="AJ266" s="106"/>
      <c r="AK266" s="106"/>
      <c r="AL266" s="77" t="str">
        <f>IF(AM266="","","-")</f>
        <v/>
      </c>
      <c r="AM266" s="793"/>
      <c r="AN266" s="794"/>
      <c r="AO266" s="795"/>
      <c r="AP266" s="796"/>
      <c r="AQ266" s="77" t="str">
        <f>IF(AO266="","","-")</f>
        <v/>
      </c>
      <c r="AR266" s="796"/>
      <c r="AS266" s="796"/>
      <c r="AT266" s="77" t="str">
        <f>IF(AR266="","","-")</f>
        <v/>
      </c>
      <c r="AU266" s="106"/>
      <c r="AV266" s="106"/>
      <c r="AW266" s="77" t="str">
        <f>IF(AX266="","","-")</f>
        <v/>
      </c>
      <c r="AX266" s="80"/>
    </row>
    <row r="267" spans="1:52" ht="24.75" customHeight="1" x14ac:dyDescent="0.15">
      <c r="A267" s="136" t="s">
        <v>597</v>
      </c>
      <c r="B267" s="136"/>
      <c r="C267" s="136"/>
      <c r="D267" s="136"/>
      <c r="E267" s="795" t="s">
        <v>608</v>
      </c>
      <c r="F267" s="796"/>
      <c r="G267" s="796"/>
      <c r="H267" s="77"/>
      <c r="I267" s="796"/>
      <c r="J267" s="796"/>
      <c r="K267" s="77"/>
      <c r="L267" s="106">
        <v>107</v>
      </c>
      <c r="M267" s="106"/>
      <c r="N267" s="77" t="str">
        <f>IF(O267="","","-")</f>
        <v/>
      </c>
      <c r="O267" s="793"/>
      <c r="P267" s="794"/>
      <c r="Q267" s="795"/>
      <c r="R267" s="796"/>
      <c r="S267" s="796"/>
      <c r="T267" s="77" t="str">
        <f>IF(Q267="","","-")</f>
        <v/>
      </c>
      <c r="U267" s="796"/>
      <c r="V267" s="796"/>
      <c r="W267" s="77" t="str">
        <f>IF(U267="","","-")</f>
        <v/>
      </c>
      <c r="X267" s="106"/>
      <c r="Y267" s="106"/>
      <c r="Z267" s="77" t="str">
        <f>IF(AA267="","","-")</f>
        <v/>
      </c>
      <c r="AA267" s="793"/>
      <c r="AB267" s="794"/>
      <c r="AC267" s="795"/>
      <c r="AD267" s="796"/>
      <c r="AE267" s="796"/>
      <c r="AF267" s="77" t="str">
        <f>IF(AC267="","","-")</f>
        <v/>
      </c>
      <c r="AG267" s="796"/>
      <c r="AH267" s="796"/>
      <c r="AI267" s="77" t="str">
        <f>IF(AG267="","","-")</f>
        <v/>
      </c>
      <c r="AJ267" s="106"/>
      <c r="AK267" s="106"/>
      <c r="AL267" s="77" t="str">
        <f>IF(AM267="","","-")</f>
        <v/>
      </c>
      <c r="AM267" s="793"/>
      <c r="AN267" s="794"/>
      <c r="AO267" s="795"/>
      <c r="AP267" s="796"/>
      <c r="AQ267" s="77" t="str">
        <f>IF(AO267="","","-")</f>
        <v/>
      </c>
      <c r="AR267" s="796"/>
      <c r="AS267" s="796"/>
      <c r="AT267" s="77" t="str">
        <f>IF(AR267="","","-")</f>
        <v/>
      </c>
      <c r="AU267" s="106"/>
      <c r="AV267" s="106"/>
      <c r="AW267" s="77" t="str">
        <f>IF(AX267="","","-")</f>
        <v/>
      </c>
      <c r="AX267" s="80"/>
    </row>
    <row r="268" spans="1:52" ht="24.75" customHeight="1" x14ac:dyDescent="0.15">
      <c r="A268" s="136" t="s">
        <v>385</v>
      </c>
      <c r="B268" s="136"/>
      <c r="C268" s="136"/>
      <c r="D268" s="136"/>
      <c r="E268" s="798">
        <v>2021</v>
      </c>
      <c r="F268" s="137"/>
      <c r="G268" s="796" t="s">
        <v>652</v>
      </c>
      <c r="H268" s="796"/>
      <c r="I268" s="796"/>
      <c r="J268" s="137">
        <v>20</v>
      </c>
      <c r="K268" s="137"/>
      <c r="L268" s="106">
        <v>105</v>
      </c>
      <c r="M268" s="106"/>
      <c r="N268" s="106"/>
      <c r="O268" s="137"/>
      <c r="P268" s="137"/>
      <c r="Q268" s="798"/>
      <c r="R268" s="137"/>
      <c r="S268" s="796"/>
      <c r="T268" s="796"/>
      <c r="U268" s="796"/>
      <c r="V268" s="137"/>
      <c r="W268" s="137"/>
      <c r="X268" s="106"/>
      <c r="Y268" s="106"/>
      <c r="Z268" s="106"/>
      <c r="AA268" s="137"/>
      <c r="AB268" s="797"/>
      <c r="AC268" s="798"/>
      <c r="AD268" s="137"/>
      <c r="AE268" s="796"/>
      <c r="AF268" s="796"/>
      <c r="AG268" s="796"/>
      <c r="AH268" s="137"/>
      <c r="AI268" s="137"/>
      <c r="AJ268" s="106"/>
      <c r="AK268" s="106"/>
      <c r="AL268" s="106"/>
      <c r="AM268" s="137"/>
      <c r="AN268" s="797"/>
      <c r="AO268" s="798"/>
      <c r="AP268" s="137"/>
      <c r="AQ268" s="796"/>
      <c r="AR268" s="796"/>
      <c r="AS268" s="796"/>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802" t="s">
        <v>267</v>
      </c>
      <c r="B308" s="803"/>
      <c r="C308" s="803"/>
      <c r="D308" s="803"/>
      <c r="E308" s="803"/>
      <c r="F308" s="804"/>
      <c r="G308" s="808" t="s">
        <v>655</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244</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30" customHeight="1" x14ac:dyDescent="0.15">
      <c r="A309" s="805"/>
      <c r="B309" s="806"/>
      <c r="C309" s="806"/>
      <c r="D309" s="806"/>
      <c r="E309" s="806"/>
      <c r="F309" s="807"/>
      <c r="G309" s="126" t="s">
        <v>15</v>
      </c>
      <c r="H309" s="812"/>
      <c r="I309" s="812"/>
      <c r="J309" s="812"/>
      <c r="K309" s="812"/>
      <c r="L309" s="813" t="s">
        <v>16</v>
      </c>
      <c r="M309" s="812"/>
      <c r="N309" s="812"/>
      <c r="O309" s="812"/>
      <c r="P309" s="812"/>
      <c r="Q309" s="812"/>
      <c r="R309" s="812"/>
      <c r="S309" s="812"/>
      <c r="T309" s="812"/>
      <c r="U309" s="812"/>
      <c r="V309" s="812"/>
      <c r="W309" s="812"/>
      <c r="X309" s="814"/>
      <c r="Y309" s="825" t="s">
        <v>17</v>
      </c>
      <c r="Z309" s="826"/>
      <c r="AA309" s="826"/>
      <c r="AB309" s="827"/>
      <c r="AC309" s="126" t="s">
        <v>15</v>
      </c>
      <c r="AD309" s="812"/>
      <c r="AE309" s="812"/>
      <c r="AF309" s="812"/>
      <c r="AG309" s="812"/>
      <c r="AH309" s="813" t="s">
        <v>16</v>
      </c>
      <c r="AI309" s="812"/>
      <c r="AJ309" s="812"/>
      <c r="AK309" s="812"/>
      <c r="AL309" s="812"/>
      <c r="AM309" s="812"/>
      <c r="AN309" s="812"/>
      <c r="AO309" s="812"/>
      <c r="AP309" s="812"/>
      <c r="AQ309" s="812"/>
      <c r="AR309" s="812"/>
      <c r="AS309" s="812"/>
      <c r="AT309" s="814"/>
      <c r="AU309" s="825" t="s">
        <v>17</v>
      </c>
      <c r="AV309" s="826"/>
      <c r="AW309" s="826"/>
      <c r="AX309" s="828"/>
    </row>
    <row r="310" spans="1:50" ht="30" customHeight="1" x14ac:dyDescent="0.15">
      <c r="A310" s="805"/>
      <c r="B310" s="806"/>
      <c r="C310" s="806"/>
      <c r="D310" s="806"/>
      <c r="E310" s="806"/>
      <c r="F310" s="807"/>
      <c r="G310" s="829" t="s">
        <v>653</v>
      </c>
      <c r="H310" s="830"/>
      <c r="I310" s="830"/>
      <c r="J310" s="830"/>
      <c r="K310" s="831"/>
      <c r="L310" s="832" t="s">
        <v>656</v>
      </c>
      <c r="M310" s="833"/>
      <c r="N310" s="833"/>
      <c r="O310" s="833"/>
      <c r="P310" s="833"/>
      <c r="Q310" s="833"/>
      <c r="R310" s="833"/>
      <c r="S310" s="833"/>
      <c r="T310" s="833"/>
      <c r="U310" s="833"/>
      <c r="V310" s="833"/>
      <c r="W310" s="833"/>
      <c r="X310" s="834"/>
      <c r="Y310" s="835">
        <v>181</v>
      </c>
      <c r="Z310" s="836"/>
      <c r="AA310" s="836"/>
      <c r="AB310" s="837"/>
      <c r="AC310" s="829"/>
      <c r="AD310" s="830"/>
      <c r="AE310" s="830"/>
      <c r="AF310" s="830"/>
      <c r="AG310" s="831"/>
      <c r="AH310" s="832"/>
      <c r="AI310" s="833"/>
      <c r="AJ310" s="833"/>
      <c r="AK310" s="833"/>
      <c r="AL310" s="833"/>
      <c r="AM310" s="833"/>
      <c r="AN310" s="833"/>
      <c r="AO310" s="833"/>
      <c r="AP310" s="833"/>
      <c r="AQ310" s="833"/>
      <c r="AR310" s="833"/>
      <c r="AS310" s="833"/>
      <c r="AT310" s="834"/>
      <c r="AU310" s="835"/>
      <c r="AV310" s="836"/>
      <c r="AW310" s="836"/>
      <c r="AX310" s="838"/>
    </row>
    <row r="311" spans="1:50" ht="30" customHeight="1" x14ac:dyDescent="0.15">
      <c r="A311" s="805"/>
      <c r="B311" s="806"/>
      <c r="C311" s="806"/>
      <c r="D311" s="806"/>
      <c r="E311" s="806"/>
      <c r="F311" s="807"/>
      <c r="G311" s="815" t="s">
        <v>653</v>
      </c>
      <c r="H311" s="816"/>
      <c r="I311" s="816"/>
      <c r="J311" s="816"/>
      <c r="K311" s="817"/>
      <c r="L311" s="818" t="s">
        <v>654</v>
      </c>
      <c r="M311" s="819"/>
      <c r="N311" s="819"/>
      <c r="O311" s="819"/>
      <c r="P311" s="819"/>
      <c r="Q311" s="819"/>
      <c r="R311" s="819"/>
      <c r="S311" s="819"/>
      <c r="T311" s="819"/>
      <c r="U311" s="819"/>
      <c r="V311" s="819"/>
      <c r="W311" s="819"/>
      <c r="X311" s="820"/>
      <c r="Y311" s="821">
        <v>48</v>
      </c>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x14ac:dyDescent="0.15">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x14ac:dyDescent="0.15">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x14ac:dyDescent="0.15">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15">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x14ac:dyDescent="0.15">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30" customHeight="1" x14ac:dyDescent="0.15">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229</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0</v>
      </c>
      <c r="AV320" s="845"/>
      <c r="AW320" s="845"/>
      <c r="AX320" s="847"/>
    </row>
    <row r="321" spans="1:51" ht="24.75" hidden="1" customHeight="1" x14ac:dyDescent="0.15">
      <c r="A321" s="805"/>
      <c r="B321" s="806"/>
      <c r="C321" s="806"/>
      <c r="D321" s="806"/>
      <c r="E321" s="806"/>
      <c r="F321" s="807"/>
      <c r="G321" s="808" t="s">
        <v>218</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217</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hidden="1" customHeight="1" x14ac:dyDescent="0.15">
      <c r="A322" s="805"/>
      <c r="B322" s="806"/>
      <c r="C322" s="806"/>
      <c r="D322" s="806"/>
      <c r="E322" s="806"/>
      <c r="F322" s="807"/>
      <c r="G322" s="126" t="s">
        <v>15</v>
      </c>
      <c r="H322" s="812"/>
      <c r="I322" s="812"/>
      <c r="J322" s="812"/>
      <c r="K322" s="812"/>
      <c r="L322" s="813" t="s">
        <v>16</v>
      </c>
      <c r="M322" s="812"/>
      <c r="N322" s="812"/>
      <c r="O322" s="812"/>
      <c r="P322" s="812"/>
      <c r="Q322" s="812"/>
      <c r="R322" s="812"/>
      <c r="S322" s="812"/>
      <c r="T322" s="812"/>
      <c r="U322" s="812"/>
      <c r="V322" s="812"/>
      <c r="W322" s="812"/>
      <c r="X322" s="814"/>
      <c r="Y322" s="825" t="s">
        <v>17</v>
      </c>
      <c r="Z322" s="826"/>
      <c r="AA322" s="826"/>
      <c r="AB322" s="827"/>
      <c r="AC322" s="126" t="s">
        <v>15</v>
      </c>
      <c r="AD322" s="812"/>
      <c r="AE322" s="812"/>
      <c r="AF322" s="812"/>
      <c r="AG322" s="812"/>
      <c r="AH322" s="813" t="s">
        <v>16</v>
      </c>
      <c r="AI322" s="812"/>
      <c r="AJ322" s="812"/>
      <c r="AK322" s="812"/>
      <c r="AL322" s="812"/>
      <c r="AM322" s="812"/>
      <c r="AN322" s="812"/>
      <c r="AO322" s="812"/>
      <c r="AP322" s="812"/>
      <c r="AQ322" s="812"/>
      <c r="AR322" s="812"/>
      <c r="AS322" s="812"/>
      <c r="AT322" s="814"/>
      <c r="AU322" s="825" t="s">
        <v>17</v>
      </c>
      <c r="AV322" s="826"/>
      <c r="AW322" s="826"/>
      <c r="AX322" s="828"/>
      <c r="AY322">
        <f t="shared" ref="AY322:AY333" si="11">$AY$321</f>
        <v>0</v>
      </c>
    </row>
    <row r="323" spans="1:51" ht="24.75" hidden="1" customHeight="1" x14ac:dyDescent="0.15">
      <c r="A323" s="805"/>
      <c r="B323" s="806"/>
      <c r="C323" s="806"/>
      <c r="D323" s="806"/>
      <c r="E323" s="806"/>
      <c r="F323" s="807"/>
      <c r="G323" s="829"/>
      <c r="H323" s="830"/>
      <c r="I323" s="830"/>
      <c r="J323" s="830"/>
      <c r="K323" s="831"/>
      <c r="L323" s="832"/>
      <c r="M323" s="833"/>
      <c r="N323" s="833"/>
      <c r="O323" s="833"/>
      <c r="P323" s="833"/>
      <c r="Q323" s="833"/>
      <c r="R323" s="833"/>
      <c r="S323" s="833"/>
      <c r="T323" s="833"/>
      <c r="U323" s="833"/>
      <c r="V323" s="833"/>
      <c r="W323" s="833"/>
      <c r="X323" s="834"/>
      <c r="Y323" s="835"/>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0</v>
      </c>
    </row>
    <row r="324" spans="1:51" ht="24.75" hidden="1" customHeight="1" x14ac:dyDescent="0.15">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x14ac:dyDescent="0.15">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x14ac:dyDescent="0.15">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x14ac:dyDescent="0.15">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x14ac:dyDescent="0.15">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x14ac:dyDescent="0.15">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x14ac:dyDescent="0.15">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x14ac:dyDescent="0.15">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x14ac:dyDescent="0.15">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hidden="1" customHeight="1" thickBot="1" x14ac:dyDescent="0.2">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5"/>
      <c r="B334" s="806"/>
      <c r="C334" s="806"/>
      <c r="D334" s="806"/>
      <c r="E334" s="806"/>
      <c r="F334" s="807"/>
      <c r="G334" s="808" t="s">
        <v>219</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220</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x14ac:dyDescent="0.15">
      <c r="A335" s="805"/>
      <c r="B335" s="806"/>
      <c r="C335" s="806"/>
      <c r="D335" s="806"/>
      <c r="E335" s="806"/>
      <c r="F335" s="807"/>
      <c r="G335" s="126" t="s">
        <v>15</v>
      </c>
      <c r="H335" s="812"/>
      <c r="I335" s="812"/>
      <c r="J335" s="812"/>
      <c r="K335" s="812"/>
      <c r="L335" s="813" t="s">
        <v>16</v>
      </c>
      <c r="M335" s="812"/>
      <c r="N335" s="812"/>
      <c r="O335" s="812"/>
      <c r="P335" s="812"/>
      <c r="Q335" s="812"/>
      <c r="R335" s="812"/>
      <c r="S335" s="812"/>
      <c r="T335" s="812"/>
      <c r="U335" s="812"/>
      <c r="V335" s="812"/>
      <c r="W335" s="812"/>
      <c r="X335" s="814"/>
      <c r="Y335" s="825" t="s">
        <v>17</v>
      </c>
      <c r="Z335" s="826"/>
      <c r="AA335" s="826"/>
      <c r="AB335" s="827"/>
      <c r="AC335" s="126" t="s">
        <v>15</v>
      </c>
      <c r="AD335" s="812"/>
      <c r="AE335" s="812"/>
      <c r="AF335" s="812"/>
      <c r="AG335" s="812"/>
      <c r="AH335" s="813" t="s">
        <v>16</v>
      </c>
      <c r="AI335" s="812"/>
      <c r="AJ335" s="812"/>
      <c r="AK335" s="812"/>
      <c r="AL335" s="812"/>
      <c r="AM335" s="812"/>
      <c r="AN335" s="812"/>
      <c r="AO335" s="812"/>
      <c r="AP335" s="812"/>
      <c r="AQ335" s="812"/>
      <c r="AR335" s="812"/>
      <c r="AS335" s="812"/>
      <c r="AT335" s="814"/>
      <c r="AU335" s="825" t="s">
        <v>17</v>
      </c>
      <c r="AV335" s="826"/>
      <c r="AW335" s="826"/>
      <c r="AX335" s="828"/>
      <c r="AY335">
        <f t="shared" ref="AY335:AY341" si="12">$AY$334</f>
        <v>0</v>
      </c>
    </row>
    <row r="336" spans="1:51" ht="24.75" hidden="1" customHeight="1" x14ac:dyDescent="0.15">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5"/>
      <c r="B347" s="806"/>
      <c r="C347" s="806"/>
      <c r="D347" s="806"/>
      <c r="E347" s="806"/>
      <c r="F347" s="807"/>
      <c r="G347" s="808" t="s">
        <v>195</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15">
      <c r="A348" s="805"/>
      <c r="B348" s="806"/>
      <c r="C348" s="806"/>
      <c r="D348" s="806"/>
      <c r="E348" s="806"/>
      <c r="F348" s="807"/>
      <c r="G348" s="126" t="s">
        <v>15</v>
      </c>
      <c r="H348" s="812"/>
      <c r="I348" s="812"/>
      <c r="J348" s="812"/>
      <c r="K348" s="812"/>
      <c r="L348" s="813" t="s">
        <v>16</v>
      </c>
      <c r="M348" s="812"/>
      <c r="N348" s="812"/>
      <c r="O348" s="812"/>
      <c r="P348" s="812"/>
      <c r="Q348" s="812"/>
      <c r="R348" s="812"/>
      <c r="S348" s="812"/>
      <c r="T348" s="812"/>
      <c r="U348" s="812"/>
      <c r="V348" s="812"/>
      <c r="W348" s="812"/>
      <c r="X348" s="814"/>
      <c r="Y348" s="825" t="s">
        <v>17</v>
      </c>
      <c r="Z348" s="826"/>
      <c r="AA348" s="826"/>
      <c r="AB348" s="827"/>
      <c r="AC348" s="126" t="s">
        <v>15</v>
      </c>
      <c r="AD348" s="812"/>
      <c r="AE348" s="812"/>
      <c r="AF348" s="812"/>
      <c r="AG348" s="812"/>
      <c r="AH348" s="813" t="s">
        <v>16</v>
      </c>
      <c r="AI348" s="812"/>
      <c r="AJ348" s="812"/>
      <c r="AK348" s="812"/>
      <c r="AL348" s="812"/>
      <c r="AM348" s="812"/>
      <c r="AN348" s="812"/>
      <c r="AO348" s="812"/>
      <c r="AP348" s="812"/>
      <c r="AQ348" s="812"/>
      <c r="AR348" s="812"/>
      <c r="AS348" s="812"/>
      <c r="AT348" s="814"/>
      <c r="AU348" s="825" t="s">
        <v>17</v>
      </c>
      <c r="AV348" s="826"/>
      <c r="AW348" s="826"/>
      <c r="AX348" s="828"/>
      <c r="AY348">
        <f>$AY$347</f>
        <v>0</v>
      </c>
    </row>
    <row r="349" spans="1:51" s="16" customFormat="1" ht="24.75" hidden="1" customHeight="1" x14ac:dyDescent="0.15">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578</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232</v>
      </c>
      <c r="AM360" s="852"/>
      <c r="AN360" s="85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6"/>
      <c r="L365" s="136"/>
      <c r="M365" s="136"/>
      <c r="N365" s="136"/>
      <c r="O365" s="136"/>
      <c r="P365" s="415" t="s">
        <v>25</v>
      </c>
      <c r="Q365" s="415"/>
      <c r="R365" s="415"/>
      <c r="S365" s="415"/>
      <c r="T365" s="415"/>
      <c r="U365" s="415"/>
      <c r="V365" s="415"/>
      <c r="W365" s="415"/>
      <c r="X365" s="415"/>
      <c r="Y365" s="855" t="s">
        <v>196</v>
      </c>
      <c r="Z365" s="856"/>
      <c r="AA365" s="856"/>
      <c r="AB365" s="856"/>
      <c r="AC365" s="854" t="s">
        <v>230</v>
      </c>
      <c r="AD365" s="854"/>
      <c r="AE365" s="854"/>
      <c r="AF365" s="854"/>
      <c r="AG365" s="854"/>
      <c r="AH365" s="855" t="s">
        <v>249</v>
      </c>
      <c r="AI365" s="853"/>
      <c r="AJ365" s="853"/>
      <c r="AK365" s="853"/>
      <c r="AL365" s="853" t="s">
        <v>19</v>
      </c>
      <c r="AM365" s="853"/>
      <c r="AN365" s="853"/>
      <c r="AO365" s="857"/>
      <c r="AP365" s="878" t="s">
        <v>198</v>
      </c>
      <c r="AQ365" s="878"/>
      <c r="AR365" s="878"/>
      <c r="AS365" s="878"/>
      <c r="AT365" s="878"/>
      <c r="AU365" s="878"/>
      <c r="AV365" s="878"/>
      <c r="AW365" s="878"/>
      <c r="AX365" s="878"/>
    </row>
    <row r="366" spans="1:51" ht="54" customHeight="1" x14ac:dyDescent="0.15">
      <c r="A366" s="864">
        <v>1</v>
      </c>
      <c r="B366" s="864">
        <v>1</v>
      </c>
      <c r="C366" s="866" t="s">
        <v>657</v>
      </c>
      <c r="D366" s="866"/>
      <c r="E366" s="866"/>
      <c r="F366" s="866"/>
      <c r="G366" s="866"/>
      <c r="H366" s="866"/>
      <c r="I366" s="866"/>
      <c r="J366" s="867">
        <v>4000020030007</v>
      </c>
      <c r="K366" s="868"/>
      <c r="L366" s="868"/>
      <c r="M366" s="868"/>
      <c r="N366" s="868"/>
      <c r="O366" s="868"/>
      <c r="P366" s="870" t="s">
        <v>660</v>
      </c>
      <c r="Q366" s="870"/>
      <c r="R366" s="870"/>
      <c r="S366" s="870"/>
      <c r="T366" s="870"/>
      <c r="U366" s="870"/>
      <c r="V366" s="870"/>
      <c r="W366" s="870"/>
      <c r="X366" s="870"/>
      <c r="Y366" s="871">
        <v>229</v>
      </c>
      <c r="Z366" s="872"/>
      <c r="AA366" s="872"/>
      <c r="AB366" s="873"/>
      <c r="AC366" s="874" t="s">
        <v>661</v>
      </c>
      <c r="AD366" s="875"/>
      <c r="AE366" s="875"/>
      <c r="AF366" s="875"/>
      <c r="AG366" s="875"/>
      <c r="AH366" s="858" t="s">
        <v>613</v>
      </c>
      <c r="AI366" s="859"/>
      <c r="AJ366" s="859"/>
      <c r="AK366" s="859"/>
      <c r="AL366" s="860" t="s">
        <v>613</v>
      </c>
      <c r="AM366" s="861"/>
      <c r="AN366" s="861"/>
      <c r="AO366" s="862"/>
      <c r="AP366" s="863" t="s">
        <v>613</v>
      </c>
      <c r="AQ366" s="863"/>
      <c r="AR366" s="863"/>
      <c r="AS366" s="863"/>
      <c r="AT366" s="863"/>
      <c r="AU366" s="863"/>
      <c r="AV366" s="863"/>
      <c r="AW366" s="863"/>
      <c r="AX366" s="863"/>
    </row>
    <row r="367" spans="1:51" ht="54" customHeight="1" x14ac:dyDescent="0.15">
      <c r="A367" s="864">
        <v>2</v>
      </c>
      <c r="B367" s="864">
        <v>1</v>
      </c>
      <c r="C367" s="865" t="s">
        <v>658</v>
      </c>
      <c r="D367" s="866"/>
      <c r="E367" s="866"/>
      <c r="F367" s="866"/>
      <c r="G367" s="866"/>
      <c r="H367" s="866"/>
      <c r="I367" s="866"/>
      <c r="J367" s="867">
        <v>7000020070009</v>
      </c>
      <c r="K367" s="868"/>
      <c r="L367" s="868"/>
      <c r="M367" s="868"/>
      <c r="N367" s="868"/>
      <c r="O367" s="868"/>
      <c r="P367" s="870" t="s">
        <v>660</v>
      </c>
      <c r="Q367" s="870"/>
      <c r="R367" s="870"/>
      <c r="S367" s="870"/>
      <c r="T367" s="870"/>
      <c r="U367" s="870"/>
      <c r="V367" s="870"/>
      <c r="W367" s="870"/>
      <c r="X367" s="870"/>
      <c r="Y367" s="871">
        <v>163</v>
      </c>
      <c r="Z367" s="872"/>
      <c r="AA367" s="872"/>
      <c r="AB367" s="873"/>
      <c r="AC367" s="874" t="s">
        <v>661</v>
      </c>
      <c r="AD367" s="875"/>
      <c r="AE367" s="875"/>
      <c r="AF367" s="875"/>
      <c r="AG367" s="875"/>
      <c r="AH367" s="858" t="s">
        <v>613</v>
      </c>
      <c r="AI367" s="859"/>
      <c r="AJ367" s="859"/>
      <c r="AK367" s="859"/>
      <c r="AL367" s="860" t="s">
        <v>613</v>
      </c>
      <c r="AM367" s="861"/>
      <c r="AN367" s="861"/>
      <c r="AO367" s="862"/>
      <c r="AP367" s="863" t="s">
        <v>613</v>
      </c>
      <c r="AQ367" s="863"/>
      <c r="AR367" s="863"/>
      <c r="AS367" s="863"/>
      <c r="AT367" s="863"/>
      <c r="AU367" s="863"/>
      <c r="AV367" s="863"/>
      <c r="AW367" s="863"/>
      <c r="AX367" s="863"/>
      <c r="AY367">
        <f>COUNTA($C$367)</f>
        <v>1</v>
      </c>
    </row>
    <row r="368" spans="1:51" ht="54" customHeight="1" x14ac:dyDescent="0.15">
      <c r="A368" s="864">
        <v>3</v>
      </c>
      <c r="B368" s="864">
        <v>1</v>
      </c>
      <c r="C368" s="865" t="s">
        <v>659</v>
      </c>
      <c r="D368" s="866"/>
      <c r="E368" s="866"/>
      <c r="F368" s="866"/>
      <c r="G368" s="866"/>
      <c r="H368" s="866"/>
      <c r="I368" s="866"/>
      <c r="J368" s="867">
        <v>8000020040002</v>
      </c>
      <c r="K368" s="868"/>
      <c r="L368" s="868"/>
      <c r="M368" s="868"/>
      <c r="N368" s="868"/>
      <c r="O368" s="868"/>
      <c r="P368" s="869" t="s">
        <v>660</v>
      </c>
      <c r="Q368" s="870"/>
      <c r="R368" s="870"/>
      <c r="S368" s="870"/>
      <c r="T368" s="870"/>
      <c r="U368" s="870"/>
      <c r="V368" s="870"/>
      <c r="W368" s="870"/>
      <c r="X368" s="870"/>
      <c r="Y368" s="871">
        <v>67</v>
      </c>
      <c r="Z368" s="872"/>
      <c r="AA368" s="872"/>
      <c r="AB368" s="873"/>
      <c r="AC368" s="874" t="s">
        <v>661</v>
      </c>
      <c r="AD368" s="875"/>
      <c r="AE368" s="875"/>
      <c r="AF368" s="875"/>
      <c r="AG368" s="875"/>
      <c r="AH368" s="876" t="s">
        <v>613</v>
      </c>
      <c r="AI368" s="877"/>
      <c r="AJ368" s="877"/>
      <c r="AK368" s="877"/>
      <c r="AL368" s="860" t="s">
        <v>613</v>
      </c>
      <c r="AM368" s="861"/>
      <c r="AN368" s="861"/>
      <c r="AO368" s="862"/>
      <c r="AP368" s="863" t="s">
        <v>613</v>
      </c>
      <c r="AQ368" s="863"/>
      <c r="AR368" s="863"/>
      <c r="AS368" s="863"/>
      <c r="AT368" s="863"/>
      <c r="AU368" s="863"/>
      <c r="AV368" s="863"/>
      <c r="AW368" s="863"/>
      <c r="AX368" s="863"/>
      <c r="AY368">
        <f>COUNTA($C$368)</f>
        <v>1</v>
      </c>
    </row>
    <row r="369" spans="1:51" ht="3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3"/>
      <c r="B398" s="853"/>
      <c r="C398" s="853" t="s">
        <v>24</v>
      </c>
      <c r="D398" s="853"/>
      <c r="E398" s="853"/>
      <c r="F398" s="853"/>
      <c r="G398" s="853"/>
      <c r="H398" s="853"/>
      <c r="I398" s="853"/>
      <c r="J398" s="854" t="s">
        <v>197</v>
      </c>
      <c r="K398" s="136"/>
      <c r="L398" s="136"/>
      <c r="M398" s="136"/>
      <c r="N398" s="136"/>
      <c r="O398" s="136"/>
      <c r="P398" s="415" t="s">
        <v>25</v>
      </c>
      <c r="Q398" s="415"/>
      <c r="R398" s="415"/>
      <c r="S398" s="415"/>
      <c r="T398" s="415"/>
      <c r="U398" s="415"/>
      <c r="V398" s="415"/>
      <c r="W398" s="415"/>
      <c r="X398" s="415"/>
      <c r="Y398" s="855" t="s">
        <v>196</v>
      </c>
      <c r="Z398" s="856"/>
      <c r="AA398" s="856"/>
      <c r="AB398" s="856"/>
      <c r="AC398" s="854" t="s">
        <v>230</v>
      </c>
      <c r="AD398" s="854"/>
      <c r="AE398" s="854"/>
      <c r="AF398" s="854"/>
      <c r="AG398" s="854"/>
      <c r="AH398" s="855" t="s">
        <v>249</v>
      </c>
      <c r="AI398" s="853"/>
      <c r="AJ398" s="853"/>
      <c r="AK398" s="853"/>
      <c r="AL398" s="853" t="s">
        <v>19</v>
      </c>
      <c r="AM398" s="853"/>
      <c r="AN398" s="853"/>
      <c r="AO398" s="857"/>
      <c r="AP398" s="878" t="s">
        <v>198</v>
      </c>
      <c r="AQ398" s="878"/>
      <c r="AR398" s="878"/>
      <c r="AS398" s="878"/>
      <c r="AT398" s="878"/>
      <c r="AU398" s="878"/>
      <c r="AV398" s="878"/>
      <c r="AW398" s="878"/>
      <c r="AX398" s="878"/>
      <c r="AY398">
        <f>$AY$396</f>
        <v>0</v>
      </c>
    </row>
    <row r="399" spans="1:51" ht="30" hidden="1" customHeight="1" x14ac:dyDescent="0.15">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8"/>
      <c r="AI399" s="859"/>
      <c r="AJ399" s="859"/>
      <c r="AK399" s="859"/>
      <c r="AL399" s="860"/>
      <c r="AM399" s="861"/>
      <c r="AN399" s="861"/>
      <c r="AO399" s="862"/>
      <c r="AP399" s="863"/>
      <c r="AQ399" s="863"/>
      <c r="AR399" s="863"/>
      <c r="AS399" s="863"/>
      <c r="AT399" s="863"/>
      <c r="AU399" s="863"/>
      <c r="AV399" s="863"/>
      <c r="AW399" s="863"/>
      <c r="AX399" s="863"/>
      <c r="AY399">
        <f>$AY$396</f>
        <v>0</v>
      </c>
    </row>
    <row r="400" spans="1:51" ht="30" hidden="1" customHeight="1" x14ac:dyDescent="0.15">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6"/>
      <c r="L431" s="136"/>
      <c r="M431" s="136"/>
      <c r="N431" s="136"/>
      <c r="O431" s="136"/>
      <c r="P431" s="415" t="s">
        <v>25</v>
      </c>
      <c r="Q431" s="415"/>
      <c r="R431" s="415"/>
      <c r="S431" s="415"/>
      <c r="T431" s="415"/>
      <c r="U431" s="415"/>
      <c r="V431" s="415"/>
      <c r="W431" s="415"/>
      <c r="X431" s="415"/>
      <c r="Y431" s="855" t="s">
        <v>196</v>
      </c>
      <c r="Z431" s="856"/>
      <c r="AA431" s="856"/>
      <c r="AB431" s="856"/>
      <c r="AC431" s="854" t="s">
        <v>230</v>
      </c>
      <c r="AD431" s="854"/>
      <c r="AE431" s="854"/>
      <c r="AF431" s="854"/>
      <c r="AG431" s="854"/>
      <c r="AH431" s="855" t="s">
        <v>249</v>
      </c>
      <c r="AI431" s="853"/>
      <c r="AJ431" s="853"/>
      <c r="AK431" s="853"/>
      <c r="AL431" s="853" t="s">
        <v>19</v>
      </c>
      <c r="AM431" s="853"/>
      <c r="AN431" s="853"/>
      <c r="AO431" s="857"/>
      <c r="AP431" s="878" t="s">
        <v>198</v>
      </c>
      <c r="AQ431" s="878"/>
      <c r="AR431" s="878"/>
      <c r="AS431" s="878"/>
      <c r="AT431" s="878"/>
      <c r="AU431" s="878"/>
      <c r="AV431" s="878"/>
      <c r="AW431" s="878"/>
      <c r="AX431" s="878"/>
      <c r="AY431">
        <f>$AY$429</f>
        <v>0</v>
      </c>
    </row>
    <row r="432" spans="1:51" ht="30" hidden="1" customHeight="1" x14ac:dyDescent="0.15">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6"/>
      <c r="L464" s="136"/>
      <c r="M464" s="136"/>
      <c r="N464" s="136"/>
      <c r="O464" s="136"/>
      <c r="P464" s="415" t="s">
        <v>25</v>
      </c>
      <c r="Q464" s="415"/>
      <c r="R464" s="415"/>
      <c r="S464" s="415"/>
      <c r="T464" s="415"/>
      <c r="U464" s="415"/>
      <c r="V464" s="415"/>
      <c r="W464" s="415"/>
      <c r="X464" s="415"/>
      <c r="Y464" s="855" t="s">
        <v>196</v>
      </c>
      <c r="Z464" s="856"/>
      <c r="AA464" s="856"/>
      <c r="AB464" s="856"/>
      <c r="AC464" s="854" t="s">
        <v>230</v>
      </c>
      <c r="AD464" s="854"/>
      <c r="AE464" s="854"/>
      <c r="AF464" s="854"/>
      <c r="AG464" s="854"/>
      <c r="AH464" s="855" t="s">
        <v>249</v>
      </c>
      <c r="AI464" s="853"/>
      <c r="AJ464" s="853"/>
      <c r="AK464" s="853"/>
      <c r="AL464" s="853" t="s">
        <v>19</v>
      </c>
      <c r="AM464" s="853"/>
      <c r="AN464" s="853"/>
      <c r="AO464" s="857"/>
      <c r="AP464" s="878" t="s">
        <v>198</v>
      </c>
      <c r="AQ464" s="878"/>
      <c r="AR464" s="878"/>
      <c r="AS464" s="878"/>
      <c r="AT464" s="878"/>
      <c r="AU464" s="878"/>
      <c r="AV464" s="878"/>
      <c r="AW464" s="878"/>
      <c r="AX464" s="878"/>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6"/>
      <c r="L497" s="136"/>
      <c r="M497" s="136"/>
      <c r="N497" s="136"/>
      <c r="O497" s="136"/>
      <c r="P497" s="415" t="s">
        <v>25</v>
      </c>
      <c r="Q497" s="415"/>
      <c r="R497" s="415"/>
      <c r="S497" s="415"/>
      <c r="T497" s="415"/>
      <c r="U497" s="415"/>
      <c r="V497" s="415"/>
      <c r="W497" s="415"/>
      <c r="X497" s="415"/>
      <c r="Y497" s="855" t="s">
        <v>196</v>
      </c>
      <c r="Z497" s="856"/>
      <c r="AA497" s="856"/>
      <c r="AB497" s="856"/>
      <c r="AC497" s="854" t="s">
        <v>230</v>
      </c>
      <c r="AD497" s="854"/>
      <c r="AE497" s="854"/>
      <c r="AF497" s="854"/>
      <c r="AG497" s="854"/>
      <c r="AH497" s="855" t="s">
        <v>249</v>
      </c>
      <c r="AI497" s="853"/>
      <c r="AJ497" s="853"/>
      <c r="AK497" s="853"/>
      <c r="AL497" s="853" t="s">
        <v>19</v>
      </c>
      <c r="AM497" s="853"/>
      <c r="AN497" s="853"/>
      <c r="AO497" s="857"/>
      <c r="AP497" s="878" t="s">
        <v>198</v>
      </c>
      <c r="AQ497" s="878"/>
      <c r="AR497" s="878"/>
      <c r="AS497" s="878"/>
      <c r="AT497" s="878"/>
      <c r="AU497" s="878"/>
      <c r="AV497" s="878"/>
      <c r="AW497" s="878"/>
      <c r="AX497" s="878"/>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6"/>
      <c r="L530" s="136"/>
      <c r="M530" s="136"/>
      <c r="N530" s="136"/>
      <c r="O530" s="136"/>
      <c r="P530" s="415" t="s">
        <v>25</v>
      </c>
      <c r="Q530" s="415"/>
      <c r="R530" s="415"/>
      <c r="S530" s="415"/>
      <c r="T530" s="415"/>
      <c r="U530" s="415"/>
      <c r="V530" s="415"/>
      <c r="W530" s="415"/>
      <c r="X530" s="415"/>
      <c r="Y530" s="855" t="s">
        <v>196</v>
      </c>
      <c r="Z530" s="856"/>
      <c r="AA530" s="856"/>
      <c r="AB530" s="856"/>
      <c r="AC530" s="854" t="s">
        <v>230</v>
      </c>
      <c r="AD530" s="854"/>
      <c r="AE530" s="854"/>
      <c r="AF530" s="854"/>
      <c r="AG530" s="854"/>
      <c r="AH530" s="855" t="s">
        <v>249</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6"/>
      <c r="L563" s="136"/>
      <c r="M563" s="136"/>
      <c r="N563" s="136"/>
      <c r="O563" s="136"/>
      <c r="P563" s="415" t="s">
        <v>25</v>
      </c>
      <c r="Q563" s="415"/>
      <c r="R563" s="415"/>
      <c r="S563" s="415"/>
      <c r="T563" s="415"/>
      <c r="U563" s="415"/>
      <c r="V563" s="415"/>
      <c r="W563" s="415"/>
      <c r="X563" s="415"/>
      <c r="Y563" s="855" t="s">
        <v>196</v>
      </c>
      <c r="Z563" s="856"/>
      <c r="AA563" s="856"/>
      <c r="AB563" s="856"/>
      <c r="AC563" s="854" t="s">
        <v>230</v>
      </c>
      <c r="AD563" s="854"/>
      <c r="AE563" s="854"/>
      <c r="AF563" s="854"/>
      <c r="AG563" s="854"/>
      <c r="AH563" s="855" t="s">
        <v>249</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6"/>
      <c r="L596" s="136"/>
      <c r="M596" s="136"/>
      <c r="N596" s="136"/>
      <c r="O596" s="136"/>
      <c r="P596" s="415" t="s">
        <v>25</v>
      </c>
      <c r="Q596" s="415"/>
      <c r="R596" s="415"/>
      <c r="S596" s="415"/>
      <c r="T596" s="415"/>
      <c r="U596" s="415"/>
      <c r="V596" s="415"/>
      <c r="W596" s="415"/>
      <c r="X596" s="415"/>
      <c r="Y596" s="855" t="s">
        <v>196</v>
      </c>
      <c r="Z596" s="856"/>
      <c r="AA596" s="856"/>
      <c r="AB596" s="856"/>
      <c r="AC596" s="854" t="s">
        <v>230</v>
      </c>
      <c r="AD596" s="854"/>
      <c r="AE596" s="854"/>
      <c r="AF596" s="854"/>
      <c r="AG596" s="854"/>
      <c r="AH596" s="855" t="s">
        <v>249</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79" t="s">
        <v>579</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232</v>
      </c>
      <c r="AM627" s="883"/>
      <c r="AN627" s="88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4"/>
      <c r="B630" s="884"/>
      <c r="C630" s="854" t="s">
        <v>192</v>
      </c>
      <c r="D630" s="885"/>
      <c r="E630" s="854" t="s">
        <v>191</v>
      </c>
      <c r="F630" s="885"/>
      <c r="G630" s="885"/>
      <c r="H630" s="885"/>
      <c r="I630" s="885"/>
      <c r="J630" s="854" t="s">
        <v>197</v>
      </c>
      <c r="K630" s="854"/>
      <c r="L630" s="854"/>
      <c r="M630" s="854"/>
      <c r="N630" s="854"/>
      <c r="O630" s="854"/>
      <c r="P630" s="854" t="s">
        <v>25</v>
      </c>
      <c r="Q630" s="854"/>
      <c r="R630" s="854"/>
      <c r="S630" s="854"/>
      <c r="T630" s="854"/>
      <c r="U630" s="854"/>
      <c r="V630" s="854"/>
      <c r="W630" s="854"/>
      <c r="X630" s="854"/>
      <c r="Y630" s="854" t="s">
        <v>199</v>
      </c>
      <c r="Z630" s="885"/>
      <c r="AA630" s="885"/>
      <c r="AB630" s="885"/>
      <c r="AC630" s="854" t="s">
        <v>180</v>
      </c>
      <c r="AD630" s="854"/>
      <c r="AE630" s="854"/>
      <c r="AF630" s="854"/>
      <c r="AG630" s="854"/>
      <c r="AH630" s="854" t="s">
        <v>187</v>
      </c>
      <c r="AI630" s="885"/>
      <c r="AJ630" s="885"/>
      <c r="AK630" s="885"/>
      <c r="AL630" s="885" t="s">
        <v>19</v>
      </c>
      <c r="AM630" s="885"/>
      <c r="AN630" s="885"/>
      <c r="AO630" s="884"/>
      <c r="AP630" s="878" t="s">
        <v>226</v>
      </c>
      <c r="AQ630" s="878"/>
      <c r="AR630" s="878"/>
      <c r="AS630" s="878"/>
      <c r="AT630" s="878"/>
      <c r="AU630" s="878"/>
      <c r="AV630" s="878"/>
      <c r="AW630" s="878"/>
      <c r="AX630" s="878"/>
    </row>
    <row r="631" spans="1:51" ht="30" hidden="1" customHeight="1" x14ac:dyDescent="0.15">
      <c r="A631" s="864">
        <v>1</v>
      </c>
      <c r="B631" s="864">
        <v>1</v>
      </c>
      <c r="C631" s="886"/>
      <c r="D631" s="886"/>
      <c r="E631" s="887"/>
      <c r="F631" s="887"/>
      <c r="G631" s="887"/>
      <c r="H631" s="887"/>
      <c r="I631" s="887"/>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0"/>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886"/>
      <c r="D632" s="886"/>
      <c r="E632" s="887"/>
      <c r="F632" s="887"/>
      <c r="G632" s="887"/>
      <c r="H632" s="887"/>
      <c r="I632" s="887"/>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86"/>
      <c r="D633" s="886"/>
      <c r="E633" s="887"/>
      <c r="F633" s="887"/>
      <c r="G633" s="887"/>
      <c r="H633" s="887"/>
      <c r="I633" s="887"/>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86"/>
      <c r="D634" s="886"/>
      <c r="E634" s="887"/>
      <c r="F634" s="887"/>
      <c r="G634" s="887"/>
      <c r="H634" s="887"/>
      <c r="I634" s="887"/>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86"/>
      <c r="D635" s="886"/>
      <c r="E635" s="887"/>
      <c r="F635" s="887"/>
      <c r="G635" s="887"/>
      <c r="H635" s="887"/>
      <c r="I635" s="887"/>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86"/>
      <c r="D636" s="886"/>
      <c r="E636" s="887"/>
      <c r="F636" s="887"/>
      <c r="G636" s="887"/>
      <c r="H636" s="887"/>
      <c r="I636" s="887"/>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86"/>
      <c r="D637" s="886"/>
      <c r="E637" s="887"/>
      <c r="F637" s="887"/>
      <c r="G637" s="887"/>
      <c r="H637" s="887"/>
      <c r="I637" s="887"/>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86"/>
      <c r="D638" s="886"/>
      <c r="E638" s="887"/>
      <c r="F638" s="887"/>
      <c r="G638" s="887"/>
      <c r="H638" s="887"/>
      <c r="I638" s="887"/>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86"/>
      <c r="D639" s="886"/>
      <c r="E639" s="887"/>
      <c r="F639" s="887"/>
      <c r="G639" s="887"/>
      <c r="H639" s="887"/>
      <c r="I639" s="887"/>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86"/>
      <c r="D640" s="886"/>
      <c r="E640" s="887"/>
      <c r="F640" s="887"/>
      <c r="G640" s="887"/>
      <c r="H640" s="887"/>
      <c r="I640" s="887"/>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86"/>
      <c r="D641" s="886"/>
      <c r="E641" s="887"/>
      <c r="F641" s="887"/>
      <c r="G641" s="887"/>
      <c r="H641" s="887"/>
      <c r="I641" s="887"/>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86"/>
      <c r="D642" s="886"/>
      <c r="E642" s="887"/>
      <c r="F642" s="887"/>
      <c r="G642" s="887"/>
      <c r="H642" s="887"/>
      <c r="I642" s="887"/>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86"/>
      <c r="D643" s="886"/>
      <c r="E643" s="887"/>
      <c r="F643" s="887"/>
      <c r="G643" s="887"/>
      <c r="H643" s="887"/>
      <c r="I643" s="887"/>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86"/>
      <c r="D644" s="886"/>
      <c r="E644" s="887"/>
      <c r="F644" s="887"/>
      <c r="G644" s="887"/>
      <c r="H644" s="887"/>
      <c r="I644" s="887"/>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86"/>
      <c r="D645" s="886"/>
      <c r="E645" s="887"/>
      <c r="F645" s="887"/>
      <c r="G645" s="887"/>
      <c r="H645" s="887"/>
      <c r="I645" s="887"/>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86"/>
      <c r="D646" s="886"/>
      <c r="E646" s="887"/>
      <c r="F646" s="887"/>
      <c r="G646" s="887"/>
      <c r="H646" s="887"/>
      <c r="I646" s="887"/>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86"/>
      <c r="D647" s="886"/>
      <c r="E647" s="887"/>
      <c r="F647" s="887"/>
      <c r="G647" s="887"/>
      <c r="H647" s="887"/>
      <c r="I647" s="887"/>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86"/>
      <c r="D648" s="886"/>
      <c r="E648" s="650"/>
      <c r="F648" s="887"/>
      <c r="G648" s="887"/>
      <c r="H648" s="887"/>
      <c r="I648" s="887"/>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86"/>
      <c r="D649" s="886"/>
      <c r="E649" s="887"/>
      <c r="F649" s="887"/>
      <c r="G649" s="887"/>
      <c r="H649" s="887"/>
      <c r="I649" s="887"/>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86"/>
      <c r="D650" s="886"/>
      <c r="E650" s="887"/>
      <c r="F650" s="887"/>
      <c r="G650" s="887"/>
      <c r="H650" s="887"/>
      <c r="I650" s="887"/>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86"/>
      <c r="D651" s="886"/>
      <c r="E651" s="887"/>
      <c r="F651" s="887"/>
      <c r="G651" s="887"/>
      <c r="H651" s="887"/>
      <c r="I651" s="887"/>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86"/>
      <c r="D652" s="886"/>
      <c r="E652" s="887"/>
      <c r="F652" s="887"/>
      <c r="G652" s="887"/>
      <c r="H652" s="887"/>
      <c r="I652" s="887"/>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86"/>
      <c r="D653" s="886"/>
      <c r="E653" s="887"/>
      <c r="F653" s="887"/>
      <c r="G653" s="887"/>
      <c r="H653" s="887"/>
      <c r="I653" s="887"/>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86"/>
      <c r="D654" s="886"/>
      <c r="E654" s="887"/>
      <c r="F654" s="887"/>
      <c r="G654" s="887"/>
      <c r="H654" s="887"/>
      <c r="I654" s="887"/>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86"/>
      <c r="D655" s="886"/>
      <c r="E655" s="887"/>
      <c r="F655" s="887"/>
      <c r="G655" s="887"/>
      <c r="H655" s="887"/>
      <c r="I655" s="887"/>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86"/>
      <c r="D656" s="886"/>
      <c r="E656" s="887"/>
      <c r="F656" s="887"/>
      <c r="G656" s="887"/>
      <c r="H656" s="887"/>
      <c r="I656" s="887"/>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86"/>
      <c r="D657" s="886"/>
      <c r="E657" s="887"/>
      <c r="F657" s="887"/>
      <c r="G657" s="887"/>
      <c r="H657" s="887"/>
      <c r="I657" s="887"/>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86"/>
      <c r="D658" s="886"/>
      <c r="E658" s="887"/>
      <c r="F658" s="887"/>
      <c r="G658" s="887"/>
      <c r="H658" s="887"/>
      <c r="I658" s="887"/>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86"/>
      <c r="D659" s="886"/>
      <c r="E659" s="887"/>
      <c r="F659" s="887"/>
      <c r="G659" s="887"/>
      <c r="H659" s="887"/>
      <c r="I659" s="887"/>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86"/>
      <c r="D660" s="886"/>
      <c r="E660" s="887"/>
      <c r="F660" s="887"/>
      <c r="G660" s="887"/>
      <c r="H660" s="887"/>
      <c r="I660" s="887"/>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39"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632</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v>
      </c>
      <c r="F10" s="18" t="s">
        <v>111</v>
      </c>
      <c r="G10" s="17"/>
      <c r="H10" s="13" t="str">
        <f t="shared" si="1"/>
        <v/>
      </c>
      <c r="I10" s="13" t="str">
        <f t="shared" si="5"/>
        <v/>
      </c>
      <c r="K10" s="14" t="s">
        <v>227</v>
      </c>
      <c r="L10" s="15" t="s">
        <v>632</v>
      </c>
      <c r="M10" s="13" t="str">
        <f t="shared" si="2"/>
        <v>食料安定供給関係</v>
      </c>
      <c r="N10" s="13" t="str">
        <f t="shared" si="6"/>
        <v>食料安定供給関係</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
      </c>
      <c r="K13" s="13" t="str">
        <f>N11</f>
        <v>食料安定供給関係</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2022-08-24T07:21:41Z</cp:lastPrinted>
  <dcterms:created xsi:type="dcterms:W3CDTF">2012-03-13T00:50:25Z</dcterms:created>
  <dcterms:modified xsi:type="dcterms:W3CDTF">2022-09-06T05:21:31Z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