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
    </mc:Choice>
  </mc:AlternateContent>
  <bookViews>
    <workbookView xWindow="-120" yWindow="-16320" windowWidth="29040" windowHeight="1584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36" i="11"/>
  <c r="AY341" i="11"/>
  <c r="AY340" i="11"/>
  <c r="AY337" i="11"/>
  <c r="AY338" i="11"/>
  <c r="AY333" i="11"/>
  <c r="AY69" i="11"/>
  <c r="AY325" i="11"/>
  <c r="AY329" i="11"/>
  <c r="AY322" i="11"/>
  <c r="AY330" i="11"/>
  <c r="AY323" i="11"/>
  <c r="AY327" i="11"/>
  <c r="AY331" i="11"/>
  <c r="AY397" i="11"/>
  <c r="AY326"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72" i="11" l="1"/>
  <c r="AY179" i="11"/>
  <c r="AY115" i="11"/>
  <c r="AY138" i="11"/>
  <c r="AY119" i="11"/>
  <c r="AY124" i="11"/>
  <c r="AY207" i="11"/>
  <c r="AY100" i="11"/>
  <c r="AY202" i="11"/>
  <c r="AY175" i="11"/>
  <c r="AY203" i="11"/>
  <c r="AY210" i="11"/>
  <c r="AY123" i="11"/>
  <c r="AY153" i="11"/>
  <c r="AY176" i="11"/>
  <c r="AY206" i="11"/>
  <c r="AY211" i="11"/>
  <c r="AY131" i="11"/>
  <c r="AY143" i="11"/>
  <c r="AY116" i="11"/>
  <c r="AY154" i="11"/>
  <c r="AY163" i="11"/>
  <c r="AY140" i="11"/>
  <c r="AY144" i="11"/>
  <c r="AY134" i="11"/>
  <c r="AY198" i="11"/>
  <c r="AY113" i="11"/>
  <c r="AY117" i="11"/>
  <c r="AY121" i="11"/>
  <c r="AY125" i="11"/>
  <c r="AY129" i="11"/>
  <c r="AY151" i="11"/>
  <c r="AY155" i="11"/>
  <c r="AY164" i="11"/>
  <c r="AY141" i="11"/>
  <c r="AY145" i="11"/>
  <c r="AY177" i="11"/>
  <c r="AY204" i="11"/>
  <c r="AY212" i="11"/>
  <c r="AY120" i="11"/>
  <c r="AY128"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6" i="11" s="1"/>
  <c r="AY44" i="11"/>
  <c r="AY52" i="11" s="1"/>
  <c r="AY81" i="11" l="1"/>
  <c r="AY87" i="11"/>
  <c r="AY55" i="11"/>
  <c r="AY84" i="11"/>
  <c r="AY83" i="11"/>
  <c r="AY79" i="11"/>
  <c r="AY80" i="11"/>
  <c r="AY85" i="11"/>
  <c r="AY96" i="11"/>
  <c r="AY89" i="11"/>
  <c r="AY97" i="11"/>
  <c r="AY92"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<sst xmlns="http://schemas.openxmlformats.org/spreadsheetml/2006/main" count="1328" uniqueCount="672">
  <si>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</si>
  <si>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</si>
  <si>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</si>
  <si>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</si>
  <si>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</si>
  <si>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</si>
  <si>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</si>
  <si>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</si>
  <si>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放射線副読本の普及</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</si>
  <si>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</si>
  <si>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</si>
  <si>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</si>
  <si>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</si>
  <si>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平成30年度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</si>
  <si>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</si>
  <si>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</si>
  <si>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</si>
  <si>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統括官付参事官（予算・会計担当）</t>
    <rPh sb="0" eb="4">
      <t>トウカツカンヅキ</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</si>
  <si>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</si>
  <si>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</si>
  <si>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</si>
  <si>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○福島復興再生特別措置法（平成２４年３月３１日法律第２５号）
　（国民の理解の増進）
　　第五十七条
○東京電力原子力事故により被災した子どもをはじめとする住民等の生活を守り支えるための被災者の生活支援等に関する施策の推進に関する法律（平成２４年６月２１日法律第４８号）
　（国民の理解）
　　第十八条</t>
    <phoneticPr fontId="5"/>
  </si>
  <si>
    <t>関係する
計画、通知等</t>
    <phoneticPr fontId="5"/>
  </si>
  <si>
    <t>○福島復興再生基本方針（平成24年7月13日閣議決定、令和３年年３月26日改定、令和３年３月26日改定）
○原子力被災者等の健康不安対策に関するアクションプラン（平成24年5月31日原子力被災者等の健康不安対策調整会議決定）
○原子力災害からの福島復興の加速に向けて（平成25年12月20日閣議決定、平成27年6月12日改定）
○「復興・創生期間」後における東日本大震災からの復興基方針（令和３年３月９日　閣議決定）
○原子力災害からの福島復興の加速のための基本指針について（平成28年12月20日　閣議決定）
○風評払拭・リスクコミュニケーション強化戦略（平成29年12月12日　原子力災害による風評被害を含む影響への対策タスクフォース） 
○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t>
    <rPh sb="174" eb="175">
      <t>ゴ</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</si>
  <si>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</si>
  <si>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</si>
  <si>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</si>
  <si>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として、学校・地域の実情等に応じた多様な放射線に関する教育を支援するため、放射線副読本を改訂・配布し、児童生徒が放射線に関する科学的な知識を身に付け、理解を深めることができるように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</si>
  <si>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</si>
  <si>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東日本大震災に伴う東京電力福島第一原子力発電所の事故後の状況や教育現場におけるニーズの変化を踏まえ、放射線副読本を改訂・配布する。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</si>
  <si>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</si>
  <si>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</si>
  <si>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</si>
  <si>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</si>
  <si>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</si>
  <si>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</si>
  <si>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</si>
  <si>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</si>
  <si>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</si>
  <si>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</si>
  <si>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</si>
  <si>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</si>
  <si>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</si>
  <si>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</si>
  <si>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</si>
  <si>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</si>
  <si>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</si>
  <si>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</si>
  <si>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</si>
  <si>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</si>
  <si>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</si>
  <si>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</si>
  <si>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</si>
  <si>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教育振興助成庁費</t>
  </si>
  <si>
    <t>教育振興助成謝金</t>
  </si>
  <si>
    <t>教育振興助成委員等旅費</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</si>
  <si>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</si>
  <si>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</si>
  <si>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</si>
  <si>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</si>
  <si>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</si>
  <si>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</si>
  <si>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</si>
  <si>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</si>
  <si>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児童生徒、教職員の放射線に関する科学的な知識の習得</t>
  </si>
  <si>
    <t>放射線副読本の作成数</t>
  </si>
  <si>
    <t>活動実績</t>
    <rPh sb="0" eb="2">
      <t>カツドウ</t>
    </rPh>
    <rPh sb="2" eb="4">
      <t>ジッセキ</t>
    </rPh>
    <phoneticPr fontId="5"/>
  </si>
  <si>
    <t>部</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</si>
  <si>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</si>
  <si>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</si>
  <si>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</si>
  <si>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</si>
  <si>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X／Y
Ｘ＝執行額（円）
Ｙ＝放射線副読本の作成部数　　　　　　　</t>
    <phoneticPr fontId="5"/>
  </si>
  <si>
    <t>円</t>
  </si>
  <si>
    <t>計算式</t>
    <rPh sb="0" eb="2">
      <t>ケイサン</t>
    </rPh>
    <rPh sb="2" eb="3">
      <t>シキ</t>
    </rPh>
    <phoneticPr fontId="5"/>
  </si>
  <si>
    <t>X/Y</t>
    <phoneticPr fontId="5"/>
  </si>
  <si>
    <t>49,942,530
/3,472,000</t>
  </si>
  <si>
    <t>54,615,102
/3,461,000</t>
  </si>
  <si>
    <t>40,040,009/2,330,000</t>
    <phoneticPr fontId="5"/>
  </si>
  <si>
    <t>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</si>
  <si>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</si>
  <si>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</si>
  <si>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</si>
  <si>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</si>
  <si>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</si>
  <si>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</si>
  <si>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</si>
  <si>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教職員研修及び出前授業の参加者による、講師の説明が分かりやすかった等の肯定的な評価の割合
（講師の説明が分かりやすかった等の肯定的な評価を行った参加者／総参加者数）
※令和２年度は新型コロナウイルス感染症拡大の影響により教職員セミナーを中止したため記載なし。</t>
    <rPh sb="3" eb="5">
      <t>ケンシュウ</t>
    </rPh>
    <rPh sb="5" eb="6">
      <t>オヨ</t>
    </rPh>
    <rPh sb="7" eb="11">
      <t>デマエジュギョウ</t>
    </rPh>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</si>
  <si>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</si>
  <si>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</si>
  <si>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</si>
  <si>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</si>
  <si>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</si>
  <si>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</si>
  <si>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放射線に関する教職員セミナー及び出前授業実施事業におけるアンケート集計結果
※新型コロナウイルス感染症に対応し、令和２年度は事業中止。</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</si>
  <si>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</si>
  <si>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</si>
  <si>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</si>
  <si>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</si>
  <si>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</si>
  <si>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</si>
  <si>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</si>
  <si>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</si>
  <si>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</si>
  <si>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</si>
  <si>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</si>
  <si>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</si>
  <si>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</si>
  <si>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</si>
  <si>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</si>
  <si>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</si>
  <si>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</si>
  <si>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</si>
  <si>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</si>
  <si>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</si>
  <si>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</si>
  <si>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</si>
  <si>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</si>
  <si>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</si>
  <si>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</si>
  <si>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</si>
  <si>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</si>
  <si>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</si>
  <si>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</si>
  <si>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</si>
  <si>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</si>
  <si>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</si>
  <si>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</si>
  <si>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</si>
  <si>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</si>
  <si>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</si>
  <si>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</si>
  <si>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</si>
  <si>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</si>
  <si>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放射線が健康に与える影響等への関心が高まる中、児童生徒が放射線に関する科学的な知識を身に付け、理解を深めることができるよう、国として、学校・地域の実情等に応じた
放射線に関する教育を支援することは極めて重要であり、本事業の目的は国民や社会のニーズを的確に反映している。</t>
    <phoneticPr fontId="5"/>
  </si>
  <si>
    <t>地方自治体、民間等に委ねることができない事業なのか。</t>
    <phoneticPr fontId="5"/>
  </si>
  <si>
    <t>福島復興再生特別措置法等において国が行うこととされている。</t>
    <phoneticPr fontId="5"/>
  </si>
  <si>
    <t>政策目的の達成手段として必要かつ適切な事業か。政策体系の中で優先度の高い事業か。</t>
    <phoneticPr fontId="5"/>
  </si>
  <si>
    <t>全国の児童生徒等を対象とした放射線に関する教育の支援は、国が率先して実施すべきものであり、優先度の高い事業である。</t>
    <phoneticPr fontId="5"/>
  </si>
  <si>
    <t>事業の効率性</t>
    <phoneticPr fontId="5"/>
  </si>
  <si>
    <t>競争性が確保されているなど支出先の選定は妥当か。　</t>
    <phoneticPr fontId="5"/>
  </si>
  <si>
    <t>支出先の選定に当たっては、十分な公告期間を確保した上で公募を行い、その妥当性や競争性を確保することとしている。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</si>
  <si>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</si>
  <si>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</si>
  <si>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</si>
  <si>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</si>
  <si>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法において、国は放射線に関する国民の理解増進のための教育活動として必要な措置を行うこととされており、児童生徒が放射線に関する科学的な知識を身に付け、理解を深めることができるよう、国の負担において副読本を作成し、配布することは妥当である。</t>
  </si>
  <si>
    <t>単位当たりコスト等の水準は妥当か。</t>
    <rPh sb="8" eb="9">
      <t>トウ</t>
    </rPh>
    <phoneticPr fontId="5"/>
  </si>
  <si>
    <t>業経費の費目・使途の精査を行った上で契約を行うなど、その妥当性を確認することとしている。</t>
    <phoneticPr fontId="5"/>
  </si>
  <si>
    <t>資金の流れの中間段階での支出は合理的なものとなっているか。</t>
    <phoneticPr fontId="5"/>
  </si>
  <si>
    <t>‐</t>
  </si>
  <si>
    <t>費目・使途が事業目的に即し真に必要なものに限定されているか。</t>
    <phoneticPr fontId="5"/>
  </si>
  <si>
    <t>事業経費の費目・使途の精査を行い、費目・使途が真に必要なものに限定されていることを確認することとしている。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</si>
  <si>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</si>
  <si>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</si>
  <si>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</si>
  <si>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</si>
  <si>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</si>
  <si>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本事業によって、児童生徒による放射線に関する科学的な知識の習得が十分に図られており、成果実績は成果目標に見合ったものになっている。</t>
    <rPh sb="0" eb="1">
      <t>ホン</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</si>
  <si>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</si>
  <si>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放射線副読本の配布にあたっては、一般競争入札を行っており、低コスト化を図っている。</t>
    <rPh sb="0" eb="1">
      <t>ホウ</t>
    </rPh>
    <phoneticPr fontId="5"/>
  </si>
  <si>
    <t>活動実績は見込みに見合ったものであるか。</t>
    <phoneticPr fontId="5"/>
  </si>
  <si>
    <t>活動実績は当初の見込みに、見合ったものになっている。</t>
    <phoneticPr fontId="5"/>
  </si>
  <si>
    <t>整備された施設や成果物は十分に活用されているか。</t>
    <phoneticPr fontId="5"/>
  </si>
  <si>
    <t>放射線副読本は全国の学校の新入生を対象に配布、活用されている。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</si>
  <si>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</si>
  <si>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</si>
  <si>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</si>
  <si>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</si>
  <si>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一般競争入札により競争性を確保して支出先を選定するとともに、事業経費の費目・使途を精査し、その妥当性を確認することとしている。</t>
    <rPh sb="0" eb="4">
      <t>イッパンキョウソウ</t>
    </rPh>
    <rPh sb="4" eb="6">
      <t>ニュウサツ</t>
    </rPh>
    <phoneticPr fontId="5"/>
  </si>
  <si>
    <t>改善の
方向性</t>
    <rPh sb="0" eb="2">
      <t>カイゼン</t>
    </rPh>
    <rPh sb="4" eb="7">
      <t>ホウコウセイ</t>
    </rPh>
    <phoneticPr fontId="5"/>
  </si>
  <si>
    <t>予算の効率的で適正な執行に努めるとともに、必要な経費について精査に努めることとしている。</t>
    <phoneticPr fontId="5"/>
  </si>
  <si>
    <t>外部有識者の所見</t>
    <rPh sb="0" eb="2">
      <t>ガイブ</t>
    </rPh>
    <rPh sb="2" eb="5">
      <t>ユウシキシャ</t>
    </rPh>
    <rPh sb="6" eb="8">
      <t>ショケン</t>
    </rPh>
    <phoneticPr fontId="5"/>
  </si>
  <si>
    <t>ALPS処理水の放出等、状況の変化も踏まえながら、引き続き、放射線副読本の活用に努めること。</t>
  </si>
  <si>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</si>
  <si>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</si>
  <si>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放射線に関する正しい知識を広めるため、引き続き、放射線副読本の活用に努めること。</t>
    <rPh sb="0" eb="3">
      <t>ホウシャセン</t>
    </rPh>
    <rPh sb="4" eb="5">
      <t>カン</t>
    </rPh>
    <rPh sb="7" eb="8">
      <t>タダ</t>
    </rPh>
    <rPh sb="10" eb="12">
      <t>チシキ</t>
    </rPh>
    <rPh sb="13" eb="14">
      <t>ヒロ</t>
    </rPh>
    <rPh sb="19" eb="20">
      <t>ヒ</t>
    </rPh>
    <rPh sb="21" eb="22">
      <t>ツヅ</t>
    </rPh>
    <rPh sb="24" eb="27">
      <t>ホウシャセン</t>
    </rPh>
    <rPh sb="27" eb="30">
      <t>フクドクホン</t>
    </rPh>
    <rPh sb="31" eb="33">
      <t>カツヨウ</t>
    </rPh>
    <rPh sb="34" eb="35">
      <t>ツト</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</si>
  <si>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</si>
  <si>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</si>
  <si>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 xml:space="preserve">
○福島復興再生基本方針（平成２４年７月１３日閣議決定、平成２９年６月３０日改定、令和３年３月26日改定）
  URL: https://www.reconstruction.go.jp/topics/sozai/210326_honbun.pdf
○原子力被災者等の健康不安対策に関するアクションプラン（平成２４年５月３１日原子力被災者等の健康不安対策調整会議決定）
  URL: http://www.env.go.jp/jishin/rmp/conf-health/02-mat04.pdf
○原子力災害からの福島復興の加速に向けて（平成２５年１２月２０日閣議決定、平成２７年６月１２日改定）
　URL: https://www.env.go.jp/jishin/rmp/conf/15/mat08.pdf
○「復興・創生期間」における東日本大震災からの復興の基本方針（平成３１年３月８日　閣議決定）
　ＵRL: https://www.reconstruction.go.jp/topics/main-cat12/sub-cat12-1/20190308_kihonhoushinhenkou.pdf
○「復興・創生期間」後における東日本大震災からの復興の基本方針（令和元年１２月２０日　閣議決定）
　ＵRL: https://www.reconstruction.go.jp/topics/main-cat12/sub-cat12-1/20191220_kihonhoshin.pdf
○「復興・創生期間」後における東日本大震災からの復興の基本方針（令和３年３月３日　閣議決定）
　URL:https://www.reconstruction.go.jp/topics/main-cat12/sub-cat12-1/20210309_02_kihonhoshunhonbun.pdf
○原子力災害からの福島復興の加速のための基本指針について（平成２８年１２月２０日　閣議決定）
　ＵRL: http://www.meti.go.jp/earthquake/nuclear/kinkyu/pdf/2016/1220_01.pdf
○風評払拭・リスクコミュニケーション強化戦略（平成２９年１２月１２日　原子力災害による風評被害を含む影響への対策タスクフォース） 
　ＵRL: http://www.reconstruction.go.jp/topics/main-cat1/sub-cat1-4/fuhyou/20171212_01_kyoukasenryaku.pdf</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</si>
  <si>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</si>
  <si>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</si>
  <si>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</si>
  <si>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</si>
  <si>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</si>
  <si>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</si>
  <si>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</si>
  <si>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</si>
  <si>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新30-0004</t>
  </si>
  <si>
    <t>平成30年度</t>
    <rPh sb="0" eb="2">
      <t>ヘイセイ</t>
    </rPh>
    <phoneticPr fontId="5"/>
  </si>
  <si>
    <t>4</t>
  </si>
  <si>
    <t>復興庁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</si>
  <si>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</si>
  <si>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</si>
  <si>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</si>
  <si>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</si>
  <si>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A.株式会社アイカ</t>
    <rPh sb="2" eb="6">
      <t>カブシキカイシャ</t>
    </rPh>
    <phoneticPr fontId="5"/>
  </si>
  <si>
    <t>B.サンテックサービス株式会社</t>
    <rPh sb="11" eb="15">
      <t>カブシキカイシャ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</si>
  <si>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</si>
  <si>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</si>
  <si>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</si>
  <si>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印刷製本費</t>
    <rPh sb="0" eb="2">
      <t>インサツ</t>
    </rPh>
    <rPh sb="2" eb="4">
      <t>セイホン</t>
    </rPh>
    <rPh sb="4" eb="5">
      <t>ヒ</t>
    </rPh>
    <phoneticPr fontId="5"/>
  </si>
  <si>
    <t>放射線に関する教材等の印刷等（中学校・高等学校生徒用）</t>
    <rPh sb="0" eb="3">
      <t>ホウシャセン</t>
    </rPh>
    <rPh sb="4" eb="5">
      <t>カン</t>
    </rPh>
    <rPh sb="7" eb="9">
      <t>キョウザイ</t>
    </rPh>
    <rPh sb="9" eb="10">
      <t>トウ</t>
    </rPh>
    <rPh sb="11" eb="14">
      <t>インサツトウ</t>
    </rPh>
    <rPh sb="15" eb="18">
      <t>チュウガッコウ</t>
    </rPh>
    <rPh sb="19" eb="23">
      <t>コウトウガッコウ</t>
    </rPh>
    <rPh sb="23" eb="25">
      <t>セイト</t>
    </rPh>
    <rPh sb="25" eb="26">
      <t>ヨウ</t>
    </rPh>
    <phoneticPr fontId="5"/>
  </si>
  <si>
    <t>通信運搬費</t>
    <rPh sb="0" eb="5">
      <t>ツウシンウンパンヒ</t>
    </rPh>
    <phoneticPr fontId="5"/>
  </si>
  <si>
    <t>放射線に関する教材等の梱包発送等（中学校・高等学校生徒用）</t>
    <rPh sb="0" eb="3">
      <t>ホウシャセン</t>
    </rPh>
    <rPh sb="4" eb="5">
      <t>カン</t>
    </rPh>
    <rPh sb="7" eb="9">
      <t>キョウザイ</t>
    </rPh>
    <rPh sb="9" eb="10">
      <t>トウ</t>
    </rPh>
    <rPh sb="11" eb="16">
      <t>コンポウハッソウトウ</t>
    </rPh>
    <rPh sb="17" eb="20">
      <t>チュウガッコウ</t>
    </rPh>
    <rPh sb="21" eb="25">
      <t>コウトウガッコウ</t>
    </rPh>
    <rPh sb="25" eb="27">
      <t>セイト</t>
    </rPh>
    <rPh sb="27" eb="28">
      <t>ヨウ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</si>
  <si>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</si>
  <si>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</si>
  <si>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</si>
  <si>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</si>
  <si>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</si>
  <si>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</si>
  <si>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</si>
  <si>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</si>
  <si>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</si>
  <si>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</si>
  <si>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</si>
  <si>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</si>
  <si>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</si>
  <si>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</si>
  <si>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</si>
  <si>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</si>
  <si>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</si>
  <si>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</si>
  <si>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株式会社アイカ</t>
    <rPh sb="0" eb="4">
      <t>カブシキカイシャ</t>
    </rPh>
    <phoneticPr fontId="5"/>
  </si>
  <si>
    <t>放射線に関する教材等の印刷等（中学校・高等学校生徒用）</t>
    <phoneticPr fontId="5"/>
  </si>
  <si>
    <t>一般競争契約
（最低価格）</t>
    <rPh sb="4" eb="6">
      <t>ケイヤク</t>
    </rPh>
    <rPh sb="8" eb="10">
      <t>サイテイ</t>
    </rPh>
    <rPh sb="10" eb="12">
      <t>カカク</t>
    </rPh>
    <phoneticPr fontId="5"/>
  </si>
  <si>
    <t>株式会社アイネット</t>
    <rPh sb="0" eb="4">
      <t>カブシキカイシャ</t>
    </rPh>
    <phoneticPr fontId="5"/>
  </si>
  <si>
    <t>放射線に関する教材等の印刷等（小学校児童用）</t>
    <rPh sb="15" eb="18">
      <t>ショウガッコウ</t>
    </rPh>
    <rPh sb="18" eb="20">
      <t>ジドウ</t>
    </rPh>
    <rPh sb="20" eb="21">
      <t>ヨウ</t>
    </rPh>
    <phoneticPr fontId="5"/>
  </si>
  <si>
    <t>B</t>
    <phoneticPr fontId="5"/>
  </si>
  <si>
    <t>サンテックサービス株式会社</t>
    <rPh sb="9" eb="13">
      <t>カブシキカイシャ</t>
    </rPh>
    <phoneticPr fontId="5"/>
  </si>
  <si>
    <t>放射線に関する教材等の梱包発送等（中学校・高等学校生徒用）</t>
    <rPh sb="0" eb="3">
      <t>ホウシャセン</t>
    </rPh>
    <rPh sb="4" eb="5">
      <t>カン</t>
    </rPh>
    <rPh sb="7" eb="9">
      <t>キョウザイ</t>
    </rPh>
    <rPh sb="9" eb="10">
      <t>トウ</t>
    </rPh>
    <rPh sb="11" eb="15">
      <t>コンポウハッソウ</t>
    </rPh>
    <rPh sb="15" eb="16">
      <t>トウ</t>
    </rPh>
    <rPh sb="17" eb="20">
      <t>チュウガッコウ</t>
    </rPh>
    <rPh sb="21" eb="23">
      <t>コウトウ</t>
    </rPh>
    <rPh sb="23" eb="25">
      <t>ガッコウ</t>
    </rPh>
    <rPh sb="25" eb="27">
      <t>セイト</t>
    </rPh>
    <rPh sb="27" eb="28">
      <t>ヨウ</t>
    </rPh>
    <phoneticPr fontId="5"/>
  </si>
  <si>
    <t>朝日梱包株式会社</t>
    <rPh sb="0" eb="4">
      <t>アサヒコンポウ</t>
    </rPh>
    <rPh sb="4" eb="8">
      <t>カブシキカイシャ</t>
    </rPh>
    <phoneticPr fontId="5"/>
  </si>
  <si>
    <t>放射線に関する教材等の梱包発送等（小学校児童用）</t>
    <rPh sb="0" eb="3">
      <t>ホウシャセン</t>
    </rPh>
    <rPh sb="4" eb="5">
      <t>カン</t>
    </rPh>
    <rPh sb="7" eb="9">
      <t>キョウザイ</t>
    </rPh>
    <rPh sb="9" eb="10">
      <t>トウ</t>
    </rPh>
    <rPh sb="11" eb="15">
      <t>コンポウハッソウ</t>
    </rPh>
    <rPh sb="15" eb="16">
      <t>トウ</t>
    </rPh>
    <rPh sb="17" eb="20">
      <t>ショウガッコウ</t>
    </rPh>
    <rPh sb="20" eb="22">
      <t>ジドウ</t>
    </rPh>
    <rPh sb="22" eb="23">
      <t>ヨウ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</si>
  <si>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</si>
  <si>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</si>
  <si>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</si>
  <si>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</si>
  <si>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</si>
  <si>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</si>
  <si>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</si>
  <si>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</si>
  <si>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</si>
  <si>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</si>
  <si>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</si>
  <si>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</si>
  <si>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</si>
  <si>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</si>
  <si>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</si>
  <si>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</si>
  <si>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</si>
  <si>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</si>
  <si>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</si>
  <si>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</si>
  <si>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</si>
  <si>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</si>
  <si>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</si>
  <si>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</si>
  <si>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</si>
  <si>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</si>
  <si>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</si>
  <si>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</si>
  <si>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</si>
  <si>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</si>
  <si>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</si>
  <si>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</si>
  <si>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</si>
  <si>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</si>
  <si>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</si>
  <si>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</si>
  <si>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</si>
  <si>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</si>
  <si>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</si>
  <si>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</si>
  <si>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</si>
  <si>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</si>
  <si>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</si>
  <si>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</si>
  <si>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</si>
  <si>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</si>
  <si>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</si>
  <si>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</si>
  <si>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</si>
  <si>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</si>
  <si>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</si>
  <si>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</si>
  <si>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</si>
  <si>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</si>
  <si>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</si>
  <si>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</si>
  <si>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</si>
  <si>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</si>
  <si>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</si>
  <si>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</si>
  <si>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</si>
  <si>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</si>
  <si>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</si>
  <si>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</si>
  <si>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</si>
  <si>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</si>
  <si>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</si>
  <si>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</si>
  <si>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</si>
  <si>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</si>
  <si>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</si>
  <si>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</si>
  <si>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</si>
  <si>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</si>
  <si>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</si>
  <si>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</si>
  <si>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</si>
  <si>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</si>
  <si>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</si>
  <si>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</si>
  <si>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</si>
  <si>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</si>
  <si>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</si>
  <si>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</si>
  <si>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</si>
  <si>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</si>
  <si>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</si>
  <si>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</si>
  <si>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</si>
  <si>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</si>
  <si>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</si>
  <si>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</si>
  <si>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</si>
  <si>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</si>
  <si>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</si>
  <si>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</si>
  <si>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</si>
  <si>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</si>
  <si>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</si>
  <si>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</si>
  <si>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</si>
  <si>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</si>
  <si>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</si>
  <si>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</si>
  <si>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</si>
  <si>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</si>
  <si>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</si>
  <si>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</si>
  <si>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</si>
  <si>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</si>
  <si>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</si>
  <si>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</si>
  <si>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</si>
  <si>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</si>
  <si>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</si>
  <si>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</si>
  <si>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</si>
  <si>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</si>
  <si>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</si>
  <si>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</si>
  <si>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</si>
  <si>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</si>
  <si>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</si>
  <si>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</si>
  <si>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</si>
  <si>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</si>
  <si>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</si>
  <si>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</si>
  <si>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</si>
  <si>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</si>
  <si>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</si>
  <si>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</si>
  <si>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</si>
  <si>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</si>
  <si>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</si>
  <si>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</si>
  <si>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</si>
  <si>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</si>
  <si>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</si>
  <si>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</si>
  <si>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</si>
  <si>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</si>
  <si>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</si>
  <si>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</si>
  <si>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</si>
  <si>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</si>
  <si>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</si>
  <si>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</si>
  <si>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</si>
  <si>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</si>
  <si>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</si>
  <si>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</si>
  <si>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</si>
  <si>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</si>
  <si>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</si>
  <si>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</si>
  <si>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</si>
  <si>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</si>
  <si>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</si>
  <si>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</si>
  <si>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</si>
  <si>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</si>
  <si>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</si>
  <si>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</si>
  <si>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</si>
  <si>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</si>
  <si>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</si>
  <si>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</si>
  <si>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</si>
  <si>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</si>
  <si>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</si>
  <si>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</si>
  <si>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</si>
  <si>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</si>
  <si>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</si>
  <si>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</si>
  <si>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</si>
  <si>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</si>
  <si>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</si>
  <si>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</si>
  <si>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</si>
  <si>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</si>
  <si>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</si>
  <si>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</si>
  <si>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</si>
  <si>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</si>
  <si>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</si>
  <si>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</si>
  <si>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</si>
  <si>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</si>
  <si>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</si>
  <si>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</si>
  <si>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</si>
  <si>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</si>
  <si>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</si>
  <si>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</si>
  <si>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</si>
  <si>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</si>
  <si>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</si>
  <si>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</si>
  <si>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</si>
  <si>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</si>
  <si>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</si>
  <si>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</si>
  <si>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</si>
  <si>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</si>
  <si>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</si>
  <si>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</si>
  <si>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</si>
  <si>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</si>
  <si>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</si>
  <si>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</si>
  <si>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</si>
  <si>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</si>
  <si>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</si>
  <si>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</si>
  <si>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</si>
  <si>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</si>
  <si>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</si>
  <si>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</si>
  <si>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</si>
  <si>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</si>
  <si>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</si>
  <si>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</si>
  <si>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</si>
  <si>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</si>
  <si>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</si>
  <si>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</si>
  <si>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</si>
  <si>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</si>
  <si>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</si>
  <si>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</si>
  <si>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</si>
  <si>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</si>
  <si>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</si>
  <si>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</si>
  <si>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</si>
  <si>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</si>
  <si>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</si>
  <si>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</si>
  <si>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</si>
  <si>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</si>
  <si>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</si>
  <si>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</si>
  <si>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</si>
  <si>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</si>
  <si>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</si>
  <si>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</si>
  <si>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</si>
  <si>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</si>
  <si>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</si>
  <si>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</si>
  <si>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</si>
  <si>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</si>
  <si>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</si>
  <si>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</si>
  <si>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</si>
  <si>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</si>
  <si>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</si>
  <si>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</si>
  <si>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</si>
  <si>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</si>
  <si>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</si>
  <si>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</si>
  <si>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</si>
  <si>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</si>
  <si>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</si>
  <si>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</si>
  <si>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</si>
  <si>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</si>
  <si>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</si>
  <si>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</si>
  <si>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</si>
  <si>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</si>
  <si>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</si>
  <si>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</si>
  <si>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</si>
  <si>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</si>
  <si>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</si>
  <si>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</si>
  <si>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</si>
  <si>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</si>
  <si>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</si>
  <si>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</si>
  <si>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</si>
  <si>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</si>
  <si>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</si>
  <si>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</si>
  <si>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</si>
  <si>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</si>
  <si>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</si>
  <si>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</si>
  <si>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</si>
  <si>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</si>
  <si>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</si>
  <si>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</si>
  <si>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</si>
  <si>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</si>
  <si>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</si>
  <si>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</si>
  <si>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</si>
  <si>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</si>
  <si>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</si>
  <si>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</si>
  <si>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</si>
  <si>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</si>
  <si>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</si>
  <si>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</si>
  <si>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</si>
  <si>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</si>
  <si>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</si>
  <si>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</si>
  <si>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</si>
  <si>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</si>
  <si>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</si>
  <si>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</si>
  <si>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</si>
  <si>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</si>
  <si>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</si>
  <si>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</si>
  <si>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</si>
  <si>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</si>
  <si>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</si>
  <si>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</si>
  <si>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</si>
  <si>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</si>
  <si>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</si>
  <si>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</si>
  <si>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</si>
  <si>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</si>
  <si>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</si>
  <si>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</si>
  <si>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</si>
  <si>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</si>
  <si>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</si>
  <si>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</si>
  <si>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</si>
  <si>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</si>
  <si>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</si>
  <si>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</si>
  <si>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</si>
  <si>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</si>
  <si>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</si>
  <si>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</si>
  <si>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</si>
  <si>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</si>
  <si>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</si>
  <si>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</si>
  <si>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</si>
  <si>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</si>
  <si>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</si>
  <si>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</si>
  <si>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</si>
  <si>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</si>
  <si>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</si>
  <si>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</si>
  <si>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</si>
  <si>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</si>
  <si>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</si>
  <si>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</si>
  <si>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</si>
  <si>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</si>
  <si>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</si>
  <si>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</si>
  <si>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</si>
  <si>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</si>
  <si>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</si>
  <si>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</si>
  <si>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</si>
  <si>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</si>
  <si>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</si>
  <si>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</si>
  <si>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</si>
  <si>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</si>
  <si>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</si>
  <si>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</si>
  <si>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</si>
  <si>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</si>
  <si>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</si>
  <si>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</si>
  <si>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</si>
  <si>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</si>
  <si>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</si>
  <si>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</si>
  <si>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</si>
  <si>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</si>
  <si>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</si>
  <si>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</si>
  <si>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</si>
  <si>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</si>
  <si>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</si>
  <si>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</si>
  <si>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</si>
  <si>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</si>
  <si>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</si>
  <si>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</si>
  <si>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</si>
  <si>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</si>
  <si>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</si>
  <si>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</si>
  <si>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</si>
  <si>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</si>
  <si>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</si>
  <si>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</si>
  <si>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</si>
  <si>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</si>
  <si>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</si>
  <si>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</si>
  <si>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</si>
  <si>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</si>
  <si>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</si>
  <si>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</si>
  <si>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</si>
  <si>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</si>
  <si>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</si>
  <si>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</si>
  <si>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</si>
  <si>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</si>
  <si>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</si>
  <si>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</si>
  <si>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</si>
  <si>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</si>
  <si>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</si>
  <si>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</si>
  <si>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</si>
  <si>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</si>
  <si>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</si>
  <si>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</si>
  <si>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</si>
  <si>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</si>
  <si>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</si>
  <si>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</si>
  <si>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</si>
  <si>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</si>
  <si>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</si>
  <si>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</si>
  <si>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t>
    <phoneticPr fontId="5"/>
  </si>
  <si>
    <t>放射線に関する正しい知識を広めるため、引き続き、放射線副読本の活用促進に努めていく。</t>
    <phoneticPr fontId="5"/>
  </si>
  <si>
    <t>学校におけるICT機器の普及に伴い、放射線副読本については、電子版の活用を促進することとしており、副読本の印刷・配布の経費が生じないことから令和4年度以降について要求を行っていない。</t>
    <rPh sb="75" eb="77">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</si>
</sst>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170399</xdr:colOff>
      <xdr:row>270</xdr:row>
      <xdr:rowOff>59531</xdr:rowOff>
    </xdr:from>
    <xdr:to>
      <xdr:col>32</xdr:col>
      <xdr:colOff>37486</xdr:colOff>
      <xdr:row>271</xdr:row>
      <xdr:rowOff>277277</xdr:rowOff>
    </xdr:to>
    <xdr:sp macro="" textlink="">
      <xdr:nvSpPr>
        <xdr:cNvPr id="2" name="Rectangle 11">
          <a:extLst>
            <a:ext uri="{FF2B5EF4-FFF2-40B4-BE49-F238E27FC236}">
              <a16:creationId xmlns:a16="http://schemas.microsoft.com/office/drawing/2014/main" id="{C1440A70-DDFE-4F37-ACAB-83884FB6671B}"/>
            </a:ext>
          </a:extLst>
        </xdr:cNvPr>
        <xdr:cNvSpPr>
          <a:spLocks noChangeArrowheads="1"/>
        </xdr:cNvSpPr>
      </xdr:nvSpPr>
      <xdr:spPr bwMode="auto">
        <a:xfrm>
          <a:off x="4010879" y="55190231"/>
          <a:ext cx="1878767" cy="5758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復興庁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５１．３百万円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178335</xdr:colOff>
      <xdr:row>274</xdr:row>
      <xdr:rowOff>62427</xdr:rowOff>
    </xdr:from>
    <xdr:to>
      <xdr:col>32</xdr:col>
      <xdr:colOff>60906</xdr:colOff>
      <xdr:row>276</xdr:row>
      <xdr:rowOff>136608</xdr:rowOff>
    </xdr:to>
    <xdr:sp macro="" textlink="">
      <xdr:nvSpPr>
        <xdr:cNvPr id="3" name="Rectangle 11">
          <a:extLst>
            <a:ext uri="{FF2B5EF4-FFF2-40B4-BE49-F238E27FC236}">
              <a16:creationId xmlns:a16="http://schemas.microsoft.com/office/drawing/2014/main" id="{2916808D-BB3C-41D8-AD7E-4291201B1B43}"/>
            </a:ext>
          </a:extLst>
        </xdr:cNvPr>
        <xdr:cNvSpPr>
          <a:spLocks noChangeArrowheads="1"/>
        </xdr:cNvSpPr>
      </xdr:nvSpPr>
      <xdr:spPr bwMode="auto">
        <a:xfrm>
          <a:off x="4018815" y="56618067"/>
          <a:ext cx="1894251" cy="7828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４０．５百万円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67766</xdr:colOff>
      <xdr:row>271</xdr:row>
      <xdr:rowOff>332837</xdr:rowOff>
    </xdr:from>
    <xdr:to>
      <xdr:col>27</xdr:col>
      <xdr:colOff>140994</xdr:colOff>
      <xdr:row>273</xdr:row>
      <xdr:rowOff>63769</xdr:rowOff>
    </xdr:to>
    <xdr:sp macro="" textlink="">
      <xdr:nvSpPr>
        <xdr:cNvPr id="4" name="AutoShape 22">
          <a:extLst>
            <a:ext uri="{FF2B5EF4-FFF2-40B4-BE49-F238E27FC236}">
              <a16:creationId xmlns:a16="http://schemas.microsoft.com/office/drawing/2014/main" id="{8798D099-CEF3-4D20-AE9E-EC7798179904}"/>
            </a:ext>
          </a:extLst>
        </xdr:cNvPr>
        <xdr:cNvSpPr>
          <a:spLocks noChangeArrowheads="1"/>
        </xdr:cNvSpPr>
      </xdr:nvSpPr>
      <xdr:spPr bwMode="auto">
        <a:xfrm>
          <a:off x="4822646" y="55821677"/>
          <a:ext cx="256108" cy="439592"/>
        </a:xfrm>
        <a:prstGeom prst="downArrow">
          <a:avLst>
            <a:gd name="adj1" fmla="val 50000"/>
            <a:gd name="adj2" fmla="val 54855"/>
          </a:avLst>
        </a:prstGeom>
        <a:solidFill>
          <a:srgbClr val="7F7F7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153665</xdr:colOff>
      <xdr:row>273</xdr:row>
      <xdr:rowOff>52773</xdr:rowOff>
    </xdr:from>
    <xdr:to>
      <xdr:col>34</xdr:col>
      <xdr:colOff>134185</xdr:colOff>
      <xdr:row>273</xdr:row>
      <xdr:rowOff>318763</xdr:rowOff>
    </xdr:to>
    <xdr:sp macro="" textlink="">
      <xdr:nvSpPr>
        <xdr:cNvPr id="5" name="正方形/長方形 4">
          <a:extLst>
            <a:ext uri="{FF2B5EF4-FFF2-40B4-BE49-F238E27FC236}">
              <a16:creationId xmlns:a16="http://schemas.microsoft.com/office/drawing/2014/main" id="{96115E03-CFC0-43C1-ADC7-7C12074C7CF8}"/>
            </a:ext>
          </a:extLst>
        </xdr:cNvPr>
        <xdr:cNvSpPr/>
      </xdr:nvSpPr>
      <xdr:spPr>
        <a:xfrm>
          <a:off x="3628385" y="56250273"/>
          <a:ext cx="2723720" cy="265990"/>
        </a:xfrm>
        <a:prstGeom prst="rect">
          <a:avLst/>
        </a:prstGeom>
        <a:solidFill>
          <a:sysClr val="window" lastClr="FFFFFF"/>
        </a:solidFill>
        <a:ln w="9525"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文部科学省に移替え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197320</xdr:colOff>
      <xdr:row>276</xdr:row>
      <xdr:rowOff>230294</xdr:rowOff>
    </xdr:from>
    <xdr:to>
      <xdr:col>36</xdr:col>
      <xdr:colOff>0</xdr:colOff>
      <xdr:row>278</xdr:row>
      <xdr:rowOff>93029</xdr:rowOff>
    </xdr:to>
    <xdr:sp macro="" textlink="">
      <xdr:nvSpPr>
        <xdr:cNvPr id="6" name="AutoShape 9">
          <a:extLst>
            <a:ext uri="{FF2B5EF4-FFF2-40B4-BE49-F238E27FC236}">
              <a16:creationId xmlns:a16="http://schemas.microsoft.com/office/drawing/2014/main" id="{AE2AED44-0A2C-4755-9C36-604B87B59ED0}"/>
            </a:ext>
          </a:extLst>
        </xdr:cNvPr>
        <xdr:cNvSpPr>
          <a:spLocks noChangeArrowheads="1"/>
        </xdr:cNvSpPr>
      </xdr:nvSpPr>
      <xdr:spPr bwMode="auto">
        <a:xfrm>
          <a:off x="3473920" y="57494594"/>
          <a:ext cx="3109760" cy="5790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・放射線に関する教材等のあり方についての検討</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・放射線に関する教材等の作成</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27</xdr:col>
      <xdr:colOff>5854</xdr:colOff>
      <xdr:row>277</xdr:row>
      <xdr:rowOff>349486</xdr:rowOff>
    </xdr:from>
    <xdr:to>
      <xdr:col>27</xdr:col>
      <xdr:colOff>5854</xdr:colOff>
      <xdr:row>279</xdr:row>
      <xdr:rowOff>48068</xdr:rowOff>
    </xdr:to>
    <xdr:cxnSp macro="">
      <xdr:nvCxnSpPr>
        <xdr:cNvPr id="7" name="直線矢印コネクタ 6">
          <a:extLst>
            <a:ext uri="{FF2B5EF4-FFF2-40B4-BE49-F238E27FC236}">
              <a16:creationId xmlns:a16="http://schemas.microsoft.com/office/drawing/2014/main" id="{F1E32CE8-852E-4BF4-83CF-9800BE4E7099}"/>
            </a:ext>
          </a:extLst>
        </xdr:cNvPr>
        <xdr:cNvCxnSpPr/>
      </xdr:nvCxnSpPr>
      <xdr:spPr>
        <a:xfrm>
          <a:off x="4943614" y="57971926"/>
          <a:ext cx="0" cy="41486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16</xdr:col>
      <xdr:colOff>65061</xdr:colOff>
      <xdr:row>279</xdr:row>
      <xdr:rowOff>49233</xdr:rowOff>
    </xdr:from>
    <xdr:to>
      <xdr:col>38</xdr:col>
      <xdr:colOff>26445</xdr:colOff>
      <xdr:row>279</xdr:row>
      <xdr:rowOff>49233</xdr:rowOff>
    </xdr:to>
    <xdr:cxnSp macro="">
      <xdr:nvCxnSpPr>
        <xdr:cNvPr id="8" name="直線コネクタ 7">
          <a:extLst>
            <a:ext uri="{FF2B5EF4-FFF2-40B4-BE49-F238E27FC236}">
              <a16:creationId xmlns:a16="http://schemas.microsoft.com/office/drawing/2014/main" id="{9072AC0F-42D6-44F2-BE8C-B23A9335D6EF}"/>
            </a:ext>
          </a:extLst>
        </xdr:cNvPr>
        <xdr:cNvCxnSpPr/>
      </xdr:nvCxnSpPr>
      <xdr:spPr>
        <a:xfrm flipH="1">
          <a:off x="2991141" y="58387953"/>
          <a:ext cx="3984744" cy="0"/>
        </a:xfrm>
        <a:prstGeom prst="line">
          <a:avLst/>
        </a:prstGeom>
        <a:noFill/>
        <a:ln w="9525" cap="flat" cmpd="sng" algn="ctr">
          <a:solidFill>
            <a:sysClr val="windowText" lastClr="000000"/>
          </a:solidFill>
          <a:prstDash val="solid"/>
        </a:ln>
        <a:effectLst/>
      </xdr:spPr>
    </xdr:cxnSp>
    <xdr:clientData/>
  </xdr:twoCellAnchor>
  <xdr:twoCellAnchor>
    <xdr:from>
      <xdr:col>16</xdr:col>
      <xdr:colOff>47624</xdr:colOff>
      <xdr:row>279</xdr:row>
      <xdr:rowOff>42563</xdr:rowOff>
    </xdr:from>
    <xdr:to>
      <xdr:col>16</xdr:col>
      <xdr:colOff>47624</xdr:colOff>
      <xdr:row>280</xdr:row>
      <xdr:rowOff>54898</xdr:rowOff>
    </xdr:to>
    <xdr:cxnSp macro="">
      <xdr:nvCxnSpPr>
        <xdr:cNvPr id="9" name="直線矢印コネクタ 8">
          <a:extLst>
            <a:ext uri="{FF2B5EF4-FFF2-40B4-BE49-F238E27FC236}">
              <a16:creationId xmlns:a16="http://schemas.microsoft.com/office/drawing/2014/main" id="{890F1564-6246-4EA5-B9A8-35DA099A623D}"/>
            </a:ext>
          </a:extLst>
        </xdr:cNvPr>
        <xdr:cNvCxnSpPr/>
      </xdr:nvCxnSpPr>
      <xdr:spPr>
        <a:xfrm>
          <a:off x="2973704" y="58381283"/>
          <a:ext cx="0" cy="37047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38</xdr:col>
      <xdr:colOff>20271</xdr:colOff>
      <xdr:row>279</xdr:row>
      <xdr:rowOff>43529</xdr:rowOff>
    </xdr:from>
    <xdr:to>
      <xdr:col>38</xdr:col>
      <xdr:colOff>20271</xdr:colOff>
      <xdr:row>280</xdr:row>
      <xdr:rowOff>55864</xdr:rowOff>
    </xdr:to>
    <xdr:cxnSp macro="">
      <xdr:nvCxnSpPr>
        <xdr:cNvPr id="10" name="直線矢印コネクタ 9">
          <a:extLst>
            <a:ext uri="{FF2B5EF4-FFF2-40B4-BE49-F238E27FC236}">
              <a16:creationId xmlns:a16="http://schemas.microsoft.com/office/drawing/2014/main" id="{81457677-BDD2-4139-8902-085F5A32E528}"/>
            </a:ext>
          </a:extLst>
        </xdr:cNvPr>
        <xdr:cNvCxnSpPr/>
      </xdr:nvCxnSpPr>
      <xdr:spPr>
        <a:xfrm>
          <a:off x="6969711" y="58382249"/>
          <a:ext cx="0" cy="37047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29</xdr:col>
      <xdr:colOff>143842</xdr:colOff>
      <xdr:row>281</xdr:row>
      <xdr:rowOff>70043</xdr:rowOff>
    </xdr:from>
    <xdr:to>
      <xdr:col>49</xdr:col>
      <xdr:colOff>121595</xdr:colOff>
      <xdr:row>284</xdr:row>
      <xdr:rowOff>41725</xdr:rowOff>
    </xdr:to>
    <xdr:sp macro="" textlink="">
      <xdr:nvSpPr>
        <xdr:cNvPr id="11" name="Rectangle 8">
          <a:extLst>
            <a:ext uri="{FF2B5EF4-FFF2-40B4-BE49-F238E27FC236}">
              <a16:creationId xmlns:a16="http://schemas.microsoft.com/office/drawing/2014/main" id="{A9CEB44C-A8CA-4FE0-A5C0-B6A7CBFE7133}"/>
            </a:ext>
          </a:extLst>
        </xdr:cNvPr>
        <xdr:cNvSpPr>
          <a:spLocks noChangeArrowheads="1"/>
        </xdr:cNvSpPr>
      </xdr:nvSpPr>
      <xdr:spPr bwMode="auto">
        <a:xfrm>
          <a:off x="5447362" y="59125043"/>
          <a:ext cx="3635353" cy="10384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B</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．放射線に関する教材等の梱包発送</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ctr" defTabSz="914400" rtl="0" eaLnBrk="1" fontAlgn="auto" latinLnBrk="0" hangingPunct="1">
            <a:lnSpc>
              <a:spcPts val="18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民間企業（全２件）</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１３．９百万円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30</xdr:col>
      <xdr:colOff>107799</xdr:colOff>
      <xdr:row>280</xdr:row>
      <xdr:rowOff>3433</xdr:rowOff>
    </xdr:from>
    <xdr:to>
      <xdr:col>47</xdr:col>
      <xdr:colOff>198544</xdr:colOff>
      <xdr:row>281</xdr:row>
      <xdr:rowOff>117695</xdr:rowOff>
    </xdr:to>
    <xdr:sp macro="" textlink="">
      <xdr:nvSpPr>
        <xdr:cNvPr id="12" name="Rectangle 10">
          <a:extLst>
            <a:ext uri="{FF2B5EF4-FFF2-40B4-BE49-F238E27FC236}">
              <a16:creationId xmlns:a16="http://schemas.microsoft.com/office/drawing/2014/main" id="{AE2B0BF5-63CF-4A71-9F2D-F677F1276A76}"/>
            </a:ext>
          </a:extLst>
        </xdr:cNvPr>
        <xdr:cNvSpPr>
          <a:spLocks noChangeArrowheads="1"/>
        </xdr:cNvSpPr>
      </xdr:nvSpPr>
      <xdr:spPr bwMode="auto">
        <a:xfrm>
          <a:off x="5594199" y="58700293"/>
          <a:ext cx="3184465" cy="4724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請負</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一般競争入札（最低価格）</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81412</xdr:colOff>
      <xdr:row>284</xdr:row>
      <xdr:rowOff>180416</xdr:rowOff>
    </xdr:from>
    <xdr:to>
      <xdr:col>26</xdr:col>
      <xdr:colOff>28986</xdr:colOff>
      <xdr:row>285</xdr:row>
      <xdr:rowOff>99454</xdr:rowOff>
    </xdr:to>
    <xdr:sp macro="" textlink="">
      <xdr:nvSpPr>
        <xdr:cNvPr id="13" name="AutoShape 9">
          <a:extLst>
            <a:ext uri="{FF2B5EF4-FFF2-40B4-BE49-F238E27FC236}">
              <a16:creationId xmlns:a16="http://schemas.microsoft.com/office/drawing/2014/main" id="{C4C8868F-46FB-44E7-B444-5ACCA7DEC0CA}"/>
            </a:ext>
          </a:extLst>
        </xdr:cNvPr>
        <xdr:cNvSpPr>
          <a:spLocks noChangeArrowheads="1"/>
        </xdr:cNvSpPr>
      </xdr:nvSpPr>
      <xdr:spPr bwMode="auto">
        <a:xfrm>
          <a:off x="1361572" y="60302216"/>
          <a:ext cx="3422294" cy="2771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・放射線に関する教材等の印刷等を行う。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30</xdr:col>
      <xdr:colOff>63715</xdr:colOff>
      <xdr:row>284</xdr:row>
      <xdr:rowOff>183313</xdr:rowOff>
    </xdr:from>
    <xdr:to>
      <xdr:col>49</xdr:col>
      <xdr:colOff>7750</xdr:colOff>
      <xdr:row>285</xdr:row>
      <xdr:rowOff>102351</xdr:rowOff>
    </xdr:to>
    <xdr:sp macro="" textlink="">
      <xdr:nvSpPr>
        <xdr:cNvPr id="14" name="AutoShape 9">
          <a:extLst>
            <a:ext uri="{FF2B5EF4-FFF2-40B4-BE49-F238E27FC236}">
              <a16:creationId xmlns:a16="http://schemas.microsoft.com/office/drawing/2014/main" id="{C1B1CAAC-CA76-4B9F-B6E7-0FD69089AC44}"/>
            </a:ext>
          </a:extLst>
        </xdr:cNvPr>
        <xdr:cNvSpPr>
          <a:spLocks noChangeArrowheads="1"/>
        </xdr:cNvSpPr>
      </xdr:nvSpPr>
      <xdr:spPr bwMode="auto">
        <a:xfrm>
          <a:off x="5550115" y="60305113"/>
          <a:ext cx="3418755" cy="2771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・放射線に関する教材等の梱包発送等を行う。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7</xdr:col>
      <xdr:colOff>190499</xdr:colOff>
      <xdr:row>279</xdr:row>
      <xdr:rowOff>345282</xdr:rowOff>
    </xdr:from>
    <xdr:to>
      <xdr:col>24</xdr:col>
      <xdr:colOff>139013</xdr:colOff>
      <xdr:row>281</xdr:row>
      <xdr:rowOff>102357</xdr:rowOff>
    </xdr:to>
    <xdr:sp macro="" textlink="">
      <xdr:nvSpPr>
        <xdr:cNvPr id="15" name="Rectangle 10">
          <a:extLst>
            <a:ext uri="{FF2B5EF4-FFF2-40B4-BE49-F238E27FC236}">
              <a16:creationId xmlns:a16="http://schemas.microsoft.com/office/drawing/2014/main" id="{5F240434-0803-41BF-A6DE-0D79B9FBD2FF}"/>
            </a:ext>
          </a:extLst>
        </xdr:cNvPr>
        <xdr:cNvSpPr>
          <a:spLocks noChangeArrowheads="1"/>
        </xdr:cNvSpPr>
      </xdr:nvSpPr>
      <xdr:spPr bwMode="auto">
        <a:xfrm>
          <a:off x="1463039" y="58684002"/>
          <a:ext cx="3065094" cy="4733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請負</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一般競争入札（最低価格）</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178593</xdr:colOff>
      <xdr:row>281</xdr:row>
      <xdr:rowOff>80449</xdr:rowOff>
    </xdr:from>
    <xdr:to>
      <xdr:col>26</xdr:col>
      <xdr:colOff>156346</xdr:colOff>
      <xdr:row>284</xdr:row>
      <xdr:rowOff>75944</xdr:rowOff>
    </xdr:to>
    <xdr:sp macro="" textlink="">
      <xdr:nvSpPr>
        <xdr:cNvPr id="16" name="Rectangle 8">
          <a:extLst>
            <a:ext uri="{FF2B5EF4-FFF2-40B4-BE49-F238E27FC236}">
              <a16:creationId xmlns:a16="http://schemas.microsoft.com/office/drawing/2014/main" id="{30EABCC3-D226-4782-9722-C0680118A64F}"/>
            </a:ext>
          </a:extLst>
        </xdr:cNvPr>
        <xdr:cNvSpPr>
          <a:spLocks noChangeArrowheads="1"/>
        </xdr:cNvSpPr>
      </xdr:nvSpPr>
      <xdr:spPr bwMode="auto">
        <a:xfrm>
          <a:off x="1275873" y="59135449"/>
          <a:ext cx="3635353" cy="10622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A</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．放射線に関する教材等の印刷</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ctr" defTabSz="914400" rtl="0" eaLnBrk="1" fontAlgn="auto" latinLnBrk="0" hangingPunct="1">
            <a:lnSpc>
              <a:spcPts val="18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民間企業（全２件）</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２５．９百万円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34</xdr:col>
      <xdr:colOff>4454</xdr:colOff>
      <xdr:row>274</xdr:row>
      <xdr:rowOff>259976</xdr:rowOff>
    </xdr:from>
    <xdr:to>
      <xdr:col>49</xdr:col>
      <xdr:colOff>186764</xdr:colOff>
      <xdr:row>276</xdr:row>
      <xdr:rowOff>164678</xdr:rowOff>
    </xdr:to>
    <xdr:sp macro="" textlink="">
      <xdr:nvSpPr>
        <xdr:cNvPr id="17" name="AutoShape 9">
          <a:extLst>
            <a:ext uri="{FF2B5EF4-FFF2-40B4-BE49-F238E27FC236}">
              <a16:creationId xmlns:a16="http://schemas.microsoft.com/office/drawing/2014/main" id="{B79C3434-A0F6-49F4-97E9-47FADE541878}"/>
            </a:ext>
          </a:extLst>
        </xdr:cNvPr>
        <xdr:cNvSpPr>
          <a:spLocks noChangeArrowheads="1"/>
        </xdr:cNvSpPr>
      </xdr:nvSpPr>
      <xdr:spPr bwMode="auto">
        <a:xfrm>
          <a:off x="6100454" y="46750941"/>
          <a:ext cx="2871722" cy="6129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教育振興助成謝金　０．５百万円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教育振興助成庁費　０．２百万円を含む。</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1</v>
      </c>
      <c r="AJ2" s="844" t="s">
        <v>2</v>
      </c>
      <c r="AK2" s="844"/>
      <c r="AL2" s="844"/>
      <c r="AM2" s="844"/>
      <c r="AN2" s="75" t="s">
        <v>1</v>
      </c>
      <c r="AO2" s="844">
        <v>21</v>
      </c>
      <c r="AP2" s="844"/>
      <c r="AQ2" s="844"/>
      <c r="AR2" s="76" t="s">
        <v>1</v>
      </c>
      <c r="AS2" s="845">
        <v>31</v>
      </c>
      <c r="AT2" s="845"/>
      <c r="AU2" s="845"/>
      <c r="AV2" s="75" t="str">
        <f>IF(AW2="","","-")</f>
        <v/>
      </c>
      <c r="AW2" s="846"/>
      <c r="AX2" s="846"/>
    </row>
    <row r="3" spans="1:50" ht="21" customHeight="1" thickBot="1" x14ac:dyDescent="0.2">
      <c r="A3" s="847" t="s">
        <v>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4</v>
      </c>
      <c r="AJ3" s="849" t="s">
        <v>5</v>
      </c>
      <c r="AK3" s="849"/>
      <c r="AL3" s="849"/>
      <c r="AM3" s="849"/>
      <c r="AN3" s="849"/>
      <c r="AO3" s="849"/>
      <c r="AP3" s="849"/>
      <c r="AQ3" s="849"/>
      <c r="AR3" s="849"/>
      <c r="AS3" s="849"/>
      <c r="AT3" s="849"/>
      <c r="AU3" s="849"/>
      <c r="AV3" s="849"/>
      <c r="AW3" s="849"/>
      <c r="AX3" s="24" t="s">
        <v>6</v>
      </c>
    </row>
    <row r="4" spans="1:50" ht="24.75" customHeight="1" x14ac:dyDescent="0.15">
      <c r="A4" s="819" t="s">
        <v>7</v>
      </c>
      <c r="B4" s="820"/>
      <c r="C4" s="820"/>
      <c r="D4" s="820"/>
      <c r="E4" s="820"/>
      <c r="F4" s="820"/>
      <c r="G4" s="821" t="s">
        <v>8</v>
      </c>
      <c r="H4" s="822"/>
      <c r="I4" s="822"/>
      <c r="J4" s="822"/>
      <c r="K4" s="822"/>
      <c r="L4" s="822"/>
      <c r="M4" s="822"/>
      <c r="N4" s="822"/>
      <c r="O4" s="822"/>
      <c r="P4" s="822"/>
      <c r="Q4" s="822"/>
      <c r="R4" s="822"/>
      <c r="S4" s="822"/>
      <c r="T4" s="822"/>
      <c r="U4" s="822"/>
      <c r="V4" s="822"/>
      <c r="W4" s="822"/>
      <c r="X4" s="822"/>
      <c r="Y4" s="823" t="s">
        <v>9</v>
      </c>
      <c r="Z4" s="824"/>
      <c r="AA4" s="824"/>
      <c r="AB4" s="824"/>
      <c r="AC4" s="824"/>
      <c r="AD4" s="825"/>
      <c r="AE4" s="826" t="s">
        <v>10</v>
      </c>
      <c r="AF4" s="827"/>
      <c r="AG4" s="827"/>
      <c r="AH4" s="827"/>
      <c r="AI4" s="827"/>
      <c r="AJ4" s="827"/>
      <c r="AK4" s="827"/>
      <c r="AL4" s="827"/>
      <c r="AM4" s="827"/>
      <c r="AN4" s="827"/>
      <c r="AO4" s="827"/>
      <c r="AP4" s="828"/>
      <c r="AQ4" s="829" t="s">
        <v>11</v>
      </c>
      <c r="AR4" s="824"/>
      <c r="AS4" s="824"/>
      <c r="AT4" s="824"/>
      <c r="AU4" s="824"/>
      <c r="AV4" s="824"/>
      <c r="AW4" s="824"/>
      <c r="AX4" s="830"/>
    </row>
    <row r="5" spans="1:50" ht="30" customHeight="1" x14ac:dyDescent="0.15">
      <c r="A5" s="831" t="s">
        <v>12</v>
      </c>
      <c r="B5" s="832"/>
      <c r="C5" s="832"/>
      <c r="D5" s="832"/>
      <c r="E5" s="832"/>
      <c r="F5" s="833"/>
      <c r="G5" s="834" t="s">
        <v>13</v>
      </c>
      <c r="H5" s="835"/>
      <c r="I5" s="835"/>
      <c r="J5" s="835"/>
      <c r="K5" s="835"/>
      <c r="L5" s="835"/>
      <c r="M5" s="836" t="s">
        <v>14</v>
      </c>
      <c r="N5" s="837"/>
      <c r="O5" s="837"/>
      <c r="P5" s="837"/>
      <c r="Q5" s="837"/>
      <c r="R5" s="838"/>
      <c r="S5" s="839" t="s">
        <v>15</v>
      </c>
      <c r="T5" s="835"/>
      <c r="U5" s="835"/>
      <c r="V5" s="835"/>
      <c r="W5" s="835"/>
      <c r="X5" s="840"/>
      <c r="Y5" s="841" t="s">
        <v>16</v>
      </c>
      <c r="Z5" s="842"/>
      <c r="AA5" s="842"/>
      <c r="AB5" s="842"/>
      <c r="AC5" s="842"/>
      <c r="AD5" s="843"/>
      <c r="AE5" s="864" t="s">
        <v>17</v>
      </c>
      <c r="AF5" s="865"/>
      <c r="AG5" s="865"/>
      <c r="AH5" s="865"/>
      <c r="AI5" s="865"/>
      <c r="AJ5" s="865"/>
      <c r="AK5" s="865"/>
      <c r="AL5" s="865"/>
      <c r="AM5" s="865"/>
      <c r="AN5" s="865"/>
      <c r="AO5" s="865"/>
      <c r="AP5" s="866"/>
      <c r="AQ5" s="867" t="s">
        <v>18</v>
      </c>
      <c r="AR5" s="868"/>
      <c r="AS5" s="868"/>
      <c r="AT5" s="868"/>
      <c r="AU5" s="868"/>
      <c r="AV5" s="868"/>
      <c r="AW5" s="868"/>
      <c r="AX5" s="869"/>
    </row>
    <row r="6" spans="1:50" ht="39" customHeight="1" x14ac:dyDescent="0.15">
      <c r="A6" s="870" t="s">
        <v>19</v>
      </c>
      <c r="B6" s="871"/>
      <c r="C6" s="871"/>
      <c r="D6" s="871"/>
      <c r="E6" s="871"/>
      <c r="F6" s="871"/>
      <c r="G6" s="872" t="str">
        <f>入力規則等!F39</f>
        <v>東日本大震災復興特別会計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316.14999999999998" customHeight="1" x14ac:dyDescent="0.15">
      <c r="A7" s="850" t="s">
        <v>20</v>
      </c>
      <c r="B7" s="851"/>
      <c r="C7" s="851"/>
      <c r="D7" s="851"/>
      <c r="E7" s="851"/>
      <c r="F7" s="852"/>
      <c r="G7" s="875" t="s">
        <v>21</v>
      </c>
      <c r="H7" s="876"/>
      <c r="I7" s="876"/>
      <c r="J7" s="876"/>
      <c r="K7" s="876"/>
      <c r="L7" s="876"/>
      <c r="M7" s="876"/>
      <c r="N7" s="876"/>
      <c r="O7" s="876"/>
      <c r="P7" s="876"/>
      <c r="Q7" s="876"/>
      <c r="R7" s="876"/>
      <c r="S7" s="876"/>
      <c r="T7" s="876"/>
      <c r="U7" s="876"/>
      <c r="V7" s="876"/>
      <c r="W7" s="876"/>
      <c r="X7" s="877"/>
      <c r="Y7" s="878" t="s">
        <v>22</v>
      </c>
      <c r="Z7" s="690"/>
      <c r="AA7" s="690"/>
      <c r="AB7" s="690"/>
      <c r="AC7" s="690"/>
      <c r="AD7" s="879"/>
      <c r="AE7" s="800" t="s">
        <v>23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50" t="s">
        <v>24</v>
      </c>
      <c r="B8" s="851"/>
      <c r="C8" s="851"/>
      <c r="D8" s="851"/>
      <c r="E8" s="851"/>
      <c r="F8" s="852"/>
      <c r="G8" s="853" t="str">
        <f>入力規則等!A27</f>
        <v>科学技術・イノベーション、子ども・若者育成支援</v>
      </c>
      <c r="H8" s="854"/>
      <c r="I8" s="854"/>
      <c r="J8" s="854"/>
      <c r="K8" s="854"/>
      <c r="L8" s="854"/>
      <c r="M8" s="854"/>
      <c r="N8" s="854"/>
      <c r="O8" s="854"/>
      <c r="P8" s="854"/>
      <c r="Q8" s="854"/>
      <c r="R8" s="854"/>
      <c r="S8" s="854"/>
      <c r="T8" s="854"/>
      <c r="U8" s="854"/>
      <c r="V8" s="854"/>
      <c r="W8" s="854"/>
      <c r="X8" s="855"/>
      <c r="Y8" s="856" t="s">
        <v>25</v>
      </c>
      <c r="Z8" s="857"/>
      <c r="AA8" s="857"/>
      <c r="AB8" s="857"/>
      <c r="AC8" s="857"/>
      <c r="AD8" s="858"/>
      <c r="AE8" s="859" t="str">
        <f>入力規則等!K13</f>
        <v>文教及び科学振興</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73" t="s">
        <v>26</v>
      </c>
      <c r="B9" s="774"/>
      <c r="C9" s="774"/>
      <c r="D9" s="774"/>
      <c r="E9" s="774"/>
      <c r="F9" s="774"/>
      <c r="G9" s="861" t="s">
        <v>27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761" t="s">
        <v>28</v>
      </c>
      <c r="B10" s="762"/>
      <c r="C10" s="762"/>
      <c r="D10" s="762"/>
      <c r="E10" s="762"/>
      <c r="F10" s="762"/>
      <c r="G10" s="763" t="s">
        <v>29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30</v>
      </c>
      <c r="B11" s="762"/>
      <c r="C11" s="762"/>
      <c r="D11" s="762"/>
      <c r="E11" s="762"/>
      <c r="F11" s="766"/>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31</v>
      </c>
      <c r="B12" s="771"/>
      <c r="C12" s="771"/>
      <c r="D12" s="771"/>
      <c r="E12" s="771"/>
      <c r="F12" s="772"/>
      <c r="G12" s="776"/>
      <c r="H12" s="777"/>
      <c r="I12" s="777"/>
      <c r="J12" s="777"/>
      <c r="K12" s="777"/>
      <c r="L12" s="777"/>
      <c r="M12" s="777"/>
      <c r="N12" s="777"/>
      <c r="O12" s="777"/>
      <c r="P12" s="178" t="s">
        <v>32</v>
      </c>
      <c r="Q12" s="179"/>
      <c r="R12" s="179"/>
      <c r="S12" s="179"/>
      <c r="T12" s="179"/>
      <c r="U12" s="179"/>
      <c r="V12" s="180"/>
      <c r="W12" s="178" t="s">
        <v>33</v>
      </c>
      <c r="X12" s="179"/>
      <c r="Y12" s="179"/>
      <c r="Z12" s="179"/>
      <c r="AA12" s="179"/>
      <c r="AB12" s="179"/>
      <c r="AC12" s="180"/>
      <c r="AD12" s="178" t="s">
        <v>34</v>
      </c>
      <c r="AE12" s="179"/>
      <c r="AF12" s="179"/>
      <c r="AG12" s="179"/>
      <c r="AH12" s="179"/>
      <c r="AI12" s="179"/>
      <c r="AJ12" s="180"/>
      <c r="AK12" s="178" t="s">
        <v>35</v>
      </c>
      <c r="AL12" s="179"/>
      <c r="AM12" s="179"/>
      <c r="AN12" s="179"/>
      <c r="AO12" s="179"/>
      <c r="AP12" s="179"/>
      <c r="AQ12" s="180"/>
      <c r="AR12" s="178" t="s">
        <v>36</v>
      </c>
      <c r="AS12" s="179"/>
      <c r="AT12" s="179"/>
      <c r="AU12" s="179"/>
      <c r="AV12" s="179"/>
      <c r="AW12" s="179"/>
      <c r="AX12" s="806"/>
    </row>
    <row r="13" spans="1:50" ht="21" customHeight="1" x14ac:dyDescent="0.15">
      <c r="A13" s="310"/>
      <c r="B13" s="311"/>
      <c r="C13" s="311"/>
      <c r="D13" s="311"/>
      <c r="E13" s="311"/>
      <c r="F13" s="312"/>
      <c r="G13" s="790" t="s">
        <v>37</v>
      </c>
      <c r="H13" s="791"/>
      <c r="I13" s="807" t="s">
        <v>38</v>
      </c>
      <c r="J13" s="808"/>
      <c r="K13" s="808"/>
      <c r="L13" s="808"/>
      <c r="M13" s="808"/>
      <c r="N13" s="808"/>
      <c r="O13" s="809"/>
      <c r="P13" s="702">
        <v>58.222999999999999</v>
      </c>
      <c r="Q13" s="703"/>
      <c r="R13" s="703"/>
      <c r="S13" s="703"/>
      <c r="T13" s="703"/>
      <c r="U13" s="703"/>
      <c r="V13" s="704"/>
      <c r="W13" s="702">
        <v>65.7</v>
      </c>
      <c r="X13" s="703"/>
      <c r="Y13" s="703"/>
      <c r="Z13" s="703"/>
      <c r="AA13" s="703"/>
      <c r="AB13" s="703"/>
      <c r="AC13" s="704"/>
      <c r="AD13" s="702">
        <v>51.313000000000002</v>
      </c>
      <c r="AE13" s="703"/>
      <c r="AF13" s="703"/>
      <c r="AG13" s="703"/>
      <c r="AH13" s="703"/>
      <c r="AI13" s="703"/>
      <c r="AJ13" s="704"/>
      <c r="AK13" s="702">
        <v>0</v>
      </c>
      <c r="AL13" s="703"/>
      <c r="AM13" s="703"/>
      <c r="AN13" s="703"/>
      <c r="AO13" s="703"/>
      <c r="AP13" s="703"/>
      <c r="AQ13" s="704"/>
      <c r="AR13" s="738">
        <v>0</v>
      </c>
      <c r="AS13" s="739"/>
      <c r="AT13" s="739"/>
      <c r="AU13" s="739"/>
      <c r="AV13" s="739"/>
      <c r="AW13" s="739"/>
      <c r="AX13" s="810"/>
    </row>
    <row r="14" spans="1:50" ht="21" customHeight="1" x14ac:dyDescent="0.15">
      <c r="A14" s="310"/>
      <c r="B14" s="311"/>
      <c r="C14" s="311"/>
      <c r="D14" s="311"/>
      <c r="E14" s="311"/>
      <c r="F14" s="312"/>
      <c r="G14" s="792"/>
      <c r="H14" s="793"/>
      <c r="I14" s="785" t="s">
        <v>39</v>
      </c>
      <c r="J14" s="786"/>
      <c r="K14" s="786"/>
      <c r="L14" s="786"/>
      <c r="M14" s="786"/>
      <c r="N14" s="786"/>
      <c r="O14" s="787"/>
      <c r="P14" s="702" t="s">
        <v>40</v>
      </c>
      <c r="Q14" s="703"/>
      <c r="R14" s="703"/>
      <c r="S14" s="703"/>
      <c r="T14" s="703"/>
      <c r="U14" s="703"/>
      <c r="V14" s="704"/>
      <c r="W14" s="702" t="s">
        <v>40</v>
      </c>
      <c r="X14" s="703"/>
      <c r="Y14" s="703"/>
      <c r="Z14" s="703"/>
      <c r="AA14" s="703"/>
      <c r="AB14" s="703"/>
      <c r="AC14" s="704"/>
      <c r="AD14" s="702">
        <v>0</v>
      </c>
      <c r="AE14" s="703"/>
      <c r="AF14" s="703"/>
      <c r="AG14" s="703"/>
      <c r="AH14" s="703"/>
      <c r="AI14" s="703"/>
      <c r="AJ14" s="704"/>
      <c r="AK14" s="702" t="s">
        <v>669</v>
      </c>
      <c r="AL14" s="703"/>
      <c r="AM14" s="703"/>
      <c r="AN14" s="703"/>
      <c r="AO14" s="703"/>
      <c r="AP14" s="703"/>
      <c r="AQ14" s="704"/>
      <c r="AR14" s="796"/>
      <c r="AS14" s="796"/>
      <c r="AT14" s="796"/>
      <c r="AU14" s="796"/>
      <c r="AV14" s="796"/>
      <c r="AW14" s="796"/>
      <c r="AX14" s="797"/>
    </row>
    <row r="15" spans="1:50" ht="21" customHeight="1" x14ac:dyDescent="0.15">
      <c r="A15" s="310"/>
      <c r="B15" s="311"/>
      <c r="C15" s="311"/>
      <c r="D15" s="311"/>
      <c r="E15" s="311"/>
      <c r="F15" s="312"/>
      <c r="G15" s="792"/>
      <c r="H15" s="793"/>
      <c r="I15" s="785" t="s">
        <v>41</v>
      </c>
      <c r="J15" s="798"/>
      <c r="K15" s="798"/>
      <c r="L15" s="798"/>
      <c r="M15" s="798"/>
      <c r="N15" s="798"/>
      <c r="O15" s="799"/>
      <c r="P15" s="702" t="s">
        <v>40</v>
      </c>
      <c r="Q15" s="703"/>
      <c r="R15" s="703"/>
      <c r="S15" s="703"/>
      <c r="T15" s="703"/>
      <c r="U15" s="703"/>
      <c r="V15" s="704"/>
      <c r="W15" s="702" t="s">
        <v>40</v>
      </c>
      <c r="X15" s="703"/>
      <c r="Y15" s="703"/>
      <c r="Z15" s="703"/>
      <c r="AA15" s="703"/>
      <c r="AB15" s="703"/>
      <c r="AC15" s="704"/>
      <c r="AD15" s="702" t="s">
        <v>1</v>
      </c>
      <c r="AE15" s="703"/>
      <c r="AF15" s="703"/>
      <c r="AG15" s="703"/>
      <c r="AH15" s="703"/>
      <c r="AI15" s="703"/>
      <c r="AJ15" s="704"/>
      <c r="AK15" s="702" t="s">
        <v>669</v>
      </c>
      <c r="AL15" s="703"/>
      <c r="AM15" s="703"/>
      <c r="AN15" s="703"/>
      <c r="AO15" s="703"/>
      <c r="AP15" s="703"/>
      <c r="AQ15" s="704"/>
      <c r="AR15" s="702" t="s">
        <v>669</v>
      </c>
      <c r="AS15" s="703"/>
      <c r="AT15" s="703"/>
      <c r="AU15" s="703"/>
      <c r="AV15" s="703"/>
      <c r="AW15" s="703"/>
      <c r="AX15" s="811"/>
    </row>
    <row r="16" spans="1:50" ht="21" customHeight="1" x14ac:dyDescent="0.15">
      <c r="A16" s="310"/>
      <c r="B16" s="311"/>
      <c r="C16" s="311"/>
      <c r="D16" s="311"/>
      <c r="E16" s="311"/>
      <c r="F16" s="312"/>
      <c r="G16" s="792"/>
      <c r="H16" s="793"/>
      <c r="I16" s="785" t="s">
        <v>42</v>
      </c>
      <c r="J16" s="798"/>
      <c r="K16" s="798"/>
      <c r="L16" s="798"/>
      <c r="M16" s="798"/>
      <c r="N16" s="798"/>
      <c r="O16" s="799"/>
      <c r="P16" s="702" t="s">
        <v>40</v>
      </c>
      <c r="Q16" s="703"/>
      <c r="R16" s="703"/>
      <c r="S16" s="703"/>
      <c r="T16" s="703"/>
      <c r="U16" s="703"/>
      <c r="V16" s="704"/>
      <c r="W16" s="702" t="s">
        <v>40</v>
      </c>
      <c r="X16" s="703"/>
      <c r="Y16" s="703"/>
      <c r="Z16" s="703"/>
      <c r="AA16" s="703"/>
      <c r="AB16" s="703"/>
      <c r="AC16" s="704"/>
      <c r="AD16" s="702" t="s">
        <v>1</v>
      </c>
      <c r="AE16" s="703"/>
      <c r="AF16" s="703"/>
      <c r="AG16" s="703"/>
      <c r="AH16" s="703"/>
      <c r="AI16" s="703"/>
      <c r="AJ16" s="704"/>
      <c r="AK16" s="702" t="s">
        <v>669</v>
      </c>
      <c r="AL16" s="703"/>
      <c r="AM16" s="703"/>
      <c r="AN16" s="703"/>
      <c r="AO16" s="703"/>
      <c r="AP16" s="703"/>
      <c r="AQ16" s="704"/>
      <c r="AR16" s="803"/>
      <c r="AS16" s="804"/>
      <c r="AT16" s="804"/>
      <c r="AU16" s="804"/>
      <c r="AV16" s="804"/>
      <c r="AW16" s="804"/>
      <c r="AX16" s="805"/>
    </row>
    <row r="17" spans="1:50" ht="24.75" customHeight="1" x14ac:dyDescent="0.15">
      <c r="A17" s="310"/>
      <c r="B17" s="311"/>
      <c r="C17" s="311"/>
      <c r="D17" s="311"/>
      <c r="E17" s="311"/>
      <c r="F17" s="312"/>
      <c r="G17" s="792"/>
      <c r="H17" s="793"/>
      <c r="I17" s="785" t="s">
        <v>43</v>
      </c>
      <c r="J17" s="786"/>
      <c r="K17" s="786"/>
      <c r="L17" s="786"/>
      <c r="M17" s="786"/>
      <c r="N17" s="786"/>
      <c r="O17" s="787"/>
      <c r="P17" s="702" t="s">
        <v>40</v>
      </c>
      <c r="Q17" s="703"/>
      <c r="R17" s="703"/>
      <c r="S17" s="703"/>
      <c r="T17" s="703"/>
      <c r="U17" s="703"/>
      <c r="V17" s="704"/>
      <c r="W17" s="702" t="s">
        <v>40</v>
      </c>
      <c r="X17" s="703"/>
      <c r="Y17" s="703"/>
      <c r="Z17" s="703"/>
      <c r="AA17" s="703"/>
      <c r="AB17" s="703"/>
      <c r="AC17" s="704"/>
      <c r="AD17" s="702" t="s">
        <v>1</v>
      </c>
      <c r="AE17" s="703"/>
      <c r="AF17" s="703"/>
      <c r="AG17" s="703"/>
      <c r="AH17" s="703"/>
      <c r="AI17" s="703"/>
      <c r="AJ17" s="704"/>
      <c r="AK17" s="702" t="s">
        <v>669</v>
      </c>
      <c r="AL17" s="703"/>
      <c r="AM17" s="703"/>
      <c r="AN17" s="703"/>
      <c r="AO17" s="703"/>
      <c r="AP17" s="703"/>
      <c r="AQ17" s="704"/>
      <c r="AR17" s="788"/>
      <c r="AS17" s="788"/>
      <c r="AT17" s="788"/>
      <c r="AU17" s="788"/>
      <c r="AV17" s="788"/>
      <c r="AW17" s="788"/>
      <c r="AX17" s="789"/>
    </row>
    <row r="18" spans="1:50" ht="24.75" customHeight="1" x14ac:dyDescent="0.15">
      <c r="A18" s="310"/>
      <c r="B18" s="311"/>
      <c r="C18" s="311"/>
      <c r="D18" s="311"/>
      <c r="E18" s="311"/>
      <c r="F18" s="312"/>
      <c r="G18" s="794"/>
      <c r="H18" s="795"/>
      <c r="I18" s="778" t="s">
        <v>44</v>
      </c>
      <c r="J18" s="779"/>
      <c r="K18" s="779"/>
      <c r="L18" s="779"/>
      <c r="M18" s="779"/>
      <c r="N18" s="779"/>
      <c r="O18" s="780"/>
      <c r="P18" s="781">
        <f>SUM(P13:V17)</f>
        <v>58.222999999999999</v>
      </c>
      <c r="Q18" s="782"/>
      <c r="R18" s="782"/>
      <c r="S18" s="782"/>
      <c r="T18" s="782"/>
      <c r="U18" s="782"/>
      <c r="V18" s="783"/>
      <c r="W18" s="781">
        <f>SUM(W13:AC17)</f>
        <v>65.7</v>
      </c>
      <c r="X18" s="782"/>
      <c r="Y18" s="782"/>
      <c r="Z18" s="782"/>
      <c r="AA18" s="782"/>
      <c r="AB18" s="782"/>
      <c r="AC18" s="783"/>
      <c r="AD18" s="781">
        <f>SUM(AD13:AJ17)</f>
        <v>51.313000000000002</v>
      </c>
      <c r="AE18" s="782"/>
      <c r="AF18" s="782"/>
      <c r="AG18" s="782"/>
      <c r="AH18" s="782"/>
      <c r="AI18" s="782"/>
      <c r="AJ18" s="783"/>
      <c r="AK18" s="781">
        <f>SUM(AK13:AQ17)</f>
        <v>0</v>
      </c>
      <c r="AL18" s="782"/>
      <c r="AM18" s="782"/>
      <c r="AN18" s="782"/>
      <c r="AO18" s="782"/>
      <c r="AP18" s="782"/>
      <c r="AQ18" s="783"/>
      <c r="AR18" s="781">
        <f>SUM(AR13:AX17)</f>
        <v>0</v>
      </c>
      <c r="AS18" s="782"/>
      <c r="AT18" s="782"/>
      <c r="AU18" s="782"/>
      <c r="AV18" s="782"/>
      <c r="AW18" s="782"/>
      <c r="AX18" s="784"/>
    </row>
    <row r="19" spans="1:50" ht="24.75" customHeight="1" x14ac:dyDescent="0.15">
      <c r="A19" s="310"/>
      <c r="B19" s="311"/>
      <c r="C19" s="311"/>
      <c r="D19" s="311"/>
      <c r="E19" s="311"/>
      <c r="F19" s="312"/>
      <c r="G19" s="753" t="s">
        <v>45</v>
      </c>
      <c r="H19" s="754"/>
      <c r="I19" s="754"/>
      <c r="J19" s="754"/>
      <c r="K19" s="754"/>
      <c r="L19" s="754"/>
      <c r="M19" s="754"/>
      <c r="N19" s="754"/>
      <c r="O19" s="754"/>
      <c r="P19" s="702">
        <v>49.9</v>
      </c>
      <c r="Q19" s="703"/>
      <c r="R19" s="703"/>
      <c r="S19" s="703"/>
      <c r="T19" s="703"/>
      <c r="U19" s="703"/>
      <c r="V19" s="704"/>
      <c r="W19" s="702">
        <v>54.6</v>
      </c>
      <c r="X19" s="703"/>
      <c r="Y19" s="703"/>
      <c r="Z19" s="703"/>
      <c r="AA19" s="703"/>
      <c r="AB19" s="703"/>
      <c r="AC19" s="704"/>
      <c r="AD19" s="702">
        <v>40</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x14ac:dyDescent="0.15">
      <c r="A20" s="310"/>
      <c r="B20" s="311"/>
      <c r="C20" s="311"/>
      <c r="D20" s="311"/>
      <c r="E20" s="311"/>
      <c r="F20" s="312"/>
      <c r="G20" s="753" t="s">
        <v>46</v>
      </c>
      <c r="H20" s="754"/>
      <c r="I20" s="754"/>
      <c r="J20" s="754"/>
      <c r="K20" s="754"/>
      <c r="L20" s="754"/>
      <c r="M20" s="754"/>
      <c r="N20" s="754"/>
      <c r="O20" s="754"/>
      <c r="P20" s="749">
        <f>IF(P18=0, "-", SUM(P19)/P18)</f>
        <v>0.85704961956615078</v>
      </c>
      <c r="Q20" s="749"/>
      <c r="R20" s="749"/>
      <c r="S20" s="749"/>
      <c r="T20" s="749"/>
      <c r="U20" s="749"/>
      <c r="V20" s="749"/>
      <c r="W20" s="749">
        <f>IF(W18=0, "-", SUM(W19)/W18)</f>
        <v>0.83105022831050224</v>
      </c>
      <c r="X20" s="749"/>
      <c r="Y20" s="749"/>
      <c r="Z20" s="749"/>
      <c r="AA20" s="749"/>
      <c r="AB20" s="749"/>
      <c r="AC20" s="749"/>
      <c r="AD20" s="749">
        <f>IF(AD18=0, "-", SUM(AD19)/AD18)</f>
        <v>0.77952955391421275</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47</v>
      </c>
      <c r="H21" s="748"/>
      <c r="I21" s="748"/>
      <c r="J21" s="748"/>
      <c r="K21" s="748"/>
      <c r="L21" s="748"/>
      <c r="M21" s="748"/>
      <c r="N21" s="748"/>
      <c r="O21" s="748"/>
      <c r="P21" s="749">
        <f>IF(P19=0, "-", SUM(P19)/SUM(P13,P14))</f>
        <v>0.85704961956615078</v>
      </c>
      <c r="Q21" s="749"/>
      <c r="R21" s="749"/>
      <c r="S21" s="749"/>
      <c r="T21" s="749"/>
      <c r="U21" s="749"/>
      <c r="V21" s="749"/>
      <c r="W21" s="749">
        <f>IF(W19=0, "-", SUM(W19)/SUM(W13,W14))</f>
        <v>0.83105022831050224</v>
      </c>
      <c r="X21" s="749"/>
      <c r="Y21" s="749"/>
      <c r="Z21" s="749"/>
      <c r="AA21" s="749"/>
      <c r="AB21" s="749"/>
      <c r="AC21" s="749"/>
      <c r="AD21" s="749">
        <f>IF(AD19=0, "-", SUM(AD19)/SUM(AD13,AD14))</f>
        <v>0.77952955391421275</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8" t="s">
        <v>48</v>
      </c>
      <c r="B22" s="709"/>
      <c r="C22" s="709"/>
      <c r="D22" s="709"/>
      <c r="E22" s="709"/>
      <c r="F22" s="710"/>
      <c r="G22" s="714" t="s">
        <v>49</v>
      </c>
      <c r="H22" s="553"/>
      <c r="I22" s="553"/>
      <c r="J22" s="553"/>
      <c r="K22" s="553"/>
      <c r="L22" s="553"/>
      <c r="M22" s="553"/>
      <c r="N22" s="553"/>
      <c r="O22" s="554"/>
      <c r="P22" s="715" t="s">
        <v>50</v>
      </c>
      <c r="Q22" s="553"/>
      <c r="R22" s="553"/>
      <c r="S22" s="553"/>
      <c r="T22" s="553"/>
      <c r="U22" s="553"/>
      <c r="V22" s="554"/>
      <c r="W22" s="715" t="s">
        <v>51</v>
      </c>
      <c r="X22" s="553"/>
      <c r="Y22" s="553"/>
      <c r="Z22" s="553"/>
      <c r="AA22" s="553"/>
      <c r="AB22" s="553"/>
      <c r="AC22" s="554"/>
      <c r="AD22" s="715" t="s">
        <v>52</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x14ac:dyDescent="0.15">
      <c r="A23" s="711"/>
      <c r="B23" s="712"/>
      <c r="C23" s="712"/>
      <c r="D23" s="712"/>
      <c r="E23" s="712"/>
      <c r="F23" s="713"/>
      <c r="G23" s="735" t="s">
        <v>53</v>
      </c>
      <c r="H23" s="736"/>
      <c r="I23" s="736"/>
      <c r="J23" s="736"/>
      <c r="K23" s="736"/>
      <c r="L23" s="736"/>
      <c r="M23" s="736"/>
      <c r="N23" s="736"/>
      <c r="O23" s="737"/>
      <c r="P23" s="738">
        <v>0</v>
      </c>
      <c r="Q23" s="739"/>
      <c r="R23" s="739"/>
      <c r="S23" s="739"/>
      <c r="T23" s="739"/>
      <c r="U23" s="739"/>
      <c r="V23" s="740"/>
      <c r="W23" s="738">
        <v>0</v>
      </c>
      <c r="X23" s="739"/>
      <c r="Y23" s="739"/>
      <c r="Z23" s="739"/>
      <c r="AA23" s="739"/>
      <c r="AB23" s="739"/>
      <c r="AC23" s="740"/>
      <c r="AD23" s="741" t="s">
        <v>671</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1"/>
      <c r="B24" s="712"/>
      <c r="C24" s="712"/>
      <c r="D24" s="712"/>
      <c r="E24" s="712"/>
      <c r="F24" s="713"/>
      <c r="G24" s="705" t="s">
        <v>54</v>
      </c>
      <c r="H24" s="706"/>
      <c r="I24" s="706"/>
      <c r="J24" s="706"/>
      <c r="K24" s="706"/>
      <c r="L24" s="706"/>
      <c r="M24" s="706"/>
      <c r="N24" s="706"/>
      <c r="O24" s="707"/>
      <c r="P24" s="702">
        <v>0</v>
      </c>
      <c r="Q24" s="703"/>
      <c r="R24" s="703"/>
      <c r="S24" s="703"/>
      <c r="T24" s="703"/>
      <c r="U24" s="703"/>
      <c r="V24" s="704"/>
      <c r="W24" s="702">
        <v>0</v>
      </c>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1"/>
      <c r="B25" s="712"/>
      <c r="C25" s="712"/>
      <c r="D25" s="712"/>
      <c r="E25" s="712"/>
      <c r="F25" s="713"/>
      <c r="G25" s="705" t="s">
        <v>55</v>
      </c>
      <c r="H25" s="706"/>
      <c r="I25" s="706"/>
      <c r="J25" s="706"/>
      <c r="K25" s="706"/>
      <c r="L25" s="706"/>
      <c r="M25" s="706"/>
      <c r="N25" s="706"/>
      <c r="O25" s="707"/>
      <c r="P25" s="702">
        <v>0</v>
      </c>
      <c r="Q25" s="703"/>
      <c r="R25" s="703"/>
      <c r="S25" s="703"/>
      <c r="T25" s="703"/>
      <c r="U25" s="703"/>
      <c r="V25" s="704"/>
      <c r="W25" s="702">
        <v>0</v>
      </c>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1"/>
      <c r="B28" s="712"/>
      <c r="C28" s="712"/>
      <c r="D28" s="712"/>
      <c r="E28" s="712"/>
      <c r="F28" s="713"/>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1"/>
      <c r="B29" s="712"/>
      <c r="C29" s="712"/>
      <c r="D29" s="712"/>
      <c r="E29" s="712"/>
      <c r="F29" s="713"/>
      <c r="G29" s="301" t="s">
        <v>44</v>
      </c>
      <c r="H29" s="722"/>
      <c r="I29" s="722"/>
      <c r="J29" s="722"/>
      <c r="K29" s="722"/>
      <c r="L29" s="722"/>
      <c r="M29" s="722"/>
      <c r="N29" s="722"/>
      <c r="O29" s="723"/>
      <c r="P29" s="724">
        <f>AK13</f>
        <v>0</v>
      </c>
      <c r="Q29" s="725"/>
      <c r="R29" s="725"/>
      <c r="S29" s="725"/>
      <c r="T29" s="725"/>
      <c r="U29" s="725"/>
      <c r="V29" s="726"/>
      <c r="W29" s="727">
        <f>AR13</f>
        <v>0</v>
      </c>
      <c r="X29" s="728"/>
      <c r="Y29" s="728"/>
      <c r="Z29" s="728"/>
      <c r="AA29" s="728"/>
      <c r="AB29" s="728"/>
      <c r="AC29" s="729"/>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30" t="s">
        <v>56</v>
      </c>
      <c r="B30" s="731"/>
      <c r="C30" s="731"/>
      <c r="D30" s="731"/>
      <c r="E30" s="731"/>
      <c r="F30" s="732"/>
      <c r="G30" s="733" t="s">
        <v>29</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1" t="s">
        <v>57</v>
      </c>
      <c r="B31" s="156"/>
      <c r="C31" s="156"/>
      <c r="D31" s="156"/>
      <c r="E31" s="156"/>
      <c r="F31" s="157"/>
      <c r="G31" s="693" t="s">
        <v>58</v>
      </c>
      <c r="H31" s="694"/>
      <c r="I31" s="694"/>
      <c r="J31" s="694"/>
      <c r="K31" s="694"/>
      <c r="L31" s="694"/>
      <c r="M31" s="694"/>
      <c r="N31" s="694"/>
      <c r="O31" s="694"/>
      <c r="P31" s="695" t="s">
        <v>59</v>
      </c>
      <c r="Q31" s="694"/>
      <c r="R31" s="694"/>
      <c r="S31" s="694"/>
      <c r="T31" s="694"/>
      <c r="U31" s="694"/>
      <c r="V31" s="694"/>
      <c r="W31" s="694"/>
      <c r="X31" s="696"/>
      <c r="Y31" s="697"/>
      <c r="Z31" s="698"/>
      <c r="AA31" s="699"/>
      <c r="AB31" s="629" t="s">
        <v>60</v>
      </c>
      <c r="AC31" s="629"/>
      <c r="AD31" s="629"/>
      <c r="AE31" s="119" t="s">
        <v>32</v>
      </c>
      <c r="AF31" s="700"/>
      <c r="AG31" s="700"/>
      <c r="AH31" s="701"/>
      <c r="AI31" s="119" t="s">
        <v>33</v>
      </c>
      <c r="AJ31" s="700"/>
      <c r="AK31" s="700"/>
      <c r="AL31" s="701"/>
      <c r="AM31" s="119" t="s">
        <v>61</v>
      </c>
      <c r="AN31" s="700"/>
      <c r="AO31" s="700"/>
      <c r="AP31" s="701"/>
      <c r="AQ31" s="626" t="s">
        <v>62</v>
      </c>
      <c r="AR31" s="627"/>
      <c r="AS31" s="627"/>
      <c r="AT31" s="628"/>
      <c r="AU31" s="626" t="s">
        <v>63</v>
      </c>
      <c r="AV31" s="627"/>
      <c r="AW31" s="627"/>
      <c r="AX31" s="636"/>
    </row>
    <row r="32" spans="1:50" ht="23.25" customHeight="1" x14ac:dyDescent="0.15">
      <c r="A32" s="651"/>
      <c r="B32" s="156"/>
      <c r="C32" s="156"/>
      <c r="D32" s="156"/>
      <c r="E32" s="156"/>
      <c r="F32" s="157"/>
      <c r="G32" s="637" t="s">
        <v>64</v>
      </c>
      <c r="H32" s="638"/>
      <c r="I32" s="638"/>
      <c r="J32" s="638"/>
      <c r="K32" s="638"/>
      <c r="L32" s="638"/>
      <c r="M32" s="638"/>
      <c r="N32" s="638"/>
      <c r="O32" s="638"/>
      <c r="P32" s="641" t="s">
        <v>65</v>
      </c>
      <c r="Q32" s="642"/>
      <c r="R32" s="642"/>
      <c r="S32" s="642"/>
      <c r="T32" s="642"/>
      <c r="U32" s="642"/>
      <c r="V32" s="642"/>
      <c r="W32" s="642"/>
      <c r="X32" s="643"/>
      <c r="Y32" s="647" t="s">
        <v>66</v>
      </c>
      <c r="Z32" s="648"/>
      <c r="AA32" s="649"/>
      <c r="AB32" s="650" t="s">
        <v>67</v>
      </c>
      <c r="AC32" s="650"/>
      <c r="AD32" s="650"/>
      <c r="AE32" s="619">
        <v>3472000</v>
      </c>
      <c r="AF32" s="619"/>
      <c r="AG32" s="619"/>
      <c r="AH32" s="619"/>
      <c r="AI32" s="619">
        <v>3461000</v>
      </c>
      <c r="AJ32" s="619"/>
      <c r="AK32" s="619"/>
      <c r="AL32" s="619"/>
      <c r="AM32" s="619">
        <v>2330000</v>
      </c>
      <c r="AN32" s="619"/>
      <c r="AO32" s="619"/>
      <c r="AP32" s="619"/>
      <c r="AQ32" s="665" t="s">
        <v>1</v>
      </c>
      <c r="AR32" s="619"/>
      <c r="AS32" s="619"/>
      <c r="AT32" s="619"/>
      <c r="AU32" s="96" t="s">
        <v>1</v>
      </c>
      <c r="AV32" s="621"/>
      <c r="AW32" s="621"/>
      <c r="AX32" s="622"/>
    </row>
    <row r="33" spans="1:51" ht="23.25" customHeight="1" x14ac:dyDescent="0.15">
      <c r="A33" s="191"/>
      <c r="B33" s="161"/>
      <c r="C33" s="161"/>
      <c r="D33" s="161"/>
      <c r="E33" s="161"/>
      <c r="F33" s="162"/>
      <c r="G33" s="639"/>
      <c r="H33" s="640"/>
      <c r="I33" s="640"/>
      <c r="J33" s="640"/>
      <c r="K33" s="640"/>
      <c r="L33" s="640"/>
      <c r="M33" s="640"/>
      <c r="N33" s="640"/>
      <c r="O33" s="640"/>
      <c r="P33" s="644"/>
      <c r="Q33" s="645"/>
      <c r="R33" s="645"/>
      <c r="S33" s="645"/>
      <c r="T33" s="645"/>
      <c r="U33" s="645"/>
      <c r="V33" s="645"/>
      <c r="W33" s="645"/>
      <c r="X33" s="646"/>
      <c r="Y33" s="623" t="s">
        <v>68</v>
      </c>
      <c r="Z33" s="624"/>
      <c r="AA33" s="625"/>
      <c r="AB33" s="650" t="s">
        <v>67</v>
      </c>
      <c r="AC33" s="650"/>
      <c r="AD33" s="650"/>
      <c r="AE33" s="619">
        <v>3450000</v>
      </c>
      <c r="AF33" s="619"/>
      <c r="AG33" s="619"/>
      <c r="AH33" s="619"/>
      <c r="AI33" s="619">
        <v>3420000</v>
      </c>
      <c r="AJ33" s="619"/>
      <c r="AK33" s="619"/>
      <c r="AL33" s="619"/>
      <c r="AM33" s="619">
        <v>1790000</v>
      </c>
      <c r="AN33" s="619"/>
      <c r="AO33" s="619"/>
      <c r="AP33" s="619"/>
      <c r="AQ33" s="665" t="s">
        <v>1</v>
      </c>
      <c r="AR33" s="619"/>
      <c r="AS33" s="619"/>
      <c r="AT33" s="619"/>
      <c r="AU33" s="96" t="s">
        <v>1</v>
      </c>
      <c r="AV33" s="621"/>
      <c r="AW33" s="621"/>
      <c r="AX33" s="622"/>
    </row>
    <row r="34" spans="1:51" ht="23.25" customHeight="1" x14ac:dyDescent="0.15">
      <c r="A34" s="683" t="s">
        <v>69</v>
      </c>
      <c r="B34" s="684"/>
      <c r="C34" s="684"/>
      <c r="D34" s="684"/>
      <c r="E34" s="684"/>
      <c r="F34" s="685"/>
      <c r="G34" s="179" t="s">
        <v>70</v>
      </c>
      <c r="H34" s="179"/>
      <c r="I34" s="179"/>
      <c r="J34" s="179"/>
      <c r="K34" s="179"/>
      <c r="L34" s="179"/>
      <c r="M34" s="179"/>
      <c r="N34" s="179"/>
      <c r="O34" s="179"/>
      <c r="P34" s="179"/>
      <c r="Q34" s="179"/>
      <c r="R34" s="179"/>
      <c r="S34" s="179"/>
      <c r="T34" s="179"/>
      <c r="U34" s="179"/>
      <c r="V34" s="179"/>
      <c r="W34" s="179"/>
      <c r="X34" s="180"/>
      <c r="Y34" s="633"/>
      <c r="Z34" s="634"/>
      <c r="AA34" s="635"/>
      <c r="AB34" s="178" t="s">
        <v>60</v>
      </c>
      <c r="AC34" s="179"/>
      <c r="AD34" s="180"/>
      <c r="AE34" s="178" t="s">
        <v>32</v>
      </c>
      <c r="AF34" s="179"/>
      <c r="AG34" s="179"/>
      <c r="AH34" s="180"/>
      <c r="AI34" s="178" t="s">
        <v>33</v>
      </c>
      <c r="AJ34" s="179"/>
      <c r="AK34" s="179"/>
      <c r="AL34" s="180"/>
      <c r="AM34" s="178" t="s">
        <v>61</v>
      </c>
      <c r="AN34" s="179"/>
      <c r="AO34" s="179"/>
      <c r="AP34" s="180"/>
      <c r="AQ34" s="630" t="s">
        <v>71</v>
      </c>
      <c r="AR34" s="631"/>
      <c r="AS34" s="631"/>
      <c r="AT34" s="631"/>
      <c r="AU34" s="631"/>
      <c r="AV34" s="631"/>
      <c r="AW34" s="631"/>
      <c r="AX34" s="632"/>
    </row>
    <row r="35" spans="1:51" ht="23.25" customHeight="1" x14ac:dyDescent="0.15">
      <c r="A35" s="686"/>
      <c r="B35" s="687"/>
      <c r="C35" s="687"/>
      <c r="D35" s="687"/>
      <c r="E35" s="687"/>
      <c r="F35" s="688"/>
      <c r="G35" s="655" t="s">
        <v>72</v>
      </c>
      <c r="H35" s="656"/>
      <c r="I35" s="656"/>
      <c r="J35" s="656"/>
      <c r="K35" s="656"/>
      <c r="L35" s="656"/>
      <c r="M35" s="656"/>
      <c r="N35" s="656"/>
      <c r="O35" s="656"/>
      <c r="P35" s="656"/>
      <c r="Q35" s="656"/>
      <c r="R35" s="656"/>
      <c r="S35" s="656"/>
      <c r="T35" s="656"/>
      <c r="U35" s="656"/>
      <c r="V35" s="656"/>
      <c r="W35" s="656"/>
      <c r="X35" s="656"/>
      <c r="Y35" s="659" t="s">
        <v>69</v>
      </c>
      <c r="Z35" s="660"/>
      <c r="AA35" s="661"/>
      <c r="AB35" s="662" t="s">
        <v>73</v>
      </c>
      <c r="AC35" s="663"/>
      <c r="AD35" s="664"/>
      <c r="AE35" s="665">
        <v>14.4</v>
      </c>
      <c r="AF35" s="665"/>
      <c r="AG35" s="665"/>
      <c r="AH35" s="665"/>
      <c r="AI35" s="665">
        <v>15.8</v>
      </c>
      <c r="AJ35" s="665"/>
      <c r="AK35" s="665"/>
      <c r="AL35" s="665"/>
      <c r="AM35" s="665">
        <v>17.18</v>
      </c>
      <c r="AN35" s="665"/>
      <c r="AO35" s="665"/>
      <c r="AP35" s="665"/>
      <c r="AQ35" s="96">
        <v>0</v>
      </c>
      <c r="AR35" s="90"/>
      <c r="AS35" s="90"/>
      <c r="AT35" s="90"/>
      <c r="AU35" s="90"/>
      <c r="AV35" s="90"/>
      <c r="AW35" s="90"/>
      <c r="AX35" s="91"/>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22" t="s">
        <v>74</v>
      </c>
      <c r="Z36" s="652"/>
      <c r="AA36" s="653"/>
      <c r="AB36" s="615" t="s">
        <v>75</v>
      </c>
      <c r="AC36" s="616"/>
      <c r="AD36" s="617"/>
      <c r="AE36" s="692" t="s">
        <v>76</v>
      </c>
      <c r="AF36" s="618"/>
      <c r="AG36" s="618"/>
      <c r="AH36" s="618"/>
      <c r="AI36" s="692" t="s">
        <v>77</v>
      </c>
      <c r="AJ36" s="618"/>
      <c r="AK36" s="618"/>
      <c r="AL36" s="618"/>
      <c r="AM36" s="692" t="s">
        <v>78</v>
      </c>
      <c r="AN36" s="618"/>
      <c r="AO36" s="618"/>
      <c r="AP36" s="618"/>
      <c r="AQ36" s="618" t="s">
        <v>79</v>
      </c>
      <c r="AR36" s="618"/>
      <c r="AS36" s="618"/>
      <c r="AT36" s="618"/>
      <c r="AU36" s="618"/>
      <c r="AV36" s="618"/>
      <c r="AW36" s="618"/>
      <c r="AX36" s="654"/>
    </row>
    <row r="37" spans="1:51" ht="18.75" customHeight="1" x14ac:dyDescent="0.15">
      <c r="A37" s="671" t="s">
        <v>80</v>
      </c>
      <c r="B37" s="672"/>
      <c r="C37" s="672"/>
      <c r="D37" s="672"/>
      <c r="E37" s="672"/>
      <c r="F37" s="673"/>
      <c r="G37" s="605" t="s">
        <v>81</v>
      </c>
      <c r="H37" s="200"/>
      <c r="I37" s="200"/>
      <c r="J37" s="200"/>
      <c r="K37" s="200"/>
      <c r="L37" s="200"/>
      <c r="M37" s="200"/>
      <c r="N37" s="200"/>
      <c r="O37" s="201"/>
      <c r="P37" s="202" t="s">
        <v>82</v>
      </c>
      <c r="Q37" s="200"/>
      <c r="R37" s="200"/>
      <c r="S37" s="200"/>
      <c r="T37" s="200"/>
      <c r="U37" s="200"/>
      <c r="V37" s="200"/>
      <c r="W37" s="200"/>
      <c r="X37" s="201"/>
      <c r="Y37" s="606"/>
      <c r="Z37" s="607"/>
      <c r="AA37" s="608"/>
      <c r="AB37" s="612" t="s">
        <v>60</v>
      </c>
      <c r="AC37" s="613"/>
      <c r="AD37" s="614"/>
      <c r="AE37" s="612" t="s">
        <v>32</v>
      </c>
      <c r="AF37" s="613"/>
      <c r="AG37" s="613"/>
      <c r="AH37" s="614"/>
      <c r="AI37" s="681" t="s">
        <v>33</v>
      </c>
      <c r="AJ37" s="681"/>
      <c r="AK37" s="681"/>
      <c r="AL37" s="612"/>
      <c r="AM37" s="681" t="s">
        <v>61</v>
      </c>
      <c r="AN37" s="681"/>
      <c r="AO37" s="681"/>
      <c r="AP37" s="612"/>
      <c r="AQ37" s="219" t="s">
        <v>83</v>
      </c>
      <c r="AR37" s="220"/>
      <c r="AS37" s="220"/>
      <c r="AT37" s="221"/>
      <c r="AU37" s="200" t="s">
        <v>84</v>
      </c>
      <c r="AV37" s="200"/>
      <c r="AW37" s="200"/>
      <c r="AX37" s="203"/>
    </row>
    <row r="38" spans="1:51" ht="18.75" customHeight="1" x14ac:dyDescent="0.15">
      <c r="A38" s="674"/>
      <c r="B38" s="675"/>
      <c r="C38" s="675"/>
      <c r="D38" s="675"/>
      <c r="E38" s="675"/>
      <c r="F38" s="676"/>
      <c r="G38" s="159"/>
      <c r="H38" s="111"/>
      <c r="I38" s="111"/>
      <c r="J38" s="111"/>
      <c r="K38" s="111"/>
      <c r="L38" s="111"/>
      <c r="M38" s="111"/>
      <c r="N38" s="111"/>
      <c r="O38" s="112"/>
      <c r="P38" s="110"/>
      <c r="Q38" s="111"/>
      <c r="R38" s="111"/>
      <c r="S38" s="111"/>
      <c r="T38" s="111"/>
      <c r="U38" s="111"/>
      <c r="V38" s="111"/>
      <c r="W38" s="111"/>
      <c r="X38" s="112"/>
      <c r="Y38" s="609"/>
      <c r="Z38" s="610"/>
      <c r="AA38" s="611"/>
      <c r="AB38" s="119"/>
      <c r="AC38" s="120"/>
      <c r="AD38" s="121"/>
      <c r="AE38" s="119"/>
      <c r="AF38" s="120"/>
      <c r="AG38" s="120"/>
      <c r="AH38" s="121"/>
      <c r="AI38" s="682"/>
      <c r="AJ38" s="682"/>
      <c r="AK38" s="682"/>
      <c r="AL38" s="119"/>
      <c r="AM38" s="682"/>
      <c r="AN38" s="682"/>
      <c r="AO38" s="682"/>
      <c r="AP38" s="119"/>
      <c r="AQ38" s="510">
        <v>3</v>
      </c>
      <c r="AR38" s="511"/>
      <c r="AS38" s="130" t="s">
        <v>85</v>
      </c>
      <c r="AT38" s="131"/>
      <c r="AU38" s="129" t="s">
        <v>40</v>
      </c>
      <c r="AV38" s="129"/>
      <c r="AW38" s="111" t="s">
        <v>86</v>
      </c>
      <c r="AX38" s="132"/>
    </row>
    <row r="39" spans="1:51" ht="59.25" customHeight="1" x14ac:dyDescent="0.15">
      <c r="A39" s="677"/>
      <c r="B39" s="675"/>
      <c r="C39" s="675"/>
      <c r="D39" s="675"/>
      <c r="E39" s="675"/>
      <c r="F39" s="676"/>
      <c r="G39" s="181" t="s">
        <v>64</v>
      </c>
      <c r="H39" s="182"/>
      <c r="I39" s="182"/>
      <c r="J39" s="182"/>
      <c r="K39" s="182"/>
      <c r="L39" s="182"/>
      <c r="M39" s="182"/>
      <c r="N39" s="182"/>
      <c r="O39" s="183"/>
      <c r="P39" s="134" t="s">
        <v>87</v>
      </c>
      <c r="Q39" s="134"/>
      <c r="R39" s="134"/>
      <c r="S39" s="134"/>
      <c r="T39" s="134"/>
      <c r="U39" s="134"/>
      <c r="V39" s="134"/>
      <c r="W39" s="134"/>
      <c r="X39" s="135"/>
      <c r="Y39" s="222" t="s">
        <v>88</v>
      </c>
      <c r="Z39" s="223"/>
      <c r="AA39" s="224"/>
      <c r="AB39" s="151" t="s">
        <v>89</v>
      </c>
      <c r="AC39" s="151"/>
      <c r="AD39" s="151"/>
      <c r="AE39" s="96">
        <v>97.4</v>
      </c>
      <c r="AF39" s="90"/>
      <c r="AG39" s="90"/>
      <c r="AH39" s="90"/>
      <c r="AI39" s="96" t="s">
        <v>40</v>
      </c>
      <c r="AJ39" s="90"/>
      <c r="AK39" s="90"/>
      <c r="AL39" s="90"/>
      <c r="AM39" s="96">
        <v>97.8</v>
      </c>
      <c r="AN39" s="90"/>
      <c r="AO39" s="90"/>
      <c r="AP39" s="90"/>
      <c r="AQ39" s="97" t="s">
        <v>40</v>
      </c>
      <c r="AR39" s="98"/>
      <c r="AS39" s="98"/>
      <c r="AT39" s="99"/>
      <c r="AU39" s="90" t="s">
        <v>40</v>
      </c>
      <c r="AV39" s="90"/>
      <c r="AW39" s="90"/>
      <c r="AX39" s="91"/>
    </row>
    <row r="40" spans="1:51" ht="59.25" customHeight="1" x14ac:dyDescent="0.15">
      <c r="A40" s="678"/>
      <c r="B40" s="679"/>
      <c r="C40" s="679"/>
      <c r="D40" s="679"/>
      <c r="E40" s="679"/>
      <c r="F40" s="680"/>
      <c r="G40" s="184"/>
      <c r="H40" s="185"/>
      <c r="I40" s="185"/>
      <c r="J40" s="185"/>
      <c r="K40" s="185"/>
      <c r="L40" s="185"/>
      <c r="M40" s="185"/>
      <c r="N40" s="185"/>
      <c r="O40" s="186"/>
      <c r="P40" s="137"/>
      <c r="Q40" s="137"/>
      <c r="R40" s="137"/>
      <c r="S40" s="137"/>
      <c r="T40" s="137"/>
      <c r="U40" s="137"/>
      <c r="V40" s="137"/>
      <c r="W40" s="137"/>
      <c r="X40" s="138"/>
      <c r="Y40" s="178" t="s">
        <v>90</v>
      </c>
      <c r="Z40" s="179"/>
      <c r="AA40" s="180"/>
      <c r="AB40" s="95" t="s">
        <v>89</v>
      </c>
      <c r="AC40" s="95"/>
      <c r="AD40" s="95"/>
      <c r="AE40" s="96">
        <v>90</v>
      </c>
      <c r="AF40" s="90"/>
      <c r="AG40" s="90"/>
      <c r="AH40" s="90"/>
      <c r="AI40" s="96" t="s">
        <v>40</v>
      </c>
      <c r="AJ40" s="90"/>
      <c r="AK40" s="90"/>
      <c r="AL40" s="90"/>
      <c r="AM40" s="96">
        <v>90</v>
      </c>
      <c r="AN40" s="90"/>
      <c r="AO40" s="90"/>
      <c r="AP40" s="90"/>
      <c r="AQ40" s="97">
        <v>90</v>
      </c>
      <c r="AR40" s="98"/>
      <c r="AS40" s="98"/>
      <c r="AT40" s="99"/>
      <c r="AU40" s="90" t="s">
        <v>40</v>
      </c>
      <c r="AV40" s="90"/>
      <c r="AW40" s="90"/>
      <c r="AX40" s="91"/>
    </row>
    <row r="41" spans="1:51" ht="59.25" customHeight="1" x14ac:dyDescent="0.15">
      <c r="A41" s="677"/>
      <c r="B41" s="675"/>
      <c r="C41" s="675"/>
      <c r="D41" s="675"/>
      <c r="E41" s="675"/>
      <c r="F41" s="676"/>
      <c r="G41" s="187"/>
      <c r="H41" s="188"/>
      <c r="I41" s="188"/>
      <c r="J41" s="188"/>
      <c r="K41" s="188"/>
      <c r="L41" s="188"/>
      <c r="M41" s="188"/>
      <c r="N41" s="188"/>
      <c r="O41" s="189"/>
      <c r="P41" s="140"/>
      <c r="Q41" s="140"/>
      <c r="R41" s="140"/>
      <c r="S41" s="140"/>
      <c r="T41" s="140"/>
      <c r="U41" s="140"/>
      <c r="V41" s="140"/>
      <c r="W41" s="140"/>
      <c r="X41" s="141"/>
      <c r="Y41" s="178" t="s">
        <v>91</v>
      </c>
      <c r="Z41" s="179"/>
      <c r="AA41" s="180"/>
      <c r="AB41" s="595" t="s">
        <v>92</v>
      </c>
      <c r="AC41" s="595"/>
      <c r="AD41" s="595"/>
      <c r="AE41" s="96">
        <v>100</v>
      </c>
      <c r="AF41" s="90"/>
      <c r="AG41" s="90"/>
      <c r="AH41" s="90"/>
      <c r="AI41" s="96" t="s">
        <v>40</v>
      </c>
      <c r="AJ41" s="90"/>
      <c r="AK41" s="90"/>
      <c r="AL41" s="90"/>
      <c r="AM41" s="96">
        <v>100</v>
      </c>
      <c r="AN41" s="90"/>
      <c r="AO41" s="90"/>
      <c r="AP41" s="90"/>
      <c r="AQ41" s="97" t="s">
        <v>40</v>
      </c>
      <c r="AR41" s="98"/>
      <c r="AS41" s="98"/>
      <c r="AT41" s="99"/>
      <c r="AU41" s="90" t="s">
        <v>40</v>
      </c>
      <c r="AV41" s="90"/>
      <c r="AW41" s="90"/>
      <c r="AX41" s="91"/>
    </row>
    <row r="42" spans="1:51" ht="23.25" customHeight="1" x14ac:dyDescent="0.15">
      <c r="A42" s="190" t="s">
        <v>93</v>
      </c>
      <c r="B42" s="153"/>
      <c r="C42" s="153"/>
      <c r="D42" s="153"/>
      <c r="E42" s="153"/>
      <c r="F42" s="154"/>
      <c r="G42" s="192" t="s">
        <v>94</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2" t="s">
        <v>95</v>
      </c>
      <c r="B44" s="155" t="s">
        <v>96</v>
      </c>
      <c r="C44" s="156"/>
      <c r="D44" s="156"/>
      <c r="E44" s="156"/>
      <c r="F44" s="157"/>
      <c r="G44" s="200" t="s">
        <v>97</v>
      </c>
      <c r="H44" s="200"/>
      <c r="I44" s="200"/>
      <c r="J44" s="200"/>
      <c r="K44" s="200"/>
      <c r="L44" s="200"/>
      <c r="M44" s="200"/>
      <c r="N44" s="200"/>
      <c r="O44" s="200"/>
      <c r="P44" s="200"/>
      <c r="Q44" s="200"/>
      <c r="R44" s="200"/>
      <c r="S44" s="200"/>
      <c r="T44" s="200"/>
      <c r="U44" s="200"/>
      <c r="V44" s="200"/>
      <c r="W44" s="200"/>
      <c r="X44" s="200"/>
      <c r="Y44" s="200"/>
      <c r="Z44" s="200"/>
      <c r="AA44" s="201"/>
      <c r="AB44" s="202" t="s">
        <v>98</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52" t="s">
        <v>99</v>
      </c>
      <c r="C49" s="153"/>
      <c r="D49" s="153"/>
      <c r="E49" s="153"/>
      <c r="F49" s="154"/>
      <c r="G49" s="158" t="s">
        <v>100</v>
      </c>
      <c r="H49" s="108"/>
      <c r="I49" s="108"/>
      <c r="J49" s="108"/>
      <c r="K49" s="108"/>
      <c r="L49" s="108"/>
      <c r="M49" s="108"/>
      <c r="N49" s="108"/>
      <c r="O49" s="109"/>
      <c r="P49" s="107" t="s">
        <v>101</v>
      </c>
      <c r="Q49" s="108"/>
      <c r="R49" s="108"/>
      <c r="S49" s="108"/>
      <c r="T49" s="108"/>
      <c r="U49" s="108"/>
      <c r="V49" s="108"/>
      <c r="W49" s="108"/>
      <c r="X49" s="109"/>
      <c r="Y49" s="113"/>
      <c r="Z49" s="114"/>
      <c r="AA49" s="115"/>
      <c r="AB49" s="116" t="s">
        <v>60</v>
      </c>
      <c r="AC49" s="117"/>
      <c r="AD49" s="118"/>
      <c r="AE49" s="122" t="s">
        <v>32</v>
      </c>
      <c r="AF49" s="122"/>
      <c r="AG49" s="122"/>
      <c r="AH49" s="122"/>
      <c r="AI49" s="122" t="s">
        <v>33</v>
      </c>
      <c r="AJ49" s="122"/>
      <c r="AK49" s="122"/>
      <c r="AL49" s="122"/>
      <c r="AM49" s="122" t="s">
        <v>61</v>
      </c>
      <c r="AN49" s="122"/>
      <c r="AO49" s="122"/>
      <c r="AP49" s="122"/>
      <c r="AQ49" s="123" t="s">
        <v>83</v>
      </c>
      <c r="AR49" s="124"/>
      <c r="AS49" s="124"/>
      <c r="AT49" s="125"/>
      <c r="AU49" s="126" t="s">
        <v>84</v>
      </c>
      <c r="AV49" s="126"/>
      <c r="AW49" s="126"/>
      <c r="AX49" s="127"/>
      <c r="AY49">
        <f t="shared" si="0"/>
        <v>0</v>
      </c>
      <c r="AZ49" s="10"/>
      <c r="BA49" s="10"/>
      <c r="BB49" s="10"/>
      <c r="BC49" s="10"/>
    </row>
    <row r="50" spans="1:60" ht="18.75" hidden="1" customHeight="1" x14ac:dyDescent="0.15">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85</v>
      </c>
      <c r="AT50" s="131"/>
      <c r="AU50" s="129"/>
      <c r="AV50" s="129"/>
      <c r="AW50" s="111" t="s">
        <v>86</v>
      </c>
      <c r="AX50" s="132"/>
      <c r="AY50">
        <f t="shared" si="0"/>
        <v>0</v>
      </c>
      <c r="AZ50" s="10"/>
      <c r="BA50" s="10"/>
      <c r="BB50" s="10"/>
      <c r="BC50" s="10"/>
      <c r="BD50" s="10"/>
      <c r="BE50" s="10"/>
      <c r="BF50" s="10"/>
      <c r="BG50" s="10"/>
      <c r="BH50" s="10"/>
    </row>
    <row r="51" spans="1:60" ht="23.25" hidden="1" customHeight="1" x14ac:dyDescent="0.15">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102</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90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91</v>
      </c>
      <c r="Z53" s="93"/>
      <c r="AA53" s="94"/>
      <c r="AB53" s="100" t="s">
        <v>92</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8"/>
      <c r="B54" s="152" t="s">
        <v>99</v>
      </c>
      <c r="C54" s="153"/>
      <c r="D54" s="153"/>
      <c r="E54" s="153"/>
      <c r="F54" s="154"/>
      <c r="G54" s="158" t="s">
        <v>100</v>
      </c>
      <c r="H54" s="108"/>
      <c r="I54" s="108"/>
      <c r="J54" s="108"/>
      <c r="K54" s="108"/>
      <c r="L54" s="108"/>
      <c r="M54" s="108"/>
      <c r="N54" s="108"/>
      <c r="O54" s="109"/>
      <c r="P54" s="107" t="s">
        <v>101</v>
      </c>
      <c r="Q54" s="108"/>
      <c r="R54" s="108"/>
      <c r="S54" s="108"/>
      <c r="T54" s="108"/>
      <c r="U54" s="108"/>
      <c r="V54" s="108"/>
      <c r="W54" s="108"/>
      <c r="X54" s="109"/>
      <c r="Y54" s="113"/>
      <c r="Z54" s="114"/>
      <c r="AA54" s="115"/>
      <c r="AB54" s="116" t="s">
        <v>60</v>
      </c>
      <c r="AC54" s="117"/>
      <c r="AD54" s="118"/>
      <c r="AE54" s="122" t="s">
        <v>32</v>
      </c>
      <c r="AF54" s="122"/>
      <c r="AG54" s="122"/>
      <c r="AH54" s="122"/>
      <c r="AI54" s="122" t="s">
        <v>33</v>
      </c>
      <c r="AJ54" s="122"/>
      <c r="AK54" s="122"/>
      <c r="AL54" s="122"/>
      <c r="AM54" s="122" t="s">
        <v>61</v>
      </c>
      <c r="AN54" s="122"/>
      <c r="AO54" s="122"/>
      <c r="AP54" s="122"/>
      <c r="AQ54" s="123" t="s">
        <v>83</v>
      </c>
      <c r="AR54" s="124"/>
      <c r="AS54" s="124"/>
      <c r="AT54" s="125"/>
      <c r="AU54" s="126" t="s">
        <v>84</v>
      </c>
      <c r="AV54" s="126"/>
      <c r="AW54" s="126"/>
      <c r="AX54" s="127"/>
      <c r="AY54">
        <f>COUNTA($G$56)</f>
        <v>0</v>
      </c>
      <c r="AZ54" s="10"/>
      <c r="BA54" s="10"/>
      <c r="BB54" s="10"/>
      <c r="BC54" s="10"/>
    </row>
    <row r="55" spans="1:60" ht="18.75" hidden="1" customHeight="1" x14ac:dyDescent="0.15">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85</v>
      </c>
      <c r="AT55" s="131"/>
      <c r="AU55" s="129"/>
      <c r="AV55" s="129"/>
      <c r="AW55" s="111" t="s">
        <v>86</v>
      </c>
      <c r="AX55" s="132"/>
      <c r="AY55">
        <f>$AY$54</f>
        <v>0</v>
      </c>
      <c r="AZ55" s="10"/>
      <c r="BA55" s="10"/>
      <c r="BB55" s="10"/>
      <c r="BC55" s="10"/>
      <c r="BD55" s="10"/>
      <c r="BE55" s="10"/>
      <c r="BF55" s="10"/>
      <c r="BG55" s="10"/>
      <c r="BH55" s="10"/>
    </row>
    <row r="56" spans="1:60" ht="23.25" hidden="1" customHeight="1" x14ac:dyDescent="0.15">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102</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90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91</v>
      </c>
      <c r="Z58" s="93"/>
      <c r="AA58" s="94"/>
      <c r="AB58" s="100" t="s">
        <v>92</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8"/>
      <c r="B59" s="152" t="s">
        <v>99</v>
      </c>
      <c r="C59" s="153"/>
      <c r="D59" s="153"/>
      <c r="E59" s="153"/>
      <c r="F59" s="154"/>
      <c r="G59" s="158" t="s">
        <v>100</v>
      </c>
      <c r="H59" s="108"/>
      <c r="I59" s="108"/>
      <c r="J59" s="108"/>
      <c r="K59" s="108"/>
      <c r="L59" s="108"/>
      <c r="M59" s="108"/>
      <c r="N59" s="108"/>
      <c r="O59" s="109"/>
      <c r="P59" s="107" t="s">
        <v>101</v>
      </c>
      <c r="Q59" s="108"/>
      <c r="R59" s="108"/>
      <c r="S59" s="108"/>
      <c r="T59" s="108"/>
      <c r="U59" s="108"/>
      <c r="V59" s="108"/>
      <c r="W59" s="108"/>
      <c r="X59" s="109"/>
      <c r="Y59" s="113"/>
      <c r="Z59" s="114"/>
      <c r="AA59" s="115"/>
      <c r="AB59" s="116" t="s">
        <v>60</v>
      </c>
      <c r="AC59" s="117"/>
      <c r="AD59" s="118"/>
      <c r="AE59" s="122" t="s">
        <v>32</v>
      </c>
      <c r="AF59" s="122"/>
      <c r="AG59" s="122"/>
      <c r="AH59" s="122"/>
      <c r="AI59" s="122" t="s">
        <v>33</v>
      </c>
      <c r="AJ59" s="122"/>
      <c r="AK59" s="122"/>
      <c r="AL59" s="122"/>
      <c r="AM59" s="122" t="s">
        <v>61</v>
      </c>
      <c r="AN59" s="122"/>
      <c r="AO59" s="122"/>
      <c r="AP59" s="122"/>
      <c r="AQ59" s="123" t="s">
        <v>83</v>
      </c>
      <c r="AR59" s="124"/>
      <c r="AS59" s="124"/>
      <c r="AT59" s="125"/>
      <c r="AU59" s="126" t="s">
        <v>84</v>
      </c>
      <c r="AV59" s="126"/>
      <c r="AW59" s="126"/>
      <c r="AX59" s="127"/>
      <c r="AY59">
        <f>COUNTA($G$61)</f>
        <v>0</v>
      </c>
      <c r="AZ59" s="10"/>
      <c r="BA59" s="10"/>
      <c r="BB59" s="10"/>
      <c r="BC59" s="10"/>
    </row>
    <row r="60" spans="1:60" ht="18.75" hidden="1" customHeight="1" x14ac:dyDescent="0.15">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85</v>
      </c>
      <c r="AT60" s="131"/>
      <c r="AU60" s="129"/>
      <c r="AV60" s="129"/>
      <c r="AW60" s="111" t="s">
        <v>86</v>
      </c>
      <c r="AX60" s="132"/>
      <c r="AY60">
        <f>$AY$59</f>
        <v>0</v>
      </c>
      <c r="AZ60" s="10"/>
      <c r="BA60" s="10"/>
      <c r="BB60" s="10"/>
      <c r="BC60" s="10"/>
      <c r="BD60" s="10"/>
      <c r="BE60" s="10"/>
      <c r="BF60" s="10"/>
      <c r="BG60" s="10"/>
      <c r="BH60" s="10"/>
    </row>
    <row r="61" spans="1:60" ht="23.25" hidden="1" customHeight="1" x14ac:dyDescent="0.15">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102</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90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91</v>
      </c>
      <c r="Z63" s="93"/>
      <c r="AA63" s="94"/>
      <c r="AB63" s="100" t="s">
        <v>92</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15">
      <c r="A64" s="730" t="s">
        <v>56</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1" t="s">
        <v>57</v>
      </c>
      <c r="B65" s="156"/>
      <c r="C65" s="156"/>
      <c r="D65" s="156"/>
      <c r="E65" s="156"/>
      <c r="F65" s="157"/>
      <c r="G65" s="693" t="s">
        <v>58</v>
      </c>
      <c r="H65" s="694"/>
      <c r="I65" s="694"/>
      <c r="J65" s="694"/>
      <c r="K65" s="694"/>
      <c r="L65" s="694"/>
      <c r="M65" s="694"/>
      <c r="N65" s="694"/>
      <c r="O65" s="694"/>
      <c r="P65" s="695" t="s">
        <v>59</v>
      </c>
      <c r="Q65" s="694"/>
      <c r="R65" s="694"/>
      <c r="S65" s="694"/>
      <c r="T65" s="694"/>
      <c r="U65" s="694"/>
      <c r="V65" s="694"/>
      <c r="W65" s="694"/>
      <c r="X65" s="696"/>
      <c r="Y65" s="697"/>
      <c r="Z65" s="698"/>
      <c r="AA65" s="699"/>
      <c r="AB65" s="629" t="s">
        <v>60</v>
      </c>
      <c r="AC65" s="629"/>
      <c r="AD65" s="629"/>
      <c r="AE65" s="119" t="s">
        <v>32</v>
      </c>
      <c r="AF65" s="700"/>
      <c r="AG65" s="700"/>
      <c r="AH65" s="701"/>
      <c r="AI65" s="119" t="s">
        <v>33</v>
      </c>
      <c r="AJ65" s="700"/>
      <c r="AK65" s="700"/>
      <c r="AL65" s="701"/>
      <c r="AM65" s="119" t="s">
        <v>61</v>
      </c>
      <c r="AN65" s="700"/>
      <c r="AO65" s="700"/>
      <c r="AP65" s="701"/>
      <c r="AQ65" s="626" t="s">
        <v>62</v>
      </c>
      <c r="AR65" s="627"/>
      <c r="AS65" s="627"/>
      <c r="AT65" s="628"/>
      <c r="AU65" s="626" t="s">
        <v>63</v>
      </c>
      <c r="AV65" s="627"/>
      <c r="AW65" s="627"/>
      <c r="AX65" s="636"/>
      <c r="AY65">
        <f>COUNTA($G$66)</f>
        <v>0</v>
      </c>
    </row>
    <row r="66" spans="1:51" ht="23.25" hidden="1" customHeight="1" x14ac:dyDescent="0.15">
      <c r="A66" s="651"/>
      <c r="B66" s="156"/>
      <c r="C66" s="156"/>
      <c r="D66" s="156"/>
      <c r="E66" s="156"/>
      <c r="F66" s="157"/>
      <c r="G66" s="637"/>
      <c r="H66" s="638"/>
      <c r="I66" s="638"/>
      <c r="J66" s="638"/>
      <c r="K66" s="638"/>
      <c r="L66" s="638"/>
      <c r="M66" s="638"/>
      <c r="N66" s="638"/>
      <c r="O66" s="638"/>
      <c r="P66" s="641"/>
      <c r="Q66" s="642"/>
      <c r="R66" s="642"/>
      <c r="S66" s="642"/>
      <c r="T66" s="642"/>
      <c r="U66" s="642"/>
      <c r="V66" s="642"/>
      <c r="W66" s="642"/>
      <c r="X66" s="643"/>
      <c r="Y66" s="647" t="s">
        <v>66</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91"/>
      <c r="B67" s="161"/>
      <c r="C67" s="161"/>
      <c r="D67" s="161"/>
      <c r="E67" s="161"/>
      <c r="F67" s="162"/>
      <c r="G67" s="639"/>
      <c r="H67" s="640"/>
      <c r="I67" s="640"/>
      <c r="J67" s="640"/>
      <c r="K67" s="640"/>
      <c r="L67" s="640"/>
      <c r="M67" s="640"/>
      <c r="N67" s="640"/>
      <c r="O67" s="640"/>
      <c r="P67" s="644"/>
      <c r="Q67" s="645"/>
      <c r="R67" s="645"/>
      <c r="S67" s="645"/>
      <c r="T67" s="645"/>
      <c r="U67" s="645"/>
      <c r="V67" s="645"/>
      <c r="W67" s="645"/>
      <c r="X67" s="646"/>
      <c r="Y67" s="623" t="s">
        <v>68</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3" t="s">
        <v>69</v>
      </c>
      <c r="B68" s="684"/>
      <c r="C68" s="684"/>
      <c r="D68" s="684"/>
      <c r="E68" s="684"/>
      <c r="F68" s="685"/>
      <c r="G68" s="179" t="s">
        <v>70</v>
      </c>
      <c r="H68" s="179"/>
      <c r="I68" s="179"/>
      <c r="J68" s="179"/>
      <c r="K68" s="179"/>
      <c r="L68" s="179"/>
      <c r="M68" s="179"/>
      <c r="N68" s="179"/>
      <c r="O68" s="179"/>
      <c r="P68" s="179"/>
      <c r="Q68" s="179"/>
      <c r="R68" s="179"/>
      <c r="S68" s="179"/>
      <c r="T68" s="179"/>
      <c r="U68" s="179"/>
      <c r="V68" s="179"/>
      <c r="W68" s="179"/>
      <c r="X68" s="180"/>
      <c r="Y68" s="633"/>
      <c r="Z68" s="634"/>
      <c r="AA68" s="635"/>
      <c r="AB68" s="178" t="s">
        <v>60</v>
      </c>
      <c r="AC68" s="179"/>
      <c r="AD68" s="180"/>
      <c r="AE68" s="122" t="s">
        <v>32</v>
      </c>
      <c r="AF68" s="122"/>
      <c r="AG68" s="122"/>
      <c r="AH68" s="122"/>
      <c r="AI68" s="122" t="s">
        <v>33</v>
      </c>
      <c r="AJ68" s="122"/>
      <c r="AK68" s="122"/>
      <c r="AL68" s="122"/>
      <c r="AM68" s="122" t="s">
        <v>61</v>
      </c>
      <c r="AN68" s="122"/>
      <c r="AO68" s="122"/>
      <c r="AP68" s="122"/>
      <c r="AQ68" s="630" t="s">
        <v>71</v>
      </c>
      <c r="AR68" s="631"/>
      <c r="AS68" s="631"/>
      <c r="AT68" s="631"/>
      <c r="AU68" s="631"/>
      <c r="AV68" s="631"/>
      <c r="AW68" s="631"/>
      <c r="AX68" s="632"/>
      <c r="AY68">
        <f>IF(SUBSTITUTE(SUBSTITUTE($G$69,"／",""),"　","")="",0,1)</f>
        <v>0</v>
      </c>
    </row>
    <row r="69" spans="1:51" ht="23.25" hidden="1" customHeight="1" x14ac:dyDescent="0.15">
      <c r="A69" s="686"/>
      <c r="B69" s="687"/>
      <c r="C69" s="687"/>
      <c r="D69" s="687"/>
      <c r="E69" s="687"/>
      <c r="F69" s="688"/>
      <c r="G69" s="655" t="s">
        <v>103</v>
      </c>
      <c r="H69" s="656"/>
      <c r="I69" s="656"/>
      <c r="J69" s="656"/>
      <c r="K69" s="656"/>
      <c r="L69" s="656"/>
      <c r="M69" s="656"/>
      <c r="N69" s="656"/>
      <c r="O69" s="656"/>
      <c r="P69" s="656"/>
      <c r="Q69" s="656"/>
      <c r="R69" s="656"/>
      <c r="S69" s="656"/>
      <c r="T69" s="656"/>
      <c r="U69" s="656"/>
      <c r="V69" s="656"/>
      <c r="W69" s="656"/>
      <c r="X69" s="656"/>
      <c r="Y69" s="659" t="s">
        <v>69</v>
      </c>
      <c r="Z69" s="660"/>
      <c r="AA69" s="661"/>
      <c r="AB69" s="662"/>
      <c r="AC69" s="663"/>
      <c r="AD69" s="664"/>
      <c r="AE69" s="665"/>
      <c r="AF69" s="665"/>
      <c r="AG69" s="665"/>
      <c r="AH69" s="665"/>
      <c r="AI69" s="665"/>
      <c r="AJ69" s="665"/>
      <c r="AK69" s="665"/>
      <c r="AL69" s="665"/>
      <c r="AM69" s="665"/>
      <c r="AN69" s="665"/>
      <c r="AO69" s="665"/>
      <c r="AP69" s="665"/>
      <c r="AQ69" s="96"/>
      <c r="AR69" s="90"/>
      <c r="AS69" s="90"/>
      <c r="AT69" s="90"/>
      <c r="AU69" s="90"/>
      <c r="AV69" s="90"/>
      <c r="AW69" s="90"/>
      <c r="AX69" s="91"/>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22" t="s">
        <v>74</v>
      </c>
      <c r="Z70" s="652"/>
      <c r="AA70" s="653"/>
      <c r="AB70" s="615" t="s">
        <v>104</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15">
      <c r="A71" s="420" t="s">
        <v>80</v>
      </c>
      <c r="B71" s="596"/>
      <c r="C71" s="596"/>
      <c r="D71" s="596"/>
      <c r="E71" s="596"/>
      <c r="F71" s="597"/>
      <c r="G71" s="605" t="s">
        <v>81</v>
      </c>
      <c r="H71" s="200"/>
      <c r="I71" s="200"/>
      <c r="J71" s="200"/>
      <c r="K71" s="200"/>
      <c r="L71" s="200"/>
      <c r="M71" s="200"/>
      <c r="N71" s="200"/>
      <c r="O71" s="201"/>
      <c r="P71" s="202" t="s">
        <v>82</v>
      </c>
      <c r="Q71" s="200"/>
      <c r="R71" s="200"/>
      <c r="S71" s="200"/>
      <c r="T71" s="200"/>
      <c r="U71" s="200"/>
      <c r="V71" s="200"/>
      <c r="W71" s="200"/>
      <c r="X71" s="201"/>
      <c r="Y71" s="606"/>
      <c r="Z71" s="607"/>
      <c r="AA71" s="608"/>
      <c r="AB71" s="612" t="s">
        <v>60</v>
      </c>
      <c r="AC71" s="613"/>
      <c r="AD71" s="614"/>
      <c r="AE71" s="122" t="s">
        <v>32</v>
      </c>
      <c r="AF71" s="122"/>
      <c r="AG71" s="122"/>
      <c r="AH71" s="122"/>
      <c r="AI71" s="122" t="s">
        <v>33</v>
      </c>
      <c r="AJ71" s="122"/>
      <c r="AK71" s="122"/>
      <c r="AL71" s="122"/>
      <c r="AM71" s="122" t="s">
        <v>61</v>
      </c>
      <c r="AN71" s="122"/>
      <c r="AO71" s="122"/>
      <c r="AP71" s="122"/>
      <c r="AQ71" s="219" t="s">
        <v>83</v>
      </c>
      <c r="AR71" s="220"/>
      <c r="AS71" s="220"/>
      <c r="AT71" s="221"/>
      <c r="AU71" s="200" t="s">
        <v>84</v>
      </c>
      <c r="AV71" s="200"/>
      <c r="AW71" s="200"/>
      <c r="AX71" s="203"/>
      <c r="AY71">
        <f>COUNTA($G$73)</f>
        <v>0</v>
      </c>
    </row>
    <row r="72" spans="1:51" ht="18.75" hidden="1" customHeight="1" x14ac:dyDescent="0.15">
      <c r="A72" s="598"/>
      <c r="B72" s="599"/>
      <c r="C72" s="599"/>
      <c r="D72" s="599"/>
      <c r="E72" s="599"/>
      <c r="F72" s="600"/>
      <c r="G72" s="159"/>
      <c r="H72" s="111"/>
      <c r="I72" s="111"/>
      <c r="J72" s="111"/>
      <c r="K72" s="111"/>
      <c r="L72" s="111"/>
      <c r="M72" s="111"/>
      <c r="N72" s="111"/>
      <c r="O72" s="112"/>
      <c r="P72" s="110"/>
      <c r="Q72" s="111"/>
      <c r="R72" s="111"/>
      <c r="S72" s="111"/>
      <c r="T72" s="111"/>
      <c r="U72" s="111"/>
      <c r="V72" s="111"/>
      <c r="W72" s="111"/>
      <c r="X72" s="112"/>
      <c r="Y72" s="609"/>
      <c r="Z72" s="610"/>
      <c r="AA72" s="611"/>
      <c r="AB72" s="119"/>
      <c r="AC72" s="120"/>
      <c r="AD72" s="121"/>
      <c r="AE72" s="122"/>
      <c r="AF72" s="122"/>
      <c r="AG72" s="122"/>
      <c r="AH72" s="122"/>
      <c r="AI72" s="122"/>
      <c r="AJ72" s="122"/>
      <c r="AK72" s="122"/>
      <c r="AL72" s="122"/>
      <c r="AM72" s="122"/>
      <c r="AN72" s="122"/>
      <c r="AO72" s="122"/>
      <c r="AP72" s="122"/>
      <c r="AQ72" s="510"/>
      <c r="AR72" s="511"/>
      <c r="AS72" s="130" t="s">
        <v>85</v>
      </c>
      <c r="AT72" s="131"/>
      <c r="AU72" s="129"/>
      <c r="AV72" s="129"/>
      <c r="AW72" s="111" t="s">
        <v>86</v>
      </c>
      <c r="AX72" s="132"/>
      <c r="AY72">
        <f t="shared" ref="AY72:AY77" si="1">$AY$71</f>
        <v>0</v>
      </c>
    </row>
    <row r="73" spans="1:51" ht="23.25" hidden="1" customHeight="1" x14ac:dyDescent="0.15">
      <c r="A73" s="601"/>
      <c r="B73" s="599"/>
      <c r="C73" s="599"/>
      <c r="D73" s="599"/>
      <c r="E73" s="599"/>
      <c r="F73" s="600"/>
      <c r="G73" s="181"/>
      <c r="H73" s="182"/>
      <c r="I73" s="182"/>
      <c r="J73" s="182"/>
      <c r="K73" s="182"/>
      <c r="L73" s="182"/>
      <c r="M73" s="182"/>
      <c r="N73" s="182"/>
      <c r="O73" s="183"/>
      <c r="P73" s="134"/>
      <c r="Q73" s="134"/>
      <c r="R73" s="134"/>
      <c r="S73" s="134"/>
      <c r="T73" s="134"/>
      <c r="U73" s="134"/>
      <c r="V73" s="134"/>
      <c r="W73" s="134"/>
      <c r="X73" s="135"/>
      <c r="Y73" s="222" t="s">
        <v>88</v>
      </c>
      <c r="Z73" s="223"/>
      <c r="AA73" s="224"/>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15">
      <c r="A74" s="602"/>
      <c r="B74" s="603"/>
      <c r="C74" s="603"/>
      <c r="D74" s="603"/>
      <c r="E74" s="603"/>
      <c r="F74" s="604"/>
      <c r="G74" s="184"/>
      <c r="H74" s="185"/>
      <c r="I74" s="185"/>
      <c r="J74" s="185"/>
      <c r="K74" s="185"/>
      <c r="L74" s="185"/>
      <c r="M74" s="185"/>
      <c r="N74" s="185"/>
      <c r="O74" s="186"/>
      <c r="P74" s="137"/>
      <c r="Q74" s="137"/>
      <c r="R74" s="137"/>
      <c r="S74" s="137"/>
      <c r="T74" s="137"/>
      <c r="U74" s="137"/>
      <c r="V74" s="137"/>
      <c r="W74" s="137"/>
      <c r="X74" s="138"/>
      <c r="Y74" s="178" t="s">
        <v>90</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15">
      <c r="A75" s="601"/>
      <c r="B75" s="599"/>
      <c r="C75" s="599"/>
      <c r="D75" s="599"/>
      <c r="E75" s="599"/>
      <c r="F75" s="600"/>
      <c r="G75" s="187"/>
      <c r="H75" s="188"/>
      <c r="I75" s="188"/>
      <c r="J75" s="188"/>
      <c r="K75" s="188"/>
      <c r="L75" s="188"/>
      <c r="M75" s="188"/>
      <c r="N75" s="188"/>
      <c r="O75" s="189"/>
      <c r="P75" s="140"/>
      <c r="Q75" s="140"/>
      <c r="R75" s="140"/>
      <c r="S75" s="140"/>
      <c r="T75" s="140"/>
      <c r="U75" s="140"/>
      <c r="V75" s="140"/>
      <c r="W75" s="140"/>
      <c r="X75" s="141"/>
      <c r="Y75" s="178" t="s">
        <v>91</v>
      </c>
      <c r="Z75" s="179"/>
      <c r="AA75" s="180"/>
      <c r="AB75" s="595" t="s">
        <v>92</v>
      </c>
      <c r="AC75" s="595"/>
      <c r="AD75" s="595"/>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15">
      <c r="A76" s="190" t="s">
        <v>93</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15">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15">
      <c r="A78" s="198" t="s">
        <v>95</v>
      </c>
      <c r="B78" s="155" t="s">
        <v>96</v>
      </c>
      <c r="C78" s="156"/>
      <c r="D78" s="156"/>
      <c r="E78" s="156"/>
      <c r="F78" s="157"/>
      <c r="G78" s="200" t="s">
        <v>97</v>
      </c>
      <c r="H78" s="200"/>
      <c r="I78" s="200"/>
      <c r="J78" s="200"/>
      <c r="K78" s="200"/>
      <c r="L78" s="200"/>
      <c r="M78" s="200"/>
      <c r="N78" s="200"/>
      <c r="O78" s="200"/>
      <c r="P78" s="200"/>
      <c r="Q78" s="200"/>
      <c r="R78" s="200"/>
      <c r="S78" s="200"/>
      <c r="T78" s="200"/>
      <c r="U78" s="200"/>
      <c r="V78" s="200"/>
      <c r="W78" s="200"/>
      <c r="X78" s="200"/>
      <c r="Y78" s="200"/>
      <c r="Z78" s="200"/>
      <c r="AA78" s="201"/>
      <c r="AB78" s="202" t="s">
        <v>98</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52" t="s">
        <v>99</v>
      </c>
      <c r="C83" s="153"/>
      <c r="D83" s="153"/>
      <c r="E83" s="153"/>
      <c r="F83" s="154"/>
      <c r="G83" s="158" t="s">
        <v>100</v>
      </c>
      <c r="H83" s="108"/>
      <c r="I83" s="108"/>
      <c r="J83" s="108"/>
      <c r="K83" s="108"/>
      <c r="L83" s="108"/>
      <c r="M83" s="108"/>
      <c r="N83" s="108"/>
      <c r="O83" s="109"/>
      <c r="P83" s="107" t="s">
        <v>101</v>
      </c>
      <c r="Q83" s="108"/>
      <c r="R83" s="108"/>
      <c r="S83" s="108"/>
      <c r="T83" s="108"/>
      <c r="U83" s="108"/>
      <c r="V83" s="108"/>
      <c r="W83" s="108"/>
      <c r="X83" s="109"/>
      <c r="Y83" s="113"/>
      <c r="Z83" s="114"/>
      <c r="AA83" s="115"/>
      <c r="AB83" s="116" t="s">
        <v>60</v>
      </c>
      <c r="AC83" s="117"/>
      <c r="AD83" s="118"/>
      <c r="AE83" s="122" t="s">
        <v>32</v>
      </c>
      <c r="AF83" s="122"/>
      <c r="AG83" s="122"/>
      <c r="AH83" s="122"/>
      <c r="AI83" s="122" t="s">
        <v>33</v>
      </c>
      <c r="AJ83" s="122"/>
      <c r="AK83" s="122"/>
      <c r="AL83" s="122"/>
      <c r="AM83" s="122" t="s">
        <v>61</v>
      </c>
      <c r="AN83" s="122"/>
      <c r="AO83" s="122"/>
      <c r="AP83" s="122"/>
      <c r="AQ83" s="123" t="s">
        <v>83</v>
      </c>
      <c r="AR83" s="124"/>
      <c r="AS83" s="124"/>
      <c r="AT83" s="125"/>
      <c r="AU83" s="126" t="s">
        <v>84</v>
      </c>
      <c r="AV83" s="126"/>
      <c r="AW83" s="126"/>
      <c r="AX83" s="127"/>
      <c r="AY83">
        <f t="shared" si="2"/>
        <v>0</v>
      </c>
      <c r="AZ83" s="10"/>
      <c r="BA83" s="10"/>
      <c r="BB83" s="10"/>
      <c r="BC83" s="10"/>
    </row>
    <row r="84" spans="1:60" ht="18.75" hidden="1" customHeight="1" x14ac:dyDescent="0.15">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85</v>
      </c>
      <c r="AT84" s="131"/>
      <c r="AU84" s="129"/>
      <c r="AV84" s="129"/>
      <c r="AW84" s="111" t="s">
        <v>86</v>
      </c>
      <c r="AX84" s="132"/>
      <c r="AY84">
        <f t="shared" si="2"/>
        <v>0</v>
      </c>
      <c r="AZ84" s="10"/>
      <c r="BA84" s="10"/>
      <c r="BB84" s="10"/>
      <c r="BC84" s="10"/>
      <c r="BD84" s="10"/>
      <c r="BE84" s="10"/>
      <c r="BF84" s="10"/>
      <c r="BG84" s="10"/>
      <c r="BH84" s="10"/>
    </row>
    <row r="85" spans="1:60" ht="23.25" hidden="1" customHeight="1" x14ac:dyDescent="0.15">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102</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90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91</v>
      </c>
      <c r="Z87" s="93"/>
      <c r="AA87" s="94"/>
      <c r="AB87" s="100" t="s">
        <v>92</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8"/>
      <c r="B88" s="152" t="s">
        <v>99</v>
      </c>
      <c r="C88" s="153"/>
      <c r="D88" s="153"/>
      <c r="E88" s="153"/>
      <c r="F88" s="154"/>
      <c r="G88" s="158" t="s">
        <v>100</v>
      </c>
      <c r="H88" s="108"/>
      <c r="I88" s="108"/>
      <c r="J88" s="108"/>
      <c r="K88" s="108"/>
      <c r="L88" s="108"/>
      <c r="M88" s="108"/>
      <c r="N88" s="108"/>
      <c r="O88" s="109"/>
      <c r="P88" s="107" t="s">
        <v>101</v>
      </c>
      <c r="Q88" s="108"/>
      <c r="R88" s="108"/>
      <c r="S88" s="108"/>
      <c r="T88" s="108"/>
      <c r="U88" s="108"/>
      <c r="V88" s="108"/>
      <c r="W88" s="108"/>
      <c r="X88" s="109"/>
      <c r="Y88" s="113"/>
      <c r="Z88" s="114"/>
      <c r="AA88" s="115"/>
      <c r="AB88" s="116" t="s">
        <v>60</v>
      </c>
      <c r="AC88" s="117"/>
      <c r="AD88" s="118"/>
      <c r="AE88" s="122" t="s">
        <v>32</v>
      </c>
      <c r="AF88" s="122"/>
      <c r="AG88" s="122"/>
      <c r="AH88" s="122"/>
      <c r="AI88" s="122" t="s">
        <v>33</v>
      </c>
      <c r="AJ88" s="122"/>
      <c r="AK88" s="122"/>
      <c r="AL88" s="122"/>
      <c r="AM88" s="122" t="s">
        <v>61</v>
      </c>
      <c r="AN88" s="122"/>
      <c r="AO88" s="122"/>
      <c r="AP88" s="122"/>
      <c r="AQ88" s="123" t="s">
        <v>83</v>
      </c>
      <c r="AR88" s="124"/>
      <c r="AS88" s="124"/>
      <c r="AT88" s="125"/>
      <c r="AU88" s="126" t="s">
        <v>84</v>
      </c>
      <c r="AV88" s="126"/>
      <c r="AW88" s="126"/>
      <c r="AX88" s="127"/>
      <c r="AY88">
        <f>$G$90</f>
        <v>0</v>
      </c>
      <c r="AZ88" s="10"/>
      <c r="BA88" s="10"/>
      <c r="BB88" s="10"/>
      <c r="BC88" s="10"/>
    </row>
    <row r="89" spans="1:60" ht="18.75" hidden="1" customHeight="1" x14ac:dyDescent="0.15">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85</v>
      </c>
      <c r="AT89" s="131"/>
      <c r="AU89" s="129"/>
      <c r="AV89" s="129"/>
      <c r="AW89" s="111" t="s">
        <v>86</v>
      </c>
      <c r="AX89" s="132"/>
      <c r="AY89">
        <f>$AY$88</f>
        <v>0</v>
      </c>
      <c r="AZ89" s="10"/>
      <c r="BA89" s="10"/>
      <c r="BB89" s="10"/>
      <c r="BC89" s="10"/>
      <c r="BD89" s="10"/>
      <c r="BE89" s="10"/>
      <c r="BF89" s="10"/>
      <c r="BG89" s="10"/>
      <c r="BH89" s="10"/>
    </row>
    <row r="90" spans="1:60" ht="23.25" hidden="1" customHeight="1" x14ac:dyDescent="0.15">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102</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90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91</v>
      </c>
      <c r="Z92" s="93"/>
      <c r="AA92" s="94"/>
      <c r="AB92" s="100" t="s">
        <v>92</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8"/>
      <c r="B93" s="155" t="s">
        <v>99</v>
      </c>
      <c r="C93" s="156"/>
      <c r="D93" s="156"/>
      <c r="E93" s="156"/>
      <c r="F93" s="157"/>
      <c r="G93" s="158" t="s">
        <v>100</v>
      </c>
      <c r="H93" s="108"/>
      <c r="I93" s="108"/>
      <c r="J93" s="108"/>
      <c r="K93" s="108"/>
      <c r="L93" s="108"/>
      <c r="M93" s="108"/>
      <c r="N93" s="108"/>
      <c r="O93" s="109"/>
      <c r="P93" s="107" t="s">
        <v>101</v>
      </c>
      <c r="Q93" s="108"/>
      <c r="R93" s="108"/>
      <c r="S93" s="108"/>
      <c r="T93" s="108"/>
      <c r="U93" s="108"/>
      <c r="V93" s="108"/>
      <c r="W93" s="108"/>
      <c r="X93" s="109"/>
      <c r="Y93" s="113"/>
      <c r="Z93" s="114"/>
      <c r="AA93" s="115"/>
      <c r="AB93" s="116" t="s">
        <v>60</v>
      </c>
      <c r="AC93" s="117"/>
      <c r="AD93" s="118"/>
      <c r="AE93" s="122" t="s">
        <v>32</v>
      </c>
      <c r="AF93" s="122"/>
      <c r="AG93" s="122"/>
      <c r="AH93" s="122"/>
      <c r="AI93" s="122" t="s">
        <v>33</v>
      </c>
      <c r="AJ93" s="122"/>
      <c r="AK93" s="122"/>
      <c r="AL93" s="122"/>
      <c r="AM93" s="122" t="s">
        <v>61</v>
      </c>
      <c r="AN93" s="122"/>
      <c r="AO93" s="122"/>
      <c r="AP93" s="122"/>
      <c r="AQ93" s="123" t="s">
        <v>83</v>
      </c>
      <c r="AR93" s="124"/>
      <c r="AS93" s="124"/>
      <c r="AT93" s="125"/>
      <c r="AU93" s="126" t="s">
        <v>84</v>
      </c>
      <c r="AV93" s="126"/>
      <c r="AW93" s="126"/>
      <c r="AX93" s="127"/>
      <c r="AY93">
        <f>$G$95</f>
        <v>0</v>
      </c>
      <c r="AZ93" s="10"/>
      <c r="BA93" s="10"/>
      <c r="BB93" s="10"/>
      <c r="BC93" s="10"/>
    </row>
    <row r="94" spans="1:60" ht="18.75" hidden="1" customHeight="1" x14ac:dyDescent="0.15">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85</v>
      </c>
      <c r="AT94" s="131"/>
      <c r="AU94" s="129"/>
      <c r="AV94" s="129"/>
      <c r="AW94" s="111" t="s">
        <v>86</v>
      </c>
      <c r="AX94" s="132"/>
      <c r="AY94">
        <f>$AY$93</f>
        <v>0</v>
      </c>
      <c r="AZ94" s="10"/>
      <c r="BA94" s="10"/>
      <c r="BB94" s="10"/>
      <c r="BC94" s="10"/>
      <c r="BD94" s="10"/>
      <c r="BE94" s="10"/>
      <c r="BF94" s="10"/>
      <c r="BG94" s="10"/>
      <c r="BH94" s="10"/>
    </row>
    <row r="95" spans="1:60" ht="23.25" hidden="1" customHeight="1" x14ac:dyDescent="0.15">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102</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90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91</v>
      </c>
      <c r="Z97" s="93"/>
      <c r="AA97" s="94"/>
      <c r="AB97" s="100" t="s">
        <v>92</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15">
      <c r="A98" s="716" t="s">
        <v>56</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1" t="s">
        <v>57</v>
      </c>
      <c r="B99" s="156"/>
      <c r="C99" s="156"/>
      <c r="D99" s="156"/>
      <c r="E99" s="156"/>
      <c r="F99" s="157"/>
      <c r="G99" s="693" t="s">
        <v>58</v>
      </c>
      <c r="H99" s="694"/>
      <c r="I99" s="694"/>
      <c r="J99" s="694"/>
      <c r="K99" s="694"/>
      <c r="L99" s="694"/>
      <c r="M99" s="694"/>
      <c r="N99" s="694"/>
      <c r="O99" s="694"/>
      <c r="P99" s="695" t="s">
        <v>59</v>
      </c>
      <c r="Q99" s="694"/>
      <c r="R99" s="694"/>
      <c r="S99" s="694"/>
      <c r="T99" s="694"/>
      <c r="U99" s="694"/>
      <c r="V99" s="694"/>
      <c r="W99" s="694"/>
      <c r="X99" s="696"/>
      <c r="Y99" s="697"/>
      <c r="Z99" s="698"/>
      <c r="AA99" s="699"/>
      <c r="AB99" s="629" t="s">
        <v>60</v>
      </c>
      <c r="AC99" s="629"/>
      <c r="AD99" s="629"/>
      <c r="AE99" s="122" t="s">
        <v>32</v>
      </c>
      <c r="AF99" s="122"/>
      <c r="AG99" s="122"/>
      <c r="AH99" s="122"/>
      <c r="AI99" s="122" t="s">
        <v>33</v>
      </c>
      <c r="AJ99" s="122"/>
      <c r="AK99" s="122"/>
      <c r="AL99" s="122"/>
      <c r="AM99" s="122" t="s">
        <v>61</v>
      </c>
      <c r="AN99" s="122"/>
      <c r="AO99" s="122"/>
      <c r="AP99" s="122"/>
      <c r="AQ99" s="626" t="s">
        <v>62</v>
      </c>
      <c r="AR99" s="627"/>
      <c r="AS99" s="627"/>
      <c r="AT99" s="628"/>
      <c r="AU99" s="626" t="s">
        <v>63</v>
      </c>
      <c r="AV99" s="627"/>
      <c r="AW99" s="627"/>
      <c r="AX99" s="636"/>
      <c r="AY99">
        <f>COUNTA($G$100)</f>
        <v>0</v>
      </c>
    </row>
    <row r="100" spans="1:60" ht="23.25" hidden="1" customHeight="1" x14ac:dyDescent="0.15">
      <c r="A100" s="651"/>
      <c r="B100" s="156"/>
      <c r="C100" s="156"/>
      <c r="D100" s="156"/>
      <c r="E100" s="156"/>
      <c r="F100" s="157"/>
      <c r="G100" s="637"/>
      <c r="H100" s="638"/>
      <c r="I100" s="638"/>
      <c r="J100" s="638"/>
      <c r="K100" s="638"/>
      <c r="L100" s="638"/>
      <c r="M100" s="638"/>
      <c r="N100" s="638"/>
      <c r="O100" s="638"/>
      <c r="P100" s="641"/>
      <c r="Q100" s="642"/>
      <c r="R100" s="642"/>
      <c r="S100" s="642"/>
      <c r="T100" s="642"/>
      <c r="U100" s="642"/>
      <c r="V100" s="642"/>
      <c r="W100" s="642"/>
      <c r="X100" s="643"/>
      <c r="Y100" s="647" t="s">
        <v>66</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91"/>
      <c r="B101" s="161"/>
      <c r="C101" s="161"/>
      <c r="D101" s="161"/>
      <c r="E101" s="161"/>
      <c r="F101" s="162"/>
      <c r="G101" s="639"/>
      <c r="H101" s="640"/>
      <c r="I101" s="640"/>
      <c r="J101" s="640"/>
      <c r="K101" s="640"/>
      <c r="L101" s="640"/>
      <c r="M101" s="640"/>
      <c r="N101" s="640"/>
      <c r="O101" s="640"/>
      <c r="P101" s="644"/>
      <c r="Q101" s="645"/>
      <c r="R101" s="645"/>
      <c r="S101" s="645"/>
      <c r="T101" s="645"/>
      <c r="U101" s="645"/>
      <c r="V101" s="645"/>
      <c r="W101" s="645"/>
      <c r="X101" s="646"/>
      <c r="Y101" s="623" t="s">
        <v>68</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90" t="s">
        <v>69</v>
      </c>
      <c r="B102" s="108"/>
      <c r="C102" s="108"/>
      <c r="D102" s="108"/>
      <c r="E102" s="108"/>
      <c r="F102" s="666"/>
      <c r="G102" s="179" t="s">
        <v>70</v>
      </c>
      <c r="H102" s="179"/>
      <c r="I102" s="179"/>
      <c r="J102" s="179"/>
      <c r="K102" s="179"/>
      <c r="L102" s="179"/>
      <c r="M102" s="179"/>
      <c r="N102" s="179"/>
      <c r="O102" s="179"/>
      <c r="P102" s="179"/>
      <c r="Q102" s="179"/>
      <c r="R102" s="179"/>
      <c r="S102" s="179"/>
      <c r="T102" s="179"/>
      <c r="U102" s="179"/>
      <c r="V102" s="179"/>
      <c r="W102" s="179"/>
      <c r="X102" s="180"/>
      <c r="Y102" s="633"/>
      <c r="Z102" s="634"/>
      <c r="AA102" s="635"/>
      <c r="AB102" s="178" t="s">
        <v>60</v>
      </c>
      <c r="AC102" s="179"/>
      <c r="AD102" s="180"/>
      <c r="AE102" s="122" t="s">
        <v>32</v>
      </c>
      <c r="AF102" s="122"/>
      <c r="AG102" s="122"/>
      <c r="AH102" s="122"/>
      <c r="AI102" s="122" t="s">
        <v>33</v>
      </c>
      <c r="AJ102" s="122"/>
      <c r="AK102" s="122"/>
      <c r="AL102" s="122"/>
      <c r="AM102" s="122" t="s">
        <v>61</v>
      </c>
      <c r="AN102" s="122"/>
      <c r="AO102" s="122"/>
      <c r="AP102" s="122"/>
      <c r="AQ102" s="630" t="s">
        <v>71</v>
      </c>
      <c r="AR102" s="631"/>
      <c r="AS102" s="631"/>
      <c r="AT102" s="631"/>
      <c r="AU102" s="631"/>
      <c r="AV102" s="631"/>
      <c r="AW102" s="631"/>
      <c r="AX102" s="632"/>
      <c r="AY102">
        <f>IF(SUBSTITUTE(SUBSTITUTE($G$103,"／",""),"　","")="",0,1)</f>
        <v>0</v>
      </c>
    </row>
    <row r="103" spans="1:60" ht="23.25" hidden="1" customHeight="1" x14ac:dyDescent="0.15">
      <c r="A103" s="667"/>
      <c r="B103" s="200"/>
      <c r="C103" s="200"/>
      <c r="D103" s="200"/>
      <c r="E103" s="200"/>
      <c r="F103" s="668"/>
      <c r="G103" s="655" t="s">
        <v>105</v>
      </c>
      <c r="H103" s="656"/>
      <c r="I103" s="656"/>
      <c r="J103" s="656"/>
      <c r="K103" s="656"/>
      <c r="L103" s="656"/>
      <c r="M103" s="656"/>
      <c r="N103" s="656"/>
      <c r="O103" s="656"/>
      <c r="P103" s="656"/>
      <c r="Q103" s="656"/>
      <c r="R103" s="656"/>
      <c r="S103" s="656"/>
      <c r="T103" s="656"/>
      <c r="U103" s="656"/>
      <c r="V103" s="656"/>
      <c r="W103" s="656"/>
      <c r="X103" s="656"/>
      <c r="Y103" s="659" t="s">
        <v>69</v>
      </c>
      <c r="Z103" s="660"/>
      <c r="AA103" s="661"/>
      <c r="AB103" s="662"/>
      <c r="AC103" s="663"/>
      <c r="AD103" s="664"/>
      <c r="AE103" s="665"/>
      <c r="AF103" s="665"/>
      <c r="AG103" s="665"/>
      <c r="AH103" s="665"/>
      <c r="AI103" s="665"/>
      <c r="AJ103" s="665"/>
      <c r="AK103" s="665"/>
      <c r="AL103" s="665"/>
      <c r="AM103" s="665"/>
      <c r="AN103" s="665"/>
      <c r="AO103" s="665"/>
      <c r="AP103" s="665"/>
      <c r="AQ103" s="96"/>
      <c r="AR103" s="90"/>
      <c r="AS103" s="90"/>
      <c r="AT103" s="90"/>
      <c r="AU103" s="90"/>
      <c r="AV103" s="90"/>
      <c r="AW103" s="90"/>
      <c r="AX103" s="91"/>
      <c r="AY103">
        <f>$AY$102</f>
        <v>0</v>
      </c>
    </row>
    <row r="104" spans="1:60" ht="46.5" hidden="1" customHeight="1" x14ac:dyDescent="0.15">
      <c r="A104" s="669"/>
      <c r="B104" s="111"/>
      <c r="C104" s="111"/>
      <c r="D104" s="111"/>
      <c r="E104" s="111"/>
      <c r="F104" s="670"/>
      <c r="G104" s="657"/>
      <c r="H104" s="658"/>
      <c r="I104" s="658"/>
      <c r="J104" s="658"/>
      <c r="K104" s="658"/>
      <c r="L104" s="658"/>
      <c r="M104" s="658"/>
      <c r="N104" s="658"/>
      <c r="O104" s="658"/>
      <c r="P104" s="658"/>
      <c r="Q104" s="658"/>
      <c r="R104" s="658"/>
      <c r="S104" s="658"/>
      <c r="T104" s="658"/>
      <c r="U104" s="658"/>
      <c r="V104" s="658"/>
      <c r="W104" s="658"/>
      <c r="X104" s="658"/>
      <c r="Y104" s="222" t="s">
        <v>74</v>
      </c>
      <c r="Z104" s="652"/>
      <c r="AA104" s="653"/>
      <c r="AB104" s="615" t="s">
        <v>104</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80</v>
      </c>
      <c r="B105" s="596"/>
      <c r="C105" s="596"/>
      <c r="D105" s="596"/>
      <c r="E105" s="596"/>
      <c r="F105" s="597"/>
      <c r="G105" s="605" t="s">
        <v>81</v>
      </c>
      <c r="H105" s="200"/>
      <c r="I105" s="200"/>
      <c r="J105" s="200"/>
      <c r="K105" s="200"/>
      <c r="L105" s="200"/>
      <c r="M105" s="200"/>
      <c r="N105" s="200"/>
      <c r="O105" s="201"/>
      <c r="P105" s="202" t="s">
        <v>82</v>
      </c>
      <c r="Q105" s="200"/>
      <c r="R105" s="200"/>
      <c r="S105" s="200"/>
      <c r="T105" s="200"/>
      <c r="U105" s="200"/>
      <c r="V105" s="200"/>
      <c r="W105" s="200"/>
      <c r="X105" s="201"/>
      <c r="Y105" s="606"/>
      <c r="Z105" s="607"/>
      <c r="AA105" s="608"/>
      <c r="AB105" s="612" t="s">
        <v>60</v>
      </c>
      <c r="AC105" s="613"/>
      <c r="AD105" s="614"/>
      <c r="AE105" s="122" t="s">
        <v>32</v>
      </c>
      <c r="AF105" s="122"/>
      <c r="AG105" s="122"/>
      <c r="AH105" s="122"/>
      <c r="AI105" s="122" t="s">
        <v>33</v>
      </c>
      <c r="AJ105" s="122"/>
      <c r="AK105" s="122"/>
      <c r="AL105" s="122"/>
      <c r="AM105" s="122" t="s">
        <v>61</v>
      </c>
      <c r="AN105" s="122"/>
      <c r="AO105" s="122"/>
      <c r="AP105" s="122"/>
      <c r="AQ105" s="219" t="s">
        <v>83</v>
      </c>
      <c r="AR105" s="220"/>
      <c r="AS105" s="220"/>
      <c r="AT105" s="221"/>
      <c r="AU105" s="200" t="s">
        <v>84</v>
      </c>
      <c r="AV105" s="200"/>
      <c r="AW105" s="200"/>
      <c r="AX105" s="203"/>
      <c r="AY105">
        <f>COUNTA($G$107)</f>
        <v>0</v>
      </c>
    </row>
    <row r="106" spans="1:60" ht="18.75" hidden="1" customHeight="1" x14ac:dyDescent="0.15">
      <c r="A106" s="598"/>
      <c r="B106" s="599"/>
      <c r="C106" s="599"/>
      <c r="D106" s="599"/>
      <c r="E106" s="599"/>
      <c r="F106" s="600"/>
      <c r="G106" s="159"/>
      <c r="H106" s="111"/>
      <c r="I106" s="111"/>
      <c r="J106" s="111"/>
      <c r="K106" s="111"/>
      <c r="L106" s="111"/>
      <c r="M106" s="111"/>
      <c r="N106" s="111"/>
      <c r="O106" s="112"/>
      <c r="P106" s="110"/>
      <c r="Q106" s="111"/>
      <c r="R106" s="111"/>
      <c r="S106" s="111"/>
      <c r="T106" s="111"/>
      <c r="U106" s="111"/>
      <c r="V106" s="111"/>
      <c r="W106" s="111"/>
      <c r="X106" s="112"/>
      <c r="Y106" s="609"/>
      <c r="Z106" s="610"/>
      <c r="AA106" s="611"/>
      <c r="AB106" s="119"/>
      <c r="AC106" s="120"/>
      <c r="AD106" s="121"/>
      <c r="AE106" s="122"/>
      <c r="AF106" s="122"/>
      <c r="AG106" s="122"/>
      <c r="AH106" s="122"/>
      <c r="AI106" s="122"/>
      <c r="AJ106" s="122"/>
      <c r="AK106" s="122"/>
      <c r="AL106" s="122"/>
      <c r="AM106" s="122"/>
      <c r="AN106" s="122"/>
      <c r="AO106" s="122"/>
      <c r="AP106" s="122"/>
      <c r="AQ106" s="510"/>
      <c r="AR106" s="511"/>
      <c r="AS106" s="130" t="s">
        <v>85</v>
      </c>
      <c r="AT106" s="131"/>
      <c r="AU106" s="129"/>
      <c r="AV106" s="129"/>
      <c r="AW106" s="111" t="s">
        <v>86</v>
      </c>
      <c r="AX106" s="132"/>
      <c r="AY106">
        <f t="shared" ref="AY106:AY111" si="3">$AY$105</f>
        <v>0</v>
      </c>
    </row>
    <row r="107" spans="1:60" ht="23.25" hidden="1" customHeight="1" x14ac:dyDescent="0.15">
      <c r="A107" s="601"/>
      <c r="B107" s="599"/>
      <c r="C107" s="599"/>
      <c r="D107" s="599"/>
      <c r="E107" s="599"/>
      <c r="F107" s="600"/>
      <c r="G107" s="181"/>
      <c r="H107" s="182"/>
      <c r="I107" s="182"/>
      <c r="J107" s="182"/>
      <c r="K107" s="182"/>
      <c r="L107" s="182"/>
      <c r="M107" s="182"/>
      <c r="N107" s="182"/>
      <c r="O107" s="183"/>
      <c r="P107" s="134"/>
      <c r="Q107" s="134"/>
      <c r="R107" s="134"/>
      <c r="S107" s="134"/>
      <c r="T107" s="134"/>
      <c r="U107" s="134"/>
      <c r="V107" s="134"/>
      <c r="W107" s="134"/>
      <c r="X107" s="135"/>
      <c r="Y107" s="222" t="s">
        <v>88</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15">
      <c r="A108" s="602"/>
      <c r="B108" s="603"/>
      <c r="C108" s="603"/>
      <c r="D108" s="603"/>
      <c r="E108" s="603"/>
      <c r="F108" s="604"/>
      <c r="G108" s="184"/>
      <c r="H108" s="185"/>
      <c r="I108" s="185"/>
      <c r="J108" s="185"/>
      <c r="K108" s="185"/>
      <c r="L108" s="185"/>
      <c r="M108" s="185"/>
      <c r="N108" s="185"/>
      <c r="O108" s="186"/>
      <c r="P108" s="137"/>
      <c r="Q108" s="137"/>
      <c r="R108" s="137"/>
      <c r="S108" s="137"/>
      <c r="T108" s="137"/>
      <c r="U108" s="137"/>
      <c r="V108" s="137"/>
      <c r="W108" s="137"/>
      <c r="X108" s="138"/>
      <c r="Y108" s="178" t="s">
        <v>90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15">
      <c r="A109" s="601"/>
      <c r="B109" s="599"/>
      <c r="C109" s="599"/>
      <c r="D109" s="599"/>
      <c r="E109" s="599"/>
      <c r="F109" s="600"/>
      <c r="G109" s="187"/>
      <c r="H109" s="188"/>
      <c r="I109" s="188"/>
      <c r="J109" s="188"/>
      <c r="K109" s="188"/>
      <c r="L109" s="188"/>
      <c r="M109" s="188"/>
      <c r="N109" s="188"/>
      <c r="O109" s="189"/>
      <c r="P109" s="140"/>
      <c r="Q109" s="140"/>
      <c r="R109" s="140"/>
      <c r="S109" s="140"/>
      <c r="T109" s="140"/>
      <c r="U109" s="140"/>
      <c r="V109" s="140"/>
      <c r="W109" s="140"/>
      <c r="X109" s="141"/>
      <c r="Y109" s="178" t="s">
        <v>91</v>
      </c>
      <c r="Z109" s="179"/>
      <c r="AA109" s="180"/>
      <c r="AB109" s="595" t="s">
        <v>92</v>
      </c>
      <c r="AC109" s="595"/>
      <c r="AD109" s="595"/>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15">
      <c r="A110" s="190" t="s">
        <v>93</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15">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15">
      <c r="A112" s="198" t="s">
        <v>95</v>
      </c>
      <c r="B112" s="155" t="s">
        <v>96</v>
      </c>
      <c r="C112" s="156"/>
      <c r="D112" s="156"/>
      <c r="E112" s="156"/>
      <c r="F112" s="157"/>
      <c r="G112" s="200" t="s">
        <v>97</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98</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15">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52" t="s">
        <v>99</v>
      </c>
      <c r="C117" s="153"/>
      <c r="D117" s="153"/>
      <c r="E117" s="153"/>
      <c r="F117" s="154"/>
      <c r="G117" s="158" t="s">
        <v>100</v>
      </c>
      <c r="H117" s="108"/>
      <c r="I117" s="108"/>
      <c r="J117" s="108"/>
      <c r="K117" s="108"/>
      <c r="L117" s="108"/>
      <c r="M117" s="108"/>
      <c r="N117" s="108"/>
      <c r="O117" s="109"/>
      <c r="P117" s="107" t="s">
        <v>101</v>
      </c>
      <c r="Q117" s="108"/>
      <c r="R117" s="108"/>
      <c r="S117" s="108"/>
      <c r="T117" s="108"/>
      <c r="U117" s="108"/>
      <c r="V117" s="108"/>
      <c r="W117" s="108"/>
      <c r="X117" s="109"/>
      <c r="Y117" s="113"/>
      <c r="Z117" s="114"/>
      <c r="AA117" s="115"/>
      <c r="AB117" s="116" t="s">
        <v>60</v>
      </c>
      <c r="AC117" s="117"/>
      <c r="AD117" s="118"/>
      <c r="AE117" s="122" t="s">
        <v>32</v>
      </c>
      <c r="AF117" s="122"/>
      <c r="AG117" s="122"/>
      <c r="AH117" s="122"/>
      <c r="AI117" s="122" t="s">
        <v>33</v>
      </c>
      <c r="AJ117" s="122"/>
      <c r="AK117" s="122"/>
      <c r="AL117" s="122"/>
      <c r="AM117" s="122" t="s">
        <v>61</v>
      </c>
      <c r="AN117" s="122"/>
      <c r="AO117" s="122"/>
      <c r="AP117" s="122"/>
      <c r="AQ117" s="123" t="s">
        <v>83</v>
      </c>
      <c r="AR117" s="124"/>
      <c r="AS117" s="124"/>
      <c r="AT117" s="125"/>
      <c r="AU117" s="126" t="s">
        <v>84</v>
      </c>
      <c r="AV117" s="126"/>
      <c r="AW117" s="126"/>
      <c r="AX117" s="127"/>
      <c r="AY117">
        <f t="shared" si="4"/>
        <v>0</v>
      </c>
      <c r="AZ117" s="10"/>
      <c r="BA117" s="10"/>
      <c r="BB117" s="10"/>
      <c r="BC117" s="10"/>
    </row>
    <row r="118" spans="1:60" ht="18.75" hidden="1" customHeight="1" x14ac:dyDescent="0.15">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85</v>
      </c>
      <c r="AT118" s="131"/>
      <c r="AU118" s="129"/>
      <c r="AV118" s="129"/>
      <c r="AW118" s="111" t="s">
        <v>86</v>
      </c>
      <c r="AX118" s="132"/>
      <c r="AY118">
        <f t="shared" si="4"/>
        <v>0</v>
      </c>
      <c r="AZ118" s="10"/>
      <c r="BA118" s="10"/>
      <c r="BB118" s="10"/>
      <c r="BC118" s="10"/>
      <c r="BD118" s="10"/>
      <c r="BE118" s="10"/>
      <c r="BF118" s="10"/>
      <c r="BG118" s="10"/>
      <c r="BH118" s="10"/>
    </row>
    <row r="119" spans="1:60" ht="23.25" hidden="1" customHeight="1" x14ac:dyDescent="0.15">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102</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90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91</v>
      </c>
      <c r="Z121" s="93"/>
      <c r="AA121" s="94"/>
      <c r="AB121" s="100" t="s">
        <v>92</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8"/>
      <c r="B122" s="152" t="s">
        <v>99</v>
      </c>
      <c r="C122" s="153"/>
      <c r="D122" s="153"/>
      <c r="E122" s="153"/>
      <c r="F122" s="154"/>
      <c r="G122" s="158" t="s">
        <v>100</v>
      </c>
      <c r="H122" s="108"/>
      <c r="I122" s="108"/>
      <c r="J122" s="108"/>
      <c r="K122" s="108"/>
      <c r="L122" s="108"/>
      <c r="M122" s="108"/>
      <c r="N122" s="108"/>
      <c r="O122" s="109"/>
      <c r="P122" s="107" t="s">
        <v>101</v>
      </c>
      <c r="Q122" s="108"/>
      <c r="R122" s="108"/>
      <c r="S122" s="108"/>
      <c r="T122" s="108"/>
      <c r="U122" s="108"/>
      <c r="V122" s="108"/>
      <c r="W122" s="108"/>
      <c r="X122" s="109"/>
      <c r="Y122" s="113"/>
      <c r="Z122" s="114"/>
      <c r="AA122" s="115"/>
      <c r="AB122" s="116" t="s">
        <v>60</v>
      </c>
      <c r="AC122" s="117"/>
      <c r="AD122" s="118"/>
      <c r="AE122" s="122" t="s">
        <v>32</v>
      </c>
      <c r="AF122" s="122"/>
      <c r="AG122" s="122"/>
      <c r="AH122" s="122"/>
      <c r="AI122" s="122" t="s">
        <v>33</v>
      </c>
      <c r="AJ122" s="122"/>
      <c r="AK122" s="122"/>
      <c r="AL122" s="122"/>
      <c r="AM122" s="122" t="s">
        <v>61</v>
      </c>
      <c r="AN122" s="122"/>
      <c r="AO122" s="122"/>
      <c r="AP122" s="122"/>
      <c r="AQ122" s="123" t="s">
        <v>83</v>
      </c>
      <c r="AR122" s="124"/>
      <c r="AS122" s="124"/>
      <c r="AT122" s="125"/>
      <c r="AU122" s="126" t="s">
        <v>84</v>
      </c>
      <c r="AV122" s="126"/>
      <c r="AW122" s="126"/>
      <c r="AX122" s="127"/>
      <c r="AY122">
        <f>COUNTA($G$124)</f>
        <v>0</v>
      </c>
      <c r="AZ122" s="10"/>
      <c r="BA122" s="10"/>
      <c r="BB122" s="10"/>
      <c r="BC122" s="10"/>
    </row>
    <row r="123" spans="1:60" ht="18.75" hidden="1" customHeight="1" x14ac:dyDescent="0.15">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85</v>
      </c>
      <c r="AT123" s="131"/>
      <c r="AU123" s="129"/>
      <c r="AV123" s="129"/>
      <c r="AW123" s="111" t="s">
        <v>86</v>
      </c>
      <c r="AX123" s="132"/>
      <c r="AY123">
        <f>$AY$122</f>
        <v>0</v>
      </c>
      <c r="AZ123" s="10"/>
      <c r="BA123" s="10"/>
      <c r="BB123" s="10"/>
      <c r="BC123" s="10"/>
      <c r="BD123" s="10"/>
      <c r="BE123" s="10"/>
      <c r="BF123" s="10"/>
      <c r="BG123" s="10"/>
      <c r="BH123" s="10"/>
    </row>
    <row r="124" spans="1:60" ht="23.25" hidden="1" customHeight="1" x14ac:dyDescent="0.15">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102</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90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91</v>
      </c>
      <c r="Z126" s="93"/>
      <c r="AA126" s="94"/>
      <c r="AB126" s="100" t="s">
        <v>92</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8"/>
      <c r="B127" s="152" t="s">
        <v>99</v>
      </c>
      <c r="C127" s="153"/>
      <c r="D127" s="153"/>
      <c r="E127" s="153"/>
      <c r="F127" s="154"/>
      <c r="G127" s="158" t="s">
        <v>100</v>
      </c>
      <c r="H127" s="108"/>
      <c r="I127" s="108"/>
      <c r="J127" s="108"/>
      <c r="K127" s="108"/>
      <c r="L127" s="108"/>
      <c r="M127" s="108"/>
      <c r="N127" s="108"/>
      <c r="O127" s="109"/>
      <c r="P127" s="107" t="s">
        <v>101</v>
      </c>
      <c r="Q127" s="108"/>
      <c r="R127" s="108"/>
      <c r="S127" s="108"/>
      <c r="T127" s="108"/>
      <c r="U127" s="108"/>
      <c r="V127" s="108"/>
      <c r="W127" s="108"/>
      <c r="X127" s="109"/>
      <c r="Y127" s="113"/>
      <c r="Z127" s="114"/>
      <c r="AA127" s="115"/>
      <c r="AB127" s="116" t="s">
        <v>60</v>
      </c>
      <c r="AC127" s="117"/>
      <c r="AD127" s="118"/>
      <c r="AE127" s="122" t="s">
        <v>32</v>
      </c>
      <c r="AF127" s="122"/>
      <c r="AG127" s="122"/>
      <c r="AH127" s="122"/>
      <c r="AI127" s="122" t="s">
        <v>33</v>
      </c>
      <c r="AJ127" s="122"/>
      <c r="AK127" s="122"/>
      <c r="AL127" s="122"/>
      <c r="AM127" s="122" t="s">
        <v>61</v>
      </c>
      <c r="AN127" s="122"/>
      <c r="AO127" s="122"/>
      <c r="AP127" s="122"/>
      <c r="AQ127" s="123" t="s">
        <v>83</v>
      </c>
      <c r="AR127" s="124"/>
      <c r="AS127" s="124"/>
      <c r="AT127" s="125"/>
      <c r="AU127" s="126" t="s">
        <v>84</v>
      </c>
      <c r="AV127" s="126"/>
      <c r="AW127" s="126"/>
      <c r="AX127" s="127"/>
      <c r="AY127">
        <f>COUNTA($G$129)</f>
        <v>0</v>
      </c>
      <c r="AZ127" s="10"/>
      <c r="BA127" s="10"/>
      <c r="BB127" s="10"/>
      <c r="BC127" s="10"/>
    </row>
    <row r="128" spans="1:60" ht="18.75" hidden="1" customHeight="1" x14ac:dyDescent="0.15">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85</v>
      </c>
      <c r="AT128" s="131"/>
      <c r="AU128" s="129"/>
      <c r="AV128" s="129"/>
      <c r="AW128" s="111" t="s">
        <v>86</v>
      </c>
      <c r="AX128" s="132"/>
      <c r="AY128">
        <f>$AY$127</f>
        <v>0</v>
      </c>
      <c r="AZ128" s="10"/>
      <c r="BA128" s="10"/>
      <c r="BB128" s="10"/>
      <c r="BC128" s="10"/>
      <c r="BD128" s="10"/>
      <c r="BE128" s="10"/>
      <c r="BF128" s="10"/>
      <c r="BG128" s="10"/>
      <c r="BH128" s="10"/>
    </row>
    <row r="129" spans="1:60" ht="23.25" hidden="1" customHeight="1" x14ac:dyDescent="0.15">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102</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90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91</v>
      </c>
      <c r="Z131" s="93"/>
      <c r="AA131" s="94"/>
      <c r="AB131" s="100" t="s">
        <v>92</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15">
      <c r="A132" s="716" t="s">
        <v>56</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1" t="s">
        <v>57</v>
      </c>
      <c r="B133" s="156"/>
      <c r="C133" s="156"/>
      <c r="D133" s="156"/>
      <c r="E133" s="156"/>
      <c r="F133" s="157"/>
      <c r="G133" s="693" t="s">
        <v>58</v>
      </c>
      <c r="H133" s="694"/>
      <c r="I133" s="694"/>
      <c r="J133" s="694"/>
      <c r="K133" s="694"/>
      <c r="L133" s="694"/>
      <c r="M133" s="694"/>
      <c r="N133" s="694"/>
      <c r="O133" s="694"/>
      <c r="P133" s="695" t="s">
        <v>59</v>
      </c>
      <c r="Q133" s="694"/>
      <c r="R133" s="694"/>
      <c r="S133" s="694"/>
      <c r="T133" s="694"/>
      <c r="U133" s="694"/>
      <c r="V133" s="694"/>
      <c r="W133" s="694"/>
      <c r="X133" s="696"/>
      <c r="Y133" s="697"/>
      <c r="Z133" s="698"/>
      <c r="AA133" s="699"/>
      <c r="AB133" s="629" t="s">
        <v>60</v>
      </c>
      <c r="AC133" s="629"/>
      <c r="AD133" s="629"/>
      <c r="AE133" s="122" t="s">
        <v>32</v>
      </c>
      <c r="AF133" s="122"/>
      <c r="AG133" s="122"/>
      <c r="AH133" s="122"/>
      <c r="AI133" s="122" t="s">
        <v>33</v>
      </c>
      <c r="AJ133" s="122"/>
      <c r="AK133" s="122"/>
      <c r="AL133" s="122"/>
      <c r="AM133" s="122" t="s">
        <v>61</v>
      </c>
      <c r="AN133" s="122"/>
      <c r="AO133" s="122"/>
      <c r="AP133" s="122"/>
      <c r="AQ133" s="626" t="s">
        <v>62</v>
      </c>
      <c r="AR133" s="627"/>
      <c r="AS133" s="627"/>
      <c r="AT133" s="628"/>
      <c r="AU133" s="626" t="s">
        <v>63</v>
      </c>
      <c r="AV133" s="627"/>
      <c r="AW133" s="627"/>
      <c r="AX133" s="636"/>
      <c r="AY133">
        <f>COUNTA($G$134)</f>
        <v>0</v>
      </c>
    </row>
    <row r="134" spans="1:60" ht="23.25" hidden="1" customHeight="1" x14ac:dyDescent="0.15">
      <c r="A134" s="651"/>
      <c r="B134" s="156"/>
      <c r="C134" s="156"/>
      <c r="D134" s="156"/>
      <c r="E134" s="156"/>
      <c r="F134" s="157"/>
      <c r="G134" s="637"/>
      <c r="H134" s="638"/>
      <c r="I134" s="638"/>
      <c r="J134" s="638"/>
      <c r="K134" s="638"/>
      <c r="L134" s="638"/>
      <c r="M134" s="638"/>
      <c r="N134" s="638"/>
      <c r="O134" s="638"/>
      <c r="P134" s="641"/>
      <c r="Q134" s="642"/>
      <c r="R134" s="642"/>
      <c r="S134" s="642"/>
      <c r="T134" s="642"/>
      <c r="U134" s="642"/>
      <c r="V134" s="642"/>
      <c r="W134" s="642"/>
      <c r="X134" s="643"/>
      <c r="Y134" s="647" t="s">
        <v>66</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91"/>
      <c r="B135" s="161"/>
      <c r="C135" s="161"/>
      <c r="D135" s="161"/>
      <c r="E135" s="161"/>
      <c r="F135" s="162"/>
      <c r="G135" s="639"/>
      <c r="H135" s="640"/>
      <c r="I135" s="640"/>
      <c r="J135" s="640"/>
      <c r="K135" s="640"/>
      <c r="L135" s="640"/>
      <c r="M135" s="640"/>
      <c r="N135" s="640"/>
      <c r="O135" s="640"/>
      <c r="P135" s="644"/>
      <c r="Q135" s="645"/>
      <c r="R135" s="645"/>
      <c r="S135" s="645"/>
      <c r="T135" s="645"/>
      <c r="U135" s="645"/>
      <c r="V135" s="645"/>
      <c r="W135" s="645"/>
      <c r="X135" s="646"/>
      <c r="Y135" s="623" t="s">
        <v>68</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90" t="s">
        <v>69</v>
      </c>
      <c r="B136" s="108"/>
      <c r="C136" s="108"/>
      <c r="D136" s="108"/>
      <c r="E136" s="108"/>
      <c r="F136" s="666"/>
      <c r="G136" s="179" t="s">
        <v>70</v>
      </c>
      <c r="H136" s="179"/>
      <c r="I136" s="179"/>
      <c r="J136" s="179"/>
      <c r="K136" s="179"/>
      <c r="L136" s="179"/>
      <c r="M136" s="179"/>
      <c r="N136" s="179"/>
      <c r="O136" s="179"/>
      <c r="P136" s="179"/>
      <c r="Q136" s="179"/>
      <c r="R136" s="179"/>
      <c r="S136" s="179"/>
      <c r="T136" s="179"/>
      <c r="U136" s="179"/>
      <c r="V136" s="179"/>
      <c r="W136" s="179"/>
      <c r="X136" s="180"/>
      <c r="Y136" s="633"/>
      <c r="Z136" s="634"/>
      <c r="AA136" s="635"/>
      <c r="AB136" s="178" t="s">
        <v>60</v>
      </c>
      <c r="AC136" s="179"/>
      <c r="AD136" s="180"/>
      <c r="AE136" s="122" t="s">
        <v>32</v>
      </c>
      <c r="AF136" s="122"/>
      <c r="AG136" s="122"/>
      <c r="AH136" s="122"/>
      <c r="AI136" s="122" t="s">
        <v>33</v>
      </c>
      <c r="AJ136" s="122"/>
      <c r="AK136" s="122"/>
      <c r="AL136" s="122"/>
      <c r="AM136" s="122" t="s">
        <v>61</v>
      </c>
      <c r="AN136" s="122"/>
      <c r="AO136" s="122"/>
      <c r="AP136" s="122"/>
      <c r="AQ136" s="630" t="s">
        <v>71</v>
      </c>
      <c r="AR136" s="631"/>
      <c r="AS136" s="631"/>
      <c r="AT136" s="631"/>
      <c r="AU136" s="631"/>
      <c r="AV136" s="631"/>
      <c r="AW136" s="631"/>
      <c r="AX136" s="632"/>
      <c r="AY136">
        <f>IF(SUBSTITUTE(SUBSTITUTE($G$137,"／",""),"　","")="",0,1)</f>
        <v>0</v>
      </c>
    </row>
    <row r="137" spans="1:60" ht="23.25" hidden="1" customHeight="1" x14ac:dyDescent="0.15">
      <c r="A137" s="667"/>
      <c r="B137" s="200"/>
      <c r="C137" s="200"/>
      <c r="D137" s="200"/>
      <c r="E137" s="200"/>
      <c r="F137" s="668"/>
      <c r="G137" s="655" t="s">
        <v>105</v>
      </c>
      <c r="H137" s="656"/>
      <c r="I137" s="656"/>
      <c r="J137" s="656"/>
      <c r="K137" s="656"/>
      <c r="L137" s="656"/>
      <c r="M137" s="656"/>
      <c r="N137" s="656"/>
      <c r="O137" s="656"/>
      <c r="P137" s="656"/>
      <c r="Q137" s="656"/>
      <c r="R137" s="656"/>
      <c r="S137" s="656"/>
      <c r="T137" s="656"/>
      <c r="U137" s="656"/>
      <c r="V137" s="656"/>
      <c r="W137" s="656"/>
      <c r="X137" s="656"/>
      <c r="Y137" s="659" t="s">
        <v>69</v>
      </c>
      <c r="Z137" s="660"/>
      <c r="AA137" s="661"/>
      <c r="AB137" s="662"/>
      <c r="AC137" s="663"/>
      <c r="AD137" s="664"/>
      <c r="AE137" s="665"/>
      <c r="AF137" s="665"/>
      <c r="AG137" s="665"/>
      <c r="AH137" s="665"/>
      <c r="AI137" s="665"/>
      <c r="AJ137" s="665"/>
      <c r="AK137" s="665"/>
      <c r="AL137" s="665"/>
      <c r="AM137" s="665"/>
      <c r="AN137" s="665"/>
      <c r="AO137" s="665"/>
      <c r="AP137" s="665"/>
      <c r="AQ137" s="96"/>
      <c r="AR137" s="90"/>
      <c r="AS137" s="90"/>
      <c r="AT137" s="90"/>
      <c r="AU137" s="90"/>
      <c r="AV137" s="90"/>
      <c r="AW137" s="90"/>
      <c r="AX137" s="91"/>
      <c r="AY137">
        <f>$AY$136</f>
        <v>0</v>
      </c>
    </row>
    <row r="138" spans="1:60" ht="46.5" hidden="1" customHeight="1" x14ac:dyDescent="0.15">
      <c r="A138" s="669"/>
      <c r="B138" s="111"/>
      <c r="C138" s="111"/>
      <c r="D138" s="111"/>
      <c r="E138" s="111"/>
      <c r="F138" s="670"/>
      <c r="G138" s="657"/>
      <c r="H138" s="658"/>
      <c r="I138" s="658"/>
      <c r="J138" s="658"/>
      <c r="K138" s="658"/>
      <c r="L138" s="658"/>
      <c r="M138" s="658"/>
      <c r="N138" s="658"/>
      <c r="O138" s="658"/>
      <c r="P138" s="658"/>
      <c r="Q138" s="658"/>
      <c r="R138" s="658"/>
      <c r="S138" s="658"/>
      <c r="T138" s="658"/>
      <c r="U138" s="658"/>
      <c r="V138" s="658"/>
      <c r="W138" s="658"/>
      <c r="X138" s="658"/>
      <c r="Y138" s="222" t="s">
        <v>74</v>
      </c>
      <c r="Z138" s="652"/>
      <c r="AA138" s="653"/>
      <c r="AB138" s="615" t="s">
        <v>104</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80</v>
      </c>
      <c r="B139" s="596"/>
      <c r="C139" s="596"/>
      <c r="D139" s="596"/>
      <c r="E139" s="596"/>
      <c r="F139" s="597"/>
      <c r="G139" s="605" t="s">
        <v>81</v>
      </c>
      <c r="H139" s="200"/>
      <c r="I139" s="200"/>
      <c r="J139" s="200"/>
      <c r="K139" s="200"/>
      <c r="L139" s="200"/>
      <c r="M139" s="200"/>
      <c r="N139" s="200"/>
      <c r="O139" s="201"/>
      <c r="P139" s="202" t="s">
        <v>82</v>
      </c>
      <c r="Q139" s="200"/>
      <c r="R139" s="200"/>
      <c r="S139" s="200"/>
      <c r="T139" s="200"/>
      <c r="U139" s="200"/>
      <c r="V139" s="200"/>
      <c r="W139" s="200"/>
      <c r="X139" s="201"/>
      <c r="Y139" s="606"/>
      <c r="Z139" s="607"/>
      <c r="AA139" s="608"/>
      <c r="AB139" s="612" t="s">
        <v>60</v>
      </c>
      <c r="AC139" s="613"/>
      <c r="AD139" s="614"/>
      <c r="AE139" s="122" t="s">
        <v>32</v>
      </c>
      <c r="AF139" s="122"/>
      <c r="AG139" s="122"/>
      <c r="AH139" s="122"/>
      <c r="AI139" s="122" t="s">
        <v>33</v>
      </c>
      <c r="AJ139" s="122"/>
      <c r="AK139" s="122"/>
      <c r="AL139" s="122"/>
      <c r="AM139" s="122" t="s">
        <v>61</v>
      </c>
      <c r="AN139" s="122"/>
      <c r="AO139" s="122"/>
      <c r="AP139" s="122"/>
      <c r="AQ139" s="219" t="s">
        <v>83</v>
      </c>
      <c r="AR139" s="220"/>
      <c r="AS139" s="220"/>
      <c r="AT139" s="221"/>
      <c r="AU139" s="200" t="s">
        <v>84</v>
      </c>
      <c r="AV139" s="200"/>
      <c r="AW139" s="200"/>
      <c r="AX139" s="203"/>
      <c r="AY139">
        <f>COUNTA($G$141)</f>
        <v>0</v>
      </c>
    </row>
    <row r="140" spans="1:60" ht="18.75" hidden="1" customHeight="1" x14ac:dyDescent="0.15">
      <c r="A140" s="598"/>
      <c r="B140" s="599"/>
      <c r="C140" s="599"/>
      <c r="D140" s="599"/>
      <c r="E140" s="599"/>
      <c r="F140" s="600"/>
      <c r="G140" s="159"/>
      <c r="H140" s="111"/>
      <c r="I140" s="111"/>
      <c r="J140" s="111"/>
      <c r="K140" s="111"/>
      <c r="L140" s="111"/>
      <c r="M140" s="111"/>
      <c r="N140" s="111"/>
      <c r="O140" s="112"/>
      <c r="P140" s="110"/>
      <c r="Q140" s="111"/>
      <c r="R140" s="111"/>
      <c r="S140" s="111"/>
      <c r="T140" s="111"/>
      <c r="U140" s="111"/>
      <c r="V140" s="111"/>
      <c r="W140" s="111"/>
      <c r="X140" s="112"/>
      <c r="Y140" s="609"/>
      <c r="Z140" s="610"/>
      <c r="AA140" s="611"/>
      <c r="AB140" s="119"/>
      <c r="AC140" s="120"/>
      <c r="AD140" s="121"/>
      <c r="AE140" s="122"/>
      <c r="AF140" s="122"/>
      <c r="AG140" s="122"/>
      <c r="AH140" s="122"/>
      <c r="AI140" s="122"/>
      <c r="AJ140" s="122"/>
      <c r="AK140" s="122"/>
      <c r="AL140" s="122"/>
      <c r="AM140" s="122"/>
      <c r="AN140" s="122"/>
      <c r="AO140" s="122"/>
      <c r="AP140" s="122"/>
      <c r="AQ140" s="510"/>
      <c r="AR140" s="511"/>
      <c r="AS140" s="130" t="s">
        <v>85</v>
      </c>
      <c r="AT140" s="131"/>
      <c r="AU140" s="129"/>
      <c r="AV140" s="129"/>
      <c r="AW140" s="111" t="s">
        <v>86</v>
      </c>
      <c r="AX140" s="132"/>
      <c r="AY140">
        <f t="shared" ref="AY140:AY145" si="5">$AY$139</f>
        <v>0</v>
      </c>
    </row>
    <row r="141" spans="1:60" ht="23.25" hidden="1" customHeight="1" x14ac:dyDescent="0.15">
      <c r="A141" s="601"/>
      <c r="B141" s="599"/>
      <c r="C141" s="599"/>
      <c r="D141" s="599"/>
      <c r="E141" s="599"/>
      <c r="F141" s="600"/>
      <c r="G141" s="181"/>
      <c r="H141" s="182"/>
      <c r="I141" s="182"/>
      <c r="J141" s="182"/>
      <c r="K141" s="182"/>
      <c r="L141" s="182"/>
      <c r="M141" s="182"/>
      <c r="N141" s="182"/>
      <c r="O141" s="183"/>
      <c r="P141" s="134"/>
      <c r="Q141" s="134"/>
      <c r="R141" s="134"/>
      <c r="S141" s="134"/>
      <c r="T141" s="134"/>
      <c r="U141" s="134"/>
      <c r="V141" s="134"/>
      <c r="W141" s="134"/>
      <c r="X141" s="135"/>
      <c r="Y141" s="222" t="s">
        <v>88</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15">
      <c r="A142" s="602"/>
      <c r="B142" s="603"/>
      <c r="C142" s="603"/>
      <c r="D142" s="603"/>
      <c r="E142" s="603"/>
      <c r="F142" s="604"/>
      <c r="G142" s="184"/>
      <c r="H142" s="185"/>
      <c r="I142" s="185"/>
      <c r="J142" s="185"/>
      <c r="K142" s="185"/>
      <c r="L142" s="185"/>
      <c r="M142" s="185"/>
      <c r="N142" s="185"/>
      <c r="O142" s="186"/>
      <c r="P142" s="137"/>
      <c r="Q142" s="137"/>
      <c r="R142" s="137"/>
      <c r="S142" s="137"/>
      <c r="T142" s="137"/>
      <c r="U142" s="137"/>
      <c r="V142" s="137"/>
      <c r="W142" s="137"/>
      <c r="X142" s="138"/>
      <c r="Y142" s="178" t="s">
        <v>90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15">
      <c r="A143" s="601"/>
      <c r="B143" s="599"/>
      <c r="C143" s="599"/>
      <c r="D143" s="599"/>
      <c r="E143" s="599"/>
      <c r="F143" s="600"/>
      <c r="G143" s="187"/>
      <c r="H143" s="188"/>
      <c r="I143" s="188"/>
      <c r="J143" s="188"/>
      <c r="K143" s="188"/>
      <c r="L143" s="188"/>
      <c r="M143" s="188"/>
      <c r="N143" s="188"/>
      <c r="O143" s="189"/>
      <c r="P143" s="140"/>
      <c r="Q143" s="140"/>
      <c r="R143" s="140"/>
      <c r="S143" s="140"/>
      <c r="T143" s="140"/>
      <c r="U143" s="140"/>
      <c r="V143" s="140"/>
      <c r="W143" s="140"/>
      <c r="X143" s="141"/>
      <c r="Y143" s="178" t="s">
        <v>91</v>
      </c>
      <c r="Z143" s="179"/>
      <c r="AA143" s="180"/>
      <c r="AB143" s="595" t="s">
        <v>92</v>
      </c>
      <c r="AC143" s="595"/>
      <c r="AD143" s="595"/>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15">
      <c r="A144" s="190" t="s">
        <v>93</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95</v>
      </c>
      <c r="B146" s="155" t="s">
        <v>96</v>
      </c>
      <c r="C146" s="156"/>
      <c r="D146" s="156"/>
      <c r="E146" s="156"/>
      <c r="F146" s="157"/>
      <c r="G146" s="200" t="s">
        <v>97</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98</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15">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52" t="s">
        <v>99</v>
      </c>
      <c r="C151" s="153"/>
      <c r="D151" s="153"/>
      <c r="E151" s="153"/>
      <c r="F151" s="154"/>
      <c r="G151" s="158" t="s">
        <v>100</v>
      </c>
      <c r="H151" s="108"/>
      <c r="I151" s="108"/>
      <c r="J151" s="108"/>
      <c r="K151" s="108"/>
      <c r="L151" s="108"/>
      <c r="M151" s="108"/>
      <c r="N151" s="108"/>
      <c r="O151" s="109"/>
      <c r="P151" s="107" t="s">
        <v>101</v>
      </c>
      <c r="Q151" s="108"/>
      <c r="R151" s="108"/>
      <c r="S151" s="108"/>
      <c r="T151" s="108"/>
      <c r="U151" s="108"/>
      <c r="V151" s="108"/>
      <c r="W151" s="108"/>
      <c r="X151" s="109"/>
      <c r="Y151" s="113"/>
      <c r="Z151" s="114"/>
      <c r="AA151" s="115"/>
      <c r="AB151" s="116" t="s">
        <v>60</v>
      </c>
      <c r="AC151" s="117"/>
      <c r="AD151" s="118"/>
      <c r="AE151" s="122" t="s">
        <v>32</v>
      </c>
      <c r="AF151" s="122"/>
      <c r="AG151" s="122"/>
      <c r="AH151" s="122"/>
      <c r="AI151" s="122" t="s">
        <v>33</v>
      </c>
      <c r="AJ151" s="122"/>
      <c r="AK151" s="122"/>
      <c r="AL151" s="122"/>
      <c r="AM151" s="122" t="s">
        <v>61</v>
      </c>
      <c r="AN151" s="122"/>
      <c r="AO151" s="122"/>
      <c r="AP151" s="122"/>
      <c r="AQ151" s="123" t="s">
        <v>83</v>
      </c>
      <c r="AR151" s="124"/>
      <c r="AS151" s="124"/>
      <c r="AT151" s="125"/>
      <c r="AU151" s="126" t="s">
        <v>84</v>
      </c>
      <c r="AV151" s="126"/>
      <c r="AW151" s="126"/>
      <c r="AX151" s="127"/>
      <c r="AY151">
        <f t="shared" si="6"/>
        <v>0</v>
      </c>
      <c r="AZ151" s="10"/>
      <c r="BA151" s="10"/>
      <c r="BB151" s="10"/>
      <c r="BC151" s="10"/>
    </row>
    <row r="152" spans="1:60" ht="18.75" hidden="1" customHeight="1" x14ac:dyDescent="0.15">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85</v>
      </c>
      <c r="AT152" s="131"/>
      <c r="AU152" s="129"/>
      <c r="AV152" s="129"/>
      <c r="AW152" s="111" t="s">
        <v>86</v>
      </c>
      <c r="AX152" s="132"/>
      <c r="AY152">
        <f t="shared" si="6"/>
        <v>0</v>
      </c>
      <c r="AZ152" s="10"/>
      <c r="BA152" s="10"/>
      <c r="BB152" s="10"/>
      <c r="BC152" s="10"/>
      <c r="BD152" s="10"/>
      <c r="BE152" s="10"/>
      <c r="BF152" s="10"/>
      <c r="BG152" s="10"/>
      <c r="BH152" s="10"/>
    </row>
    <row r="153" spans="1:60" ht="23.25" hidden="1" customHeight="1" x14ac:dyDescent="0.15">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102</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90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91</v>
      </c>
      <c r="Z155" s="93"/>
      <c r="AA155" s="94"/>
      <c r="AB155" s="100" t="s">
        <v>92</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8"/>
      <c r="B156" s="152" t="s">
        <v>99</v>
      </c>
      <c r="C156" s="153"/>
      <c r="D156" s="153"/>
      <c r="E156" s="153"/>
      <c r="F156" s="154"/>
      <c r="G156" s="158" t="s">
        <v>100</v>
      </c>
      <c r="H156" s="108"/>
      <c r="I156" s="108"/>
      <c r="J156" s="108"/>
      <c r="K156" s="108"/>
      <c r="L156" s="108"/>
      <c r="M156" s="108"/>
      <c r="N156" s="108"/>
      <c r="O156" s="109"/>
      <c r="P156" s="107" t="s">
        <v>101</v>
      </c>
      <c r="Q156" s="108"/>
      <c r="R156" s="108"/>
      <c r="S156" s="108"/>
      <c r="T156" s="108"/>
      <c r="U156" s="108"/>
      <c r="V156" s="108"/>
      <c r="W156" s="108"/>
      <c r="X156" s="109"/>
      <c r="Y156" s="113"/>
      <c r="Z156" s="114"/>
      <c r="AA156" s="115"/>
      <c r="AB156" s="116" t="s">
        <v>60</v>
      </c>
      <c r="AC156" s="117"/>
      <c r="AD156" s="118"/>
      <c r="AE156" s="122" t="s">
        <v>32</v>
      </c>
      <c r="AF156" s="122"/>
      <c r="AG156" s="122"/>
      <c r="AH156" s="122"/>
      <c r="AI156" s="122" t="s">
        <v>33</v>
      </c>
      <c r="AJ156" s="122"/>
      <c r="AK156" s="122"/>
      <c r="AL156" s="122"/>
      <c r="AM156" s="122" t="s">
        <v>61</v>
      </c>
      <c r="AN156" s="122"/>
      <c r="AO156" s="122"/>
      <c r="AP156" s="122"/>
      <c r="AQ156" s="123" t="s">
        <v>83</v>
      </c>
      <c r="AR156" s="124"/>
      <c r="AS156" s="124"/>
      <c r="AT156" s="125"/>
      <c r="AU156" s="126" t="s">
        <v>84</v>
      </c>
      <c r="AV156" s="126"/>
      <c r="AW156" s="126"/>
      <c r="AX156" s="127"/>
      <c r="AY156">
        <f>COUNTA($G$158)</f>
        <v>0</v>
      </c>
      <c r="AZ156" s="10"/>
      <c r="BA156" s="10"/>
      <c r="BB156" s="10"/>
      <c r="BC156" s="10"/>
    </row>
    <row r="157" spans="1:60" ht="18.75" hidden="1" customHeight="1" x14ac:dyDescent="0.15">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85</v>
      </c>
      <c r="AT157" s="131"/>
      <c r="AU157" s="129"/>
      <c r="AV157" s="129"/>
      <c r="AW157" s="111" t="s">
        <v>86</v>
      </c>
      <c r="AX157" s="132"/>
      <c r="AY157">
        <f>$AY$156</f>
        <v>0</v>
      </c>
      <c r="AZ157" s="10"/>
      <c r="BA157" s="10"/>
      <c r="BB157" s="10"/>
      <c r="BC157" s="10"/>
      <c r="BD157" s="10"/>
      <c r="BE157" s="10"/>
      <c r="BF157" s="10"/>
      <c r="BG157" s="10"/>
      <c r="BH157" s="10"/>
    </row>
    <row r="158" spans="1:60" ht="23.25" hidden="1" customHeight="1" x14ac:dyDescent="0.15">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102</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90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91</v>
      </c>
      <c r="Z160" s="93"/>
      <c r="AA160" s="94"/>
      <c r="AB160" s="100" t="s">
        <v>92</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8"/>
      <c r="B161" s="152" t="s">
        <v>99</v>
      </c>
      <c r="C161" s="153"/>
      <c r="D161" s="153"/>
      <c r="E161" s="153"/>
      <c r="F161" s="154"/>
      <c r="G161" s="158" t="s">
        <v>100</v>
      </c>
      <c r="H161" s="108"/>
      <c r="I161" s="108"/>
      <c r="J161" s="108"/>
      <c r="K161" s="108"/>
      <c r="L161" s="108"/>
      <c r="M161" s="108"/>
      <c r="N161" s="108"/>
      <c r="O161" s="109"/>
      <c r="P161" s="107" t="s">
        <v>101</v>
      </c>
      <c r="Q161" s="108"/>
      <c r="R161" s="108"/>
      <c r="S161" s="108"/>
      <c r="T161" s="108"/>
      <c r="U161" s="108"/>
      <c r="V161" s="108"/>
      <c r="W161" s="108"/>
      <c r="X161" s="109"/>
      <c r="Y161" s="113"/>
      <c r="Z161" s="114"/>
      <c r="AA161" s="115"/>
      <c r="AB161" s="116" t="s">
        <v>60</v>
      </c>
      <c r="AC161" s="117"/>
      <c r="AD161" s="118"/>
      <c r="AE161" s="122" t="s">
        <v>32</v>
      </c>
      <c r="AF161" s="122"/>
      <c r="AG161" s="122"/>
      <c r="AH161" s="122"/>
      <c r="AI161" s="122" t="s">
        <v>33</v>
      </c>
      <c r="AJ161" s="122"/>
      <c r="AK161" s="122"/>
      <c r="AL161" s="122"/>
      <c r="AM161" s="122" t="s">
        <v>61</v>
      </c>
      <c r="AN161" s="122"/>
      <c r="AO161" s="122"/>
      <c r="AP161" s="122"/>
      <c r="AQ161" s="123" t="s">
        <v>83</v>
      </c>
      <c r="AR161" s="124"/>
      <c r="AS161" s="124"/>
      <c r="AT161" s="125"/>
      <c r="AU161" s="126" t="s">
        <v>84</v>
      </c>
      <c r="AV161" s="126"/>
      <c r="AW161" s="126"/>
      <c r="AX161" s="127"/>
      <c r="AY161">
        <f>COUNTA($G$163)</f>
        <v>0</v>
      </c>
      <c r="AZ161" s="10"/>
      <c r="BA161" s="10"/>
      <c r="BB161" s="10"/>
      <c r="BC161" s="10"/>
    </row>
    <row r="162" spans="1:60" ht="18.75" hidden="1" customHeight="1" x14ac:dyDescent="0.15">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85</v>
      </c>
      <c r="AT162" s="131"/>
      <c r="AU162" s="129"/>
      <c r="AV162" s="129"/>
      <c r="AW162" s="111" t="s">
        <v>86</v>
      </c>
      <c r="AX162" s="132"/>
      <c r="AY162">
        <f>$AY$161</f>
        <v>0</v>
      </c>
      <c r="AZ162" s="10"/>
      <c r="BA162" s="10"/>
      <c r="BB162" s="10"/>
      <c r="BC162" s="10"/>
      <c r="BD162" s="10"/>
      <c r="BE162" s="10"/>
      <c r="BF162" s="10"/>
      <c r="BG162" s="10"/>
      <c r="BH162" s="10"/>
    </row>
    <row r="163" spans="1:60" ht="23.25" hidden="1" customHeight="1" x14ac:dyDescent="0.15">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102</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90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91</v>
      </c>
      <c r="Z165" s="164"/>
      <c r="AA165" s="165"/>
      <c r="AB165" s="166" t="s">
        <v>92</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16" t="s">
        <v>56</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1" t="s">
        <v>57</v>
      </c>
      <c r="B167" s="156"/>
      <c r="C167" s="156"/>
      <c r="D167" s="156"/>
      <c r="E167" s="156"/>
      <c r="F167" s="157"/>
      <c r="G167" s="693" t="s">
        <v>58</v>
      </c>
      <c r="H167" s="694"/>
      <c r="I167" s="694"/>
      <c r="J167" s="694"/>
      <c r="K167" s="694"/>
      <c r="L167" s="694"/>
      <c r="M167" s="694"/>
      <c r="N167" s="694"/>
      <c r="O167" s="694"/>
      <c r="P167" s="695" t="s">
        <v>59</v>
      </c>
      <c r="Q167" s="694"/>
      <c r="R167" s="694"/>
      <c r="S167" s="694"/>
      <c r="T167" s="694"/>
      <c r="U167" s="694"/>
      <c r="V167" s="694"/>
      <c r="W167" s="694"/>
      <c r="X167" s="696"/>
      <c r="Y167" s="697"/>
      <c r="Z167" s="698"/>
      <c r="AA167" s="699"/>
      <c r="AB167" s="629" t="s">
        <v>60</v>
      </c>
      <c r="AC167" s="629"/>
      <c r="AD167" s="629"/>
      <c r="AE167" s="122" t="s">
        <v>32</v>
      </c>
      <c r="AF167" s="122"/>
      <c r="AG167" s="122"/>
      <c r="AH167" s="122"/>
      <c r="AI167" s="122" t="s">
        <v>33</v>
      </c>
      <c r="AJ167" s="122"/>
      <c r="AK167" s="122"/>
      <c r="AL167" s="122"/>
      <c r="AM167" s="122" t="s">
        <v>61</v>
      </c>
      <c r="AN167" s="122"/>
      <c r="AO167" s="122"/>
      <c r="AP167" s="122"/>
      <c r="AQ167" s="626" t="s">
        <v>62</v>
      </c>
      <c r="AR167" s="627"/>
      <c r="AS167" s="627"/>
      <c r="AT167" s="628"/>
      <c r="AU167" s="626" t="s">
        <v>63</v>
      </c>
      <c r="AV167" s="627"/>
      <c r="AW167" s="627"/>
      <c r="AX167" s="636"/>
      <c r="AY167">
        <f>COUNTA($G$168)</f>
        <v>0</v>
      </c>
    </row>
    <row r="168" spans="1:60" ht="23.25" hidden="1" customHeight="1" x14ac:dyDescent="0.15">
      <c r="A168" s="651"/>
      <c r="B168" s="156"/>
      <c r="C168" s="156"/>
      <c r="D168" s="156"/>
      <c r="E168" s="156"/>
      <c r="F168" s="157"/>
      <c r="G168" s="637"/>
      <c r="H168" s="638"/>
      <c r="I168" s="638"/>
      <c r="J168" s="638"/>
      <c r="K168" s="638"/>
      <c r="L168" s="638"/>
      <c r="M168" s="638"/>
      <c r="N168" s="638"/>
      <c r="O168" s="638"/>
      <c r="P168" s="641"/>
      <c r="Q168" s="642"/>
      <c r="R168" s="642"/>
      <c r="S168" s="642"/>
      <c r="T168" s="642"/>
      <c r="U168" s="642"/>
      <c r="V168" s="642"/>
      <c r="W168" s="642"/>
      <c r="X168" s="643"/>
      <c r="Y168" s="647" t="s">
        <v>66</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91"/>
      <c r="B169" s="161"/>
      <c r="C169" s="161"/>
      <c r="D169" s="161"/>
      <c r="E169" s="161"/>
      <c r="F169" s="162"/>
      <c r="G169" s="639"/>
      <c r="H169" s="640"/>
      <c r="I169" s="640"/>
      <c r="J169" s="640"/>
      <c r="K169" s="640"/>
      <c r="L169" s="640"/>
      <c r="M169" s="640"/>
      <c r="N169" s="640"/>
      <c r="O169" s="640"/>
      <c r="P169" s="644"/>
      <c r="Q169" s="645"/>
      <c r="R169" s="645"/>
      <c r="S169" s="645"/>
      <c r="T169" s="645"/>
      <c r="U169" s="645"/>
      <c r="V169" s="645"/>
      <c r="W169" s="645"/>
      <c r="X169" s="646"/>
      <c r="Y169" s="623" t="s">
        <v>68</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90" t="s">
        <v>69</v>
      </c>
      <c r="B170" s="108"/>
      <c r="C170" s="108"/>
      <c r="D170" s="108"/>
      <c r="E170" s="108"/>
      <c r="F170" s="666"/>
      <c r="G170" s="179" t="s">
        <v>70</v>
      </c>
      <c r="H170" s="179"/>
      <c r="I170" s="179"/>
      <c r="J170" s="179"/>
      <c r="K170" s="179"/>
      <c r="L170" s="179"/>
      <c r="M170" s="179"/>
      <c r="N170" s="179"/>
      <c r="O170" s="179"/>
      <c r="P170" s="179"/>
      <c r="Q170" s="179"/>
      <c r="R170" s="179"/>
      <c r="S170" s="179"/>
      <c r="T170" s="179"/>
      <c r="U170" s="179"/>
      <c r="V170" s="179"/>
      <c r="W170" s="179"/>
      <c r="X170" s="180"/>
      <c r="Y170" s="633"/>
      <c r="Z170" s="634"/>
      <c r="AA170" s="635"/>
      <c r="AB170" s="178" t="s">
        <v>60</v>
      </c>
      <c r="AC170" s="179"/>
      <c r="AD170" s="180"/>
      <c r="AE170" s="122" t="s">
        <v>32</v>
      </c>
      <c r="AF170" s="122"/>
      <c r="AG170" s="122"/>
      <c r="AH170" s="122"/>
      <c r="AI170" s="122" t="s">
        <v>33</v>
      </c>
      <c r="AJ170" s="122"/>
      <c r="AK170" s="122"/>
      <c r="AL170" s="122"/>
      <c r="AM170" s="122" t="s">
        <v>61</v>
      </c>
      <c r="AN170" s="122"/>
      <c r="AO170" s="122"/>
      <c r="AP170" s="122"/>
      <c r="AQ170" s="630" t="s">
        <v>71</v>
      </c>
      <c r="AR170" s="631"/>
      <c r="AS170" s="631"/>
      <c r="AT170" s="631"/>
      <c r="AU170" s="631"/>
      <c r="AV170" s="631"/>
      <c r="AW170" s="631"/>
      <c r="AX170" s="632"/>
      <c r="AY170">
        <f>IF(SUBSTITUTE(SUBSTITUTE($G$171,"／",""),"　","")="",0,1)</f>
        <v>0</v>
      </c>
    </row>
    <row r="171" spans="1:60" ht="23.25" hidden="1" customHeight="1" x14ac:dyDescent="0.15">
      <c r="A171" s="667"/>
      <c r="B171" s="200"/>
      <c r="C171" s="200"/>
      <c r="D171" s="200"/>
      <c r="E171" s="200"/>
      <c r="F171" s="668"/>
      <c r="G171" s="655" t="s">
        <v>105</v>
      </c>
      <c r="H171" s="656"/>
      <c r="I171" s="656"/>
      <c r="J171" s="656"/>
      <c r="K171" s="656"/>
      <c r="L171" s="656"/>
      <c r="M171" s="656"/>
      <c r="N171" s="656"/>
      <c r="O171" s="656"/>
      <c r="P171" s="656"/>
      <c r="Q171" s="656"/>
      <c r="R171" s="656"/>
      <c r="S171" s="656"/>
      <c r="T171" s="656"/>
      <c r="U171" s="656"/>
      <c r="V171" s="656"/>
      <c r="W171" s="656"/>
      <c r="X171" s="656"/>
      <c r="Y171" s="659" t="s">
        <v>69</v>
      </c>
      <c r="Z171" s="660"/>
      <c r="AA171" s="661"/>
      <c r="AB171" s="662"/>
      <c r="AC171" s="663"/>
      <c r="AD171" s="664"/>
      <c r="AE171" s="665"/>
      <c r="AF171" s="665"/>
      <c r="AG171" s="665"/>
      <c r="AH171" s="665"/>
      <c r="AI171" s="665"/>
      <c r="AJ171" s="665"/>
      <c r="AK171" s="665"/>
      <c r="AL171" s="665"/>
      <c r="AM171" s="665"/>
      <c r="AN171" s="665"/>
      <c r="AO171" s="665"/>
      <c r="AP171" s="665"/>
      <c r="AQ171" s="96"/>
      <c r="AR171" s="90"/>
      <c r="AS171" s="90"/>
      <c r="AT171" s="90"/>
      <c r="AU171" s="90"/>
      <c r="AV171" s="90"/>
      <c r="AW171" s="90"/>
      <c r="AX171" s="91"/>
      <c r="AY171">
        <f>$AY$170</f>
        <v>0</v>
      </c>
    </row>
    <row r="172" spans="1:60" ht="46.5" hidden="1" customHeight="1" x14ac:dyDescent="0.15">
      <c r="A172" s="669"/>
      <c r="B172" s="111"/>
      <c r="C172" s="111"/>
      <c r="D172" s="111"/>
      <c r="E172" s="111"/>
      <c r="F172" s="670"/>
      <c r="G172" s="657"/>
      <c r="H172" s="658"/>
      <c r="I172" s="658"/>
      <c r="J172" s="658"/>
      <c r="K172" s="658"/>
      <c r="L172" s="658"/>
      <c r="M172" s="658"/>
      <c r="N172" s="658"/>
      <c r="O172" s="658"/>
      <c r="P172" s="658"/>
      <c r="Q172" s="658"/>
      <c r="R172" s="658"/>
      <c r="S172" s="658"/>
      <c r="T172" s="658"/>
      <c r="U172" s="658"/>
      <c r="V172" s="658"/>
      <c r="W172" s="658"/>
      <c r="X172" s="658"/>
      <c r="Y172" s="222" t="s">
        <v>74</v>
      </c>
      <c r="Z172" s="652"/>
      <c r="AA172" s="653"/>
      <c r="AB172" s="615" t="s">
        <v>104</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80</v>
      </c>
      <c r="B173" s="596"/>
      <c r="C173" s="596"/>
      <c r="D173" s="596"/>
      <c r="E173" s="596"/>
      <c r="F173" s="597"/>
      <c r="G173" s="605" t="s">
        <v>81</v>
      </c>
      <c r="H173" s="200"/>
      <c r="I173" s="200"/>
      <c r="J173" s="200"/>
      <c r="K173" s="200"/>
      <c r="L173" s="200"/>
      <c r="M173" s="200"/>
      <c r="N173" s="200"/>
      <c r="O173" s="201"/>
      <c r="P173" s="202" t="s">
        <v>82</v>
      </c>
      <c r="Q173" s="200"/>
      <c r="R173" s="200"/>
      <c r="S173" s="200"/>
      <c r="T173" s="200"/>
      <c r="U173" s="200"/>
      <c r="V173" s="200"/>
      <c r="W173" s="200"/>
      <c r="X173" s="201"/>
      <c r="Y173" s="606"/>
      <c r="Z173" s="607"/>
      <c r="AA173" s="608"/>
      <c r="AB173" s="612" t="s">
        <v>60</v>
      </c>
      <c r="AC173" s="613"/>
      <c r="AD173" s="614"/>
      <c r="AE173" s="122" t="s">
        <v>32</v>
      </c>
      <c r="AF173" s="122"/>
      <c r="AG173" s="122"/>
      <c r="AH173" s="122"/>
      <c r="AI173" s="122" t="s">
        <v>33</v>
      </c>
      <c r="AJ173" s="122"/>
      <c r="AK173" s="122"/>
      <c r="AL173" s="122"/>
      <c r="AM173" s="122" t="s">
        <v>61</v>
      </c>
      <c r="AN173" s="122"/>
      <c r="AO173" s="122"/>
      <c r="AP173" s="122"/>
      <c r="AQ173" s="219" t="s">
        <v>83</v>
      </c>
      <c r="AR173" s="220"/>
      <c r="AS173" s="220"/>
      <c r="AT173" s="221"/>
      <c r="AU173" s="200" t="s">
        <v>84</v>
      </c>
      <c r="AV173" s="200"/>
      <c r="AW173" s="200"/>
      <c r="AX173" s="203"/>
      <c r="AY173">
        <f>COUNTA($G$175)</f>
        <v>0</v>
      </c>
    </row>
    <row r="174" spans="1:60" ht="18.75" hidden="1" customHeight="1" x14ac:dyDescent="0.15">
      <c r="A174" s="598"/>
      <c r="B174" s="599"/>
      <c r="C174" s="599"/>
      <c r="D174" s="599"/>
      <c r="E174" s="599"/>
      <c r="F174" s="600"/>
      <c r="G174" s="159"/>
      <c r="H174" s="111"/>
      <c r="I174" s="111"/>
      <c r="J174" s="111"/>
      <c r="K174" s="111"/>
      <c r="L174" s="111"/>
      <c r="M174" s="111"/>
      <c r="N174" s="111"/>
      <c r="O174" s="112"/>
      <c r="P174" s="110"/>
      <c r="Q174" s="111"/>
      <c r="R174" s="111"/>
      <c r="S174" s="111"/>
      <c r="T174" s="111"/>
      <c r="U174" s="111"/>
      <c r="V174" s="111"/>
      <c r="W174" s="111"/>
      <c r="X174" s="112"/>
      <c r="Y174" s="609"/>
      <c r="Z174" s="610"/>
      <c r="AA174" s="611"/>
      <c r="AB174" s="119"/>
      <c r="AC174" s="120"/>
      <c r="AD174" s="121"/>
      <c r="AE174" s="122"/>
      <c r="AF174" s="122"/>
      <c r="AG174" s="122"/>
      <c r="AH174" s="122"/>
      <c r="AI174" s="122"/>
      <c r="AJ174" s="122"/>
      <c r="AK174" s="122"/>
      <c r="AL174" s="122"/>
      <c r="AM174" s="122"/>
      <c r="AN174" s="122"/>
      <c r="AO174" s="122"/>
      <c r="AP174" s="122"/>
      <c r="AQ174" s="510"/>
      <c r="AR174" s="511"/>
      <c r="AS174" s="130" t="s">
        <v>85</v>
      </c>
      <c r="AT174" s="131"/>
      <c r="AU174" s="129"/>
      <c r="AV174" s="129"/>
      <c r="AW174" s="111" t="s">
        <v>86</v>
      </c>
      <c r="AX174" s="132"/>
      <c r="AY174">
        <f t="shared" ref="AY174:AY179" si="7">$AY$173</f>
        <v>0</v>
      </c>
    </row>
    <row r="175" spans="1:60" ht="23.25" hidden="1" customHeight="1" x14ac:dyDescent="0.15">
      <c r="A175" s="601"/>
      <c r="B175" s="599"/>
      <c r="C175" s="599"/>
      <c r="D175" s="599"/>
      <c r="E175" s="599"/>
      <c r="F175" s="600"/>
      <c r="G175" s="181"/>
      <c r="H175" s="182"/>
      <c r="I175" s="182"/>
      <c r="J175" s="182"/>
      <c r="K175" s="182"/>
      <c r="L175" s="182"/>
      <c r="M175" s="182"/>
      <c r="N175" s="182"/>
      <c r="O175" s="183"/>
      <c r="P175" s="134"/>
      <c r="Q175" s="134"/>
      <c r="R175" s="134"/>
      <c r="S175" s="134"/>
      <c r="T175" s="134"/>
      <c r="U175" s="134"/>
      <c r="V175" s="134"/>
      <c r="W175" s="134"/>
      <c r="X175" s="135"/>
      <c r="Y175" s="222" t="s">
        <v>88</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15">
      <c r="A176" s="602"/>
      <c r="B176" s="603"/>
      <c r="C176" s="603"/>
      <c r="D176" s="603"/>
      <c r="E176" s="603"/>
      <c r="F176" s="604"/>
      <c r="G176" s="184"/>
      <c r="H176" s="185"/>
      <c r="I176" s="185"/>
      <c r="J176" s="185"/>
      <c r="K176" s="185"/>
      <c r="L176" s="185"/>
      <c r="M176" s="185"/>
      <c r="N176" s="185"/>
      <c r="O176" s="186"/>
      <c r="P176" s="137"/>
      <c r="Q176" s="137"/>
      <c r="R176" s="137"/>
      <c r="S176" s="137"/>
      <c r="T176" s="137"/>
      <c r="U176" s="137"/>
      <c r="V176" s="137"/>
      <c r="W176" s="137"/>
      <c r="X176" s="138"/>
      <c r="Y176" s="178" t="s">
        <v>90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15">
      <c r="A177" s="601"/>
      <c r="B177" s="599"/>
      <c r="C177" s="599"/>
      <c r="D177" s="599"/>
      <c r="E177" s="599"/>
      <c r="F177" s="600"/>
      <c r="G177" s="187"/>
      <c r="H177" s="188"/>
      <c r="I177" s="188"/>
      <c r="J177" s="188"/>
      <c r="K177" s="188"/>
      <c r="L177" s="188"/>
      <c r="M177" s="188"/>
      <c r="N177" s="188"/>
      <c r="O177" s="189"/>
      <c r="P177" s="140"/>
      <c r="Q177" s="140"/>
      <c r="R177" s="140"/>
      <c r="S177" s="140"/>
      <c r="T177" s="140"/>
      <c r="U177" s="140"/>
      <c r="V177" s="140"/>
      <c r="W177" s="140"/>
      <c r="X177" s="141"/>
      <c r="Y177" s="178" t="s">
        <v>91</v>
      </c>
      <c r="Z177" s="179"/>
      <c r="AA177" s="180"/>
      <c r="AB177" s="595" t="s">
        <v>92</v>
      </c>
      <c r="AC177" s="595"/>
      <c r="AD177" s="595"/>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15">
      <c r="A178" s="190" t="s">
        <v>93</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95</v>
      </c>
      <c r="B180" s="155" t="s">
        <v>96</v>
      </c>
      <c r="C180" s="156"/>
      <c r="D180" s="156"/>
      <c r="E180" s="156"/>
      <c r="F180" s="157"/>
      <c r="G180" s="200" t="s">
        <v>97</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98</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15">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52" t="s">
        <v>99</v>
      </c>
      <c r="C185" s="153"/>
      <c r="D185" s="153"/>
      <c r="E185" s="153"/>
      <c r="F185" s="154"/>
      <c r="G185" s="158" t="s">
        <v>100</v>
      </c>
      <c r="H185" s="108"/>
      <c r="I185" s="108"/>
      <c r="J185" s="108"/>
      <c r="K185" s="108"/>
      <c r="L185" s="108"/>
      <c r="M185" s="108"/>
      <c r="N185" s="108"/>
      <c r="O185" s="109"/>
      <c r="P185" s="107" t="s">
        <v>101</v>
      </c>
      <c r="Q185" s="108"/>
      <c r="R185" s="108"/>
      <c r="S185" s="108"/>
      <c r="T185" s="108"/>
      <c r="U185" s="108"/>
      <c r="V185" s="108"/>
      <c r="W185" s="108"/>
      <c r="X185" s="109"/>
      <c r="Y185" s="113"/>
      <c r="Z185" s="114"/>
      <c r="AA185" s="115"/>
      <c r="AB185" s="116" t="s">
        <v>60</v>
      </c>
      <c r="AC185" s="117"/>
      <c r="AD185" s="118"/>
      <c r="AE185" s="122" t="s">
        <v>32</v>
      </c>
      <c r="AF185" s="122"/>
      <c r="AG185" s="122"/>
      <c r="AH185" s="122"/>
      <c r="AI185" s="122" t="s">
        <v>33</v>
      </c>
      <c r="AJ185" s="122"/>
      <c r="AK185" s="122"/>
      <c r="AL185" s="122"/>
      <c r="AM185" s="122" t="s">
        <v>61</v>
      </c>
      <c r="AN185" s="122"/>
      <c r="AO185" s="122"/>
      <c r="AP185" s="122"/>
      <c r="AQ185" s="123" t="s">
        <v>83</v>
      </c>
      <c r="AR185" s="124"/>
      <c r="AS185" s="124"/>
      <c r="AT185" s="125"/>
      <c r="AU185" s="126" t="s">
        <v>84</v>
      </c>
      <c r="AV185" s="126"/>
      <c r="AW185" s="126"/>
      <c r="AX185" s="127"/>
      <c r="AY185">
        <f t="shared" si="8"/>
        <v>0</v>
      </c>
      <c r="AZ185" s="10"/>
      <c r="BA185" s="10"/>
      <c r="BB185" s="10"/>
      <c r="BC185" s="10"/>
    </row>
    <row r="186" spans="1:60" ht="18.75" hidden="1" customHeight="1" x14ac:dyDescent="0.15">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85</v>
      </c>
      <c r="AT186" s="131"/>
      <c r="AU186" s="129"/>
      <c r="AV186" s="129"/>
      <c r="AW186" s="111" t="s">
        <v>86</v>
      </c>
      <c r="AX186" s="132"/>
      <c r="AY186">
        <f t="shared" si="8"/>
        <v>0</v>
      </c>
      <c r="AZ186" s="10"/>
      <c r="BA186" s="10"/>
      <c r="BB186" s="10"/>
      <c r="BC186" s="10"/>
      <c r="BD186" s="10"/>
      <c r="BE186" s="10"/>
      <c r="BF186" s="10"/>
      <c r="BG186" s="10"/>
      <c r="BH186" s="10"/>
    </row>
    <row r="187" spans="1:60" ht="23.25" hidden="1" customHeight="1" x14ac:dyDescent="0.15">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102</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90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91</v>
      </c>
      <c r="Z189" s="93"/>
      <c r="AA189" s="94"/>
      <c r="AB189" s="100" t="s">
        <v>92</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8"/>
      <c r="B190" s="152" t="s">
        <v>99</v>
      </c>
      <c r="C190" s="153"/>
      <c r="D190" s="153"/>
      <c r="E190" s="153"/>
      <c r="F190" s="154"/>
      <c r="G190" s="158" t="s">
        <v>100</v>
      </c>
      <c r="H190" s="108"/>
      <c r="I190" s="108"/>
      <c r="J190" s="108"/>
      <c r="K190" s="108"/>
      <c r="L190" s="108"/>
      <c r="M190" s="108"/>
      <c r="N190" s="108"/>
      <c r="O190" s="109"/>
      <c r="P190" s="107" t="s">
        <v>101</v>
      </c>
      <c r="Q190" s="108"/>
      <c r="R190" s="108"/>
      <c r="S190" s="108"/>
      <c r="T190" s="108"/>
      <c r="U190" s="108"/>
      <c r="V190" s="108"/>
      <c r="W190" s="108"/>
      <c r="X190" s="109"/>
      <c r="Y190" s="113"/>
      <c r="Z190" s="114"/>
      <c r="AA190" s="115"/>
      <c r="AB190" s="116" t="s">
        <v>60</v>
      </c>
      <c r="AC190" s="117"/>
      <c r="AD190" s="118"/>
      <c r="AE190" s="122" t="s">
        <v>32</v>
      </c>
      <c r="AF190" s="122"/>
      <c r="AG190" s="122"/>
      <c r="AH190" s="122"/>
      <c r="AI190" s="122" t="s">
        <v>33</v>
      </c>
      <c r="AJ190" s="122"/>
      <c r="AK190" s="122"/>
      <c r="AL190" s="122"/>
      <c r="AM190" s="122" t="s">
        <v>61</v>
      </c>
      <c r="AN190" s="122"/>
      <c r="AO190" s="122"/>
      <c r="AP190" s="122"/>
      <c r="AQ190" s="123" t="s">
        <v>83</v>
      </c>
      <c r="AR190" s="124"/>
      <c r="AS190" s="124"/>
      <c r="AT190" s="125"/>
      <c r="AU190" s="126" t="s">
        <v>84</v>
      </c>
      <c r="AV190" s="126"/>
      <c r="AW190" s="126"/>
      <c r="AX190" s="127"/>
      <c r="AY190">
        <f>COUNTA($G$192)</f>
        <v>0</v>
      </c>
      <c r="AZ190" s="10"/>
      <c r="BA190" s="10"/>
      <c r="BB190" s="10"/>
      <c r="BC190" s="10"/>
    </row>
    <row r="191" spans="1:60" ht="18.75" hidden="1" customHeight="1" x14ac:dyDescent="0.15">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85</v>
      </c>
      <c r="AT191" s="131"/>
      <c r="AU191" s="129"/>
      <c r="AV191" s="129"/>
      <c r="AW191" s="111" t="s">
        <v>86</v>
      </c>
      <c r="AX191" s="132"/>
      <c r="AY191">
        <f>$AY$190</f>
        <v>0</v>
      </c>
      <c r="AZ191" s="10"/>
      <c r="BA191" s="10"/>
      <c r="BB191" s="10"/>
      <c r="BC191" s="10"/>
      <c r="BD191" s="10"/>
      <c r="BE191" s="10"/>
      <c r="BF191" s="10"/>
      <c r="BG191" s="10"/>
      <c r="BH191" s="10"/>
    </row>
    <row r="192" spans="1:60" ht="23.25" hidden="1" customHeight="1" x14ac:dyDescent="0.15">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102</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90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91</v>
      </c>
      <c r="Z194" s="93"/>
      <c r="AA194" s="94"/>
      <c r="AB194" s="100" t="s">
        <v>92</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8"/>
      <c r="B195" s="152" t="s">
        <v>99</v>
      </c>
      <c r="C195" s="153"/>
      <c r="D195" s="153"/>
      <c r="E195" s="153"/>
      <c r="F195" s="154"/>
      <c r="G195" s="158" t="s">
        <v>100</v>
      </c>
      <c r="H195" s="108"/>
      <c r="I195" s="108"/>
      <c r="J195" s="108"/>
      <c r="K195" s="108"/>
      <c r="L195" s="108"/>
      <c r="M195" s="108"/>
      <c r="N195" s="108"/>
      <c r="O195" s="109"/>
      <c r="P195" s="107" t="s">
        <v>101</v>
      </c>
      <c r="Q195" s="108"/>
      <c r="R195" s="108"/>
      <c r="S195" s="108"/>
      <c r="T195" s="108"/>
      <c r="U195" s="108"/>
      <c r="V195" s="108"/>
      <c r="W195" s="108"/>
      <c r="X195" s="109"/>
      <c r="Y195" s="113"/>
      <c r="Z195" s="114"/>
      <c r="AA195" s="115"/>
      <c r="AB195" s="116" t="s">
        <v>60</v>
      </c>
      <c r="AC195" s="117"/>
      <c r="AD195" s="118"/>
      <c r="AE195" s="122" t="s">
        <v>32</v>
      </c>
      <c r="AF195" s="122"/>
      <c r="AG195" s="122"/>
      <c r="AH195" s="122"/>
      <c r="AI195" s="122" t="s">
        <v>33</v>
      </c>
      <c r="AJ195" s="122"/>
      <c r="AK195" s="122"/>
      <c r="AL195" s="122"/>
      <c r="AM195" s="122" t="s">
        <v>61</v>
      </c>
      <c r="AN195" s="122"/>
      <c r="AO195" s="122"/>
      <c r="AP195" s="122"/>
      <c r="AQ195" s="123" t="s">
        <v>83</v>
      </c>
      <c r="AR195" s="124"/>
      <c r="AS195" s="124"/>
      <c r="AT195" s="125"/>
      <c r="AU195" s="126" t="s">
        <v>84</v>
      </c>
      <c r="AV195" s="126"/>
      <c r="AW195" s="126"/>
      <c r="AX195" s="127"/>
      <c r="AY195">
        <f>COUNTA($G$197)</f>
        <v>0</v>
      </c>
      <c r="AZ195" s="10"/>
      <c r="BA195" s="10"/>
      <c r="BB195" s="10"/>
      <c r="BC195" s="10"/>
    </row>
    <row r="196" spans="1:60" ht="18.75" hidden="1" customHeight="1" x14ac:dyDescent="0.15">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85</v>
      </c>
      <c r="AT196" s="131"/>
      <c r="AU196" s="129"/>
      <c r="AV196" s="129"/>
      <c r="AW196" s="111" t="s">
        <v>86</v>
      </c>
      <c r="AX196" s="132"/>
      <c r="AY196">
        <f>$AY$195</f>
        <v>0</v>
      </c>
      <c r="AZ196" s="10"/>
      <c r="BA196" s="10"/>
      <c r="BB196" s="10"/>
      <c r="BC196" s="10"/>
      <c r="BD196" s="10"/>
      <c r="BE196" s="10"/>
      <c r="BF196" s="10"/>
      <c r="BG196" s="10"/>
      <c r="BH196" s="10"/>
    </row>
    <row r="197" spans="1:60" ht="23.25" hidden="1" customHeight="1" x14ac:dyDescent="0.15">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102</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90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91</v>
      </c>
      <c r="Z199" s="164"/>
      <c r="AA199" s="165"/>
      <c r="AB199" s="166" t="s">
        <v>92</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555" t="s">
        <v>106</v>
      </c>
      <c r="B200" s="556"/>
      <c r="C200" s="556"/>
      <c r="D200" s="556"/>
      <c r="E200" s="556"/>
      <c r="F200" s="557"/>
      <c r="G200" s="580"/>
      <c r="H200" s="582" t="s">
        <v>81</v>
      </c>
      <c r="I200" s="582"/>
      <c r="J200" s="582"/>
      <c r="K200" s="582"/>
      <c r="L200" s="582"/>
      <c r="M200" s="582"/>
      <c r="N200" s="582"/>
      <c r="O200" s="583"/>
      <c r="P200" s="585" t="s">
        <v>82</v>
      </c>
      <c r="Q200" s="582"/>
      <c r="R200" s="582"/>
      <c r="S200" s="582"/>
      <c r="T200" s="582"/>
      <c r="U200" s="582"/>
      <c r="V200" s="583"/>
      <c r="W200" s="587" t="s">
        <v>107</v>
      </c>
      <c r="X200" s="588"/>
      <c r="Y200" s="591"/>
      <c r="Z200" s="591"/>
      <c r="AA200" s="592"/>
      <c r="AB200" s="585" t="s">
        <v>60</v>
      </c>
      <c r="AC200" s="582"/>
      <c r="AD200" s="583"/>
      <c r="AE200" s="122" t="s">
        <v>32</v>
      </c>
      <c r="AF200" s="122"/>
      <c r="AG200" s="122"/>
      <c r="AH200" s="122"/>
      <c r="AI200" s="122" t="s">
        <v>33</v>
      </c>
      <c r="AJ200" s="122"/>
      <c r="AK200" s="122"/>
      <c r="AL200" s="122"/>
      <c r="AM200" s="122" t="s">
        <v>61</v>
      </c>
      <c r="AN200" s="122"/>
      <c r="AO200" s="122"/>
      <c r="AP200" s="122"/>
      <c r="AQ200" s="123" t="s">
        <v>83</v>
      </c>
      <c r="AR200" s="124"/>
      <c r="AS200" s="124"/>
      <c r="AT200" s="125"/>
      <c r="AU200" s="576" t="s">
        <v>84</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2"/>
      <c r="AF201" s="122"/>
      <c r="AG201" s="122"/>
      <c r="AH201" s="122"/>
      <c r="AI201" s="122"/>
      <c r="AJ201" s="122"/>
      <c r="AK201" s="122"/>
      <c r="AL201" s="122"/>
      <c r="AM201" s="122"/>
      <c r="AN201" s="122"/>
      <c r="AO201" s="122"/>
      <c r="AP201" s="122"/>
      <c r="AQ201" s="510"/>
      <c r="AR201" s="511"/>
      <c r="AS201" s="130" t="s">
        <v>85</v>
      </c>
      <c r="AT201" s="131"/>
      <c r="AU201" s="129"/>
      <c r="AV201" s="129"/>
      <c r="AW201" s="578" t="s">
        <v>86</v>
      </c>
      <c r="AX201" s="579"/>
      <c r="AY201">
        <f t="shared" ref="AY201:AY207" si="10">$AY$200</f>
        <v>0</v>
      </c>
    </row>
    <row r="202" spans="1:60" ht="23.25" hidden="1" customHeight="1" x14ac:dyDescent="0.15">
      <c r="A202" s="516"/>
      <c r="B202" s="517"/>
      <c r="C202" s="517"/>
      <c r="D202" s="517"/>
      <c r="E202" s="517"/>
      <c r="F202" s="518"/>
      <c r="G202" s="562" t="s">
        <v>108</v>
      </c>
      <c r="H202" s="564"/>
      <c r="I202" s="565"/>
      <c r="J202" s="565"/>
      <c r="K202" s="565"/>
      <c r="L202" s="565"/>
      <c r="M202" s="565"/>
      <c r="N202" s="565"/>
      <c r="O202" s="566"/>
      <c r="P202" s="564"/>
      <c r="Q202" s="565"/>
      <c r="R202" s="565"/>
      <c r="S202" s="565"/>
      <c r="T202" s="565"/>
      <c r="U202" s="565"/>
      <c r="V202" s="566"/>
      <c r="W202" s="570"/>
      <c r="X202" s="571"/>
      <c r="Y202" s="551" t="s">
        <v>88</v>
      </c>
      <c r="Z202" s="551"/>
      <c r="AA202" s="552"/>
      <c r="AB202" s="561" t="s">
        <v>109</v>
      </c>
      <c r="AC202" s="561"/>
      <c r="AD202" s="561"/>
      <c r="AE202" s="96"/>
      <c r="AF202" s="90"/>
      <c r="AG202" s="90"/>
      <c r="AH202" s="90"/>
      <c r="AI202" s="96"/>
      <c r="AJ202" s="90"/>
      <c r="AK202" s="90"/>
      <c r="AL202" s="90"/>
      <c r="AM202" s="96"/>
      <c r="AN202" s="90"/>
      <c r="AO202" s="90"/>
      <c r="AP202" s="90"/>
      <c r="AQ202" s="96"/>
      <c r="AR202" s="90"/>
      <c r="AS202" s="90"/>
      <c r="AT202" s="506"/>
      <c r="AU202" s="90"/>
      <c r="AV202" s="90"/>
      <c r="AW202" s="90"/>
      <c r="AX202" s="91"/>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90</v>
      </c>
      <c r="Z203" s="553"/>
      <c r="AA203" s="554"/>
      <c r="AB203" s="560" t="s">
        <v>109</v>
      </c>
      <c r="AC203" s="560"/>
      <c r="AD203" s="560"/>
      <c r="AE203" s="96"/>
      <c r="AF203" s="90"/>
      <c r="AG203" s="90"/>
      <c r="AH203" s="90"/>
      <c r="AI203" s="96"/>
      <c r="AJ203" s="90"/>
      <c r="AK203" s="90"/>
      <c r="AL203" s="90"/>
      <c r="AM203" s="96"/>
      <c r="AN203" s="90"/>
      <c r="AO203" s="90"/>
      <c r="AP203" s="90"/>
      <c r="AQ203" s="96"/>
      <c r="AR203" s="90"/>
      <c r="AS203" s="90"/>
      <c r="AT203" s="506"/>
      <c r="AU203" s="90"/>
      <c r="AV203" s="90"/>
      <c r="AW203" s="90"/>
      <c r="AX203" s="91"/>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91</v>
      </c>
      <c r="Z204" s="553"/>
      <c r="AA204" s="554"/>
      <c r="AB204" s="558" t="s">
        <v>89</v>
      </c>
      <c r="AC204" s="558"/>
      <c r="AD204" s="558"/>
      <c r="AE204" s="101"/>
      <c r="AF204" s="102"/>
      <c r="AG204" s="102"/>
      <c r="AH204" s="102"/>
      <c r="AI204" s="101"/>
      <c r="AJ204" s="102"/>
      <c r="AK204" s="102"/>
      <c r="AL204" s="102"/>
      <c r="AM204" s="101"/>
      <c r="AN204" s="102"/>
      <c r="AO204" s="102"/>
      <c r="AP204" s="102"/>
      <c r="AQ204" s="96"/>
      <c r="AR204" s="90"/>
      <c r="AS204" s="90"/>
      <c r="AT204" s="506"/>
      <c r="AU204" s="90"/>
      <c r="AV204" s="90"/>
      <c r="AW204" s="90"/>
      <c r="AX204" s="91"/>
      <c r="AY204">
        <f t="shared" si="10"/>
        <v>0</v>
      </c>
    </row>
    <row r="205" spans="1:60" ht="23.25" hidden="1" customHeight="1" x14ac:dyDescent="0.15">
      <c r="A205" s="516" t="s">
        <v>110</v>
      </c>
      <c r="B205" s="517"/>
      <c r="C205" s="517"/>
      <c r="D205" s="517"/>
      <c r="E205" s="517"/>
      <c r="F205" s="518"/>
      <c r="G205" s="541" t="s">
        <v>111</v>
      </c>
      <c r="H205" s="542"/>
      <c r="I205" s="542"/>
      <c r="J205" s="542"/>
      <c r="K205" s="542"/>
      <c r="L205" s="542"/>
      <c r="M205" s="542"/>
      <c r="N205" s="542"/>
      <c r="O205" s="542"/>
      <c r="P205" s="542"/>
      <c r="Q205" s="542"/>
      <c r="R205" s="542"/>
      <c r="S205" s="542"/>
      <c r="T205" s="542"/>
      <c r="U205" s="542"/>
      <c r="V205" s="542"/>
      <c r="W205" s="545" t="s">
        <v>112</v>
      </c>
      <c r="X205" s="546"/>
      <c r="Y205" s="551" t="s">
        <v>88</v>
      </c>
      <c r="Z205" s="551"/>
      <c r="AA205" s="552"/>
      <c r="AB205" s="561" t="s">
        <v>109</v>
      </c>
      <c r="AC205" s="561"/>
      <c r="AD205" s="561"/>
      <c r="AE205" s="96"/>
      <c r="AF205" s="90"/>
      <c r="AG205" s="90"/>
      <c r="AH205" s="90"/>
      <c r="AI205" s="96"/>
      <c r="AJ205" s="90"/>
      <c r="AK205" s="90"/>
      <c r="AL205" s="90"/>
      <c r="AM205" s="96"/>
      <c r="AN205" s="90"/>
      <c r="AO205" s="90"/>
      <c r="AP205" s="90"/>
      <c r="AQ205" s="96"/>
      <c r="AR205" s="90"/>
      <c r="AS205" s="90"/>
      <c r="AT205" s="506"/>
      <c r="AU205" s="90"/>
      <c r="AV205" s="90"/>
      <c r="AW205" s="90"/>
      <c r="AX205" s="91"/>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90</v>
      </c>
      <c r="Z206" s="553"/>
      <c r="AA206" s="554"/>
      <c r="AB206" s="560" t="s">
        <v>109</v>
      </c>
      <c r="AC206" s="560"/>
      <c r="AD206" s="560"/>
      <c r="AE206" s="96"/>
      <c r="AF206" s="90"/>
      <c r="AG206" s="90"/>
      <c r="AH206" s="90"/>
      <c r="AI206" s="96"/>
      <c r="AJ206" s="90"/>
      <c r="AK206" s="90"/>
      <c r="AL206" s="90"/>
      <c r="AM206" s="96"/>
      <c r="AN206" s="90"/>
      <c r="AO206" s="90"/>
      <c r="AP206" s="90"/>
      <c r="AQ206" s="96"/>
      <c r="AR206" s="90"/>
      <c r="AS206" s="90"/>
      <c r="AT206" s="506"/>
      <c r="AU206" s="90"/>
      <c r="AV206" s="90"/>
      <c r="AW206" s="90"/>
      <c r="AX206" s="91"/>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91</v>
      </c>
      <c r="Z207" s="553"/>
      <c r="AA207" s="554"/>
      <c r="AB207" s="558" t="s">
        <v>89</v>
      </c>
      <c r="AC207" s="558"/>
      <c r="AD207" s="558"/>
      <c r="AE207" s="101"/>
      <c r="AF207" s="102"/>
      <c r="AG207" s="102"/>
      <c r="AH207" s="102"/>
      <c r="AI207" s="101"/>
      <c r="AJ207" s="102"/>
      <c r="AK207" s="102"/>
      <c r="AL207" s="102"/>
      <c r="AM207" s="101"/>
      <c r="AN207" s="102"/>
      <c r="AO207" s="102"/>
      <c r="AP207" s="559"/>
      <c r="AQ207" s="96"/>
      <c r="AR207" s="90"/>
      <c r="AS207" s="90"/>
      <c r="AT207" s="506"/>
      <c r="AU207" s="90"/>
      <c r="AV207" s="90"/>
      <c r="AW207" s="90"/>
      <c r="AX207" s="91"/>
      <c r="AY207">
        <f t="shared" si="10"/>
        <v>0</v>
      </c>
    </row>
    <row r="208" spans="1:60" ht="18.75" hidden="1" customHeight="1" x14ac:dyDescent="0.15">
      <c r="A208" s="513" t="s">
        <v>106</v>
      </c>
      <c r="B208" s="514"/>
      <c r="C208" s="514"/>
      <c r="D208" s="514"/>
      <c r="E208" s="514"/>
      <c r="F208" s="515"/>
      <c r="G208" s="519"/>
      <c r="H208" s="124" t="s">
        <v>81</v>
      </c>
      <c r="I208" s="124"/>
      <c r="J208" s="124"/>
      <c r="K208" s="124"/>
      <c r="L208" s="124"/>
      <c r="M208" s="124"/>
      <c r="N208" s="124"/>
      <c r="O208" s="125"/>
      <c r="P208" s="123" t="s">
        <v>82</v>
      </c>
      <c r="Q208" s="124"/>
      <c r="R208" s="124"/>
      <c r="S208" s="124"/>
      <c r="T208" s="124"/>
      <c r="U208" s="124"/>
      <c r="V208" s="124"/>
      <c r="W208" s="124"/>
      <c r="X208" s="125"/>
      <c r="Y208" s="522"/>
      <c r="Z208" s="523"/>
      <c r="AA208" s="524"/>
      <c r="AB208" s="107" t="s">
        <v>60</v>
      </c>
      <c r="AC208" s="108"/>
      <c r="AD208" s="109"/>
      <c r="AE208" s="259" t="s">
        <v>32</v>
      </c>
      <c r="AF208" s="259"/>
      <c r="AG208" s="259"/>
      <c r="AH208" s="259"/>
      <c r="AI208" s="122" t="s">
        <v>33</v>
      </c>
      <c r="AJ208" s="122"/>
      <c r="AK208" s="122"/>
      <c r="AL208" s="122"/>
      <c r="AM208" s="122" t="s">
        <v>61</v>
      </c>
      <c r="AN208" s="122"/>
      <c r="AO208" s="122"/>
      <c r="AP208" s="122"/>
      <c r="AQ208" s="123" t="s">
        <v>83</v>
      </c>
      <c r="AR208" s="124"/>
      <c r="AS208" s="124"/>
      <c r="AT208" s="125"/>
      <c r="AU208" s="507" t="s">
        <v>84</v>
      </c>
      <c r="AV208" s="508"/>
      <c r="AW208" s="508"/>
      <c r="AX208" s="509"/>
      <c r="AY208">
        <f>COUNTA($H$210)</f>
        <v>0</v>
      </c>
    </row>
    <row r="209" spans="1:51" ht="18.75" hidden="1" customHeight="1" x14ac:dyDescent="0.15">
      <c r="A209" s="516"/>
      <c r="B209" s="517"/>
      <c r="C209" s="517"/>
      <c r="D209" s="517"/>
      <c r="E209" s="517"/>
      <c r="F209" s="518"/>
      <c r="G209" s="520"/>
      <c r="H209" s="130"/>
      <c r="I209" s="130"/>
      <c r="J209" s="130"/>
      <c r="K209" s="130"/>
      <c r="L209" s="130"/>
      <c r="M209" s="130"/>
      <c r="N209" s="130"/>
      <c r="O209" s="131"/>
      <c r="P209" s="521"/>
      <c r="Q209" s="130"/>
      <c r="R209" s="130"/>
      <c r="S209" s="130"/>
      <c r="T209" s="130"/>
      <c r="U209" s="130"/>
      <c r="V209" s="130"/>
      <c r="W209" s="130"/>
      <c r="X209" s="131"/>
      <c r="Y209" s="525"/>
      <c r="Z209" s="526"/>
      <c r="AA209" s="527"/>
      <c r="AB209" s="110"/>
      <c r="AC209" s="111"/>
      <c r="AD209" s="112"/>
      <c r="AE209" s="259"/>
      <c r="AF209" s="259"/>
      <c r="AG209" s="259"/>
      <c r="AH209" s="259"/>
      <c r="AI209" s="122"/>
      <c r="AJ209" s="122"/>
      <c r="AK209" s="122"/>
      <c r="AL209" s="122"/>
      <c r="AM209" s="122"/>
      <c r="AN209" s="122"/>
      <c r="AO209" s="122"/>
      <c r="AP209" s="122"/>
      <c r="AQ209" s="510"/>
      <c r="AR209" s="511"/>
      <c r="AS209" s="130" t="s">
        <v>85</v>
      </c>
      <c r="AT209" s="131"/>
      <c r="AU209" s="510"/>
      <c r="AV209" s="511"/>
      <c r="AW209" s="130" t="s">
        <v>86</v>
      </c>
      <c r="AX209" s="512"/>
      <c r="AY209">
        <f>$AY$208</f>
        <v>0</v>
      </c>
    </row>
    <row r="210" spans="1:51" ht="23.25" hidden="1" customHeight="1" x14ac:dyDescent="0.15">
      <c r="A210" s="516"/>
      <c r="B210" s="517"/>
      <c r="C210" s="517"/>
      <c r="D210" s="517"/>
      <c r="E210" s="517"/>
      <c r="F210" s="518"/>
      <c r="G210" s="528" t="s">
        <v>108</v>
      </c>
      <c r="H210" s="134"/>
      <c r="I210" s="134"/>
      <c r="J210" s="134"/>
      <c r="K210" s="134"/>
      <c r="L210" s="134"/>
      <c r="M210" s="134"/>
      <c r="N210" s="134"/>
      <c r="O210" s="135"/>
      <c r="P210" s="134"/>
      <c r="Q210" s="134"/>
      <c r="R210" s="134"/>
      <c r="S210" s="134"/>
      <c r="T210" s="134"/>
      <c r="U210" s="134"/>
      <c r="V210" s="134"/>
      <c r="W210" s="134"/>
      <c r="X210" s="135"/>
      <c r="Y210" s="531" t="s">
        <v>88</v>
      </c>
      <c r="Z210" s="532"/>
      <c r="AA210" s="533"/>
      <c r="AB210" s="471"/>
      <c r="AC210" s="471"/>
      <c r="AD210" s="471"/>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16"/>
      <c r="B211" s="517"/>
      <c r="C211" s="517"/>
      <c r="D211" s="517"/>
      <c r="E211" s="517"/>
      <c r="F211" s="518"/>
      <c r="G211" s="529"/>
      <c r="H211" s="137"/>
      <c r="I211" s="137"/>
      <c r="J211" s="137"/>
      <c r="K211" s="137"/>
      <c r="L211" s="137"/>
      <c r="M211" s="137"/>
      <c r="N211" s="137"/>
      <c r="O211" s="138"/>
      <c r="P211" s="137"/>
      <c r="Q211" s="137"/>
      <c r="R211" s="137"/>
      <c r="S211" s="137"/>
      <c r="T211" s="137"/>
      <c r="U211" s="137"/>
      <c r="V211" s="137"/>
      <c r="W211" s="137"/>
      <c r="X211" s="138"/>
      <c r="Y211" s="537" t="s">
        <v>90</v>
      </c>
      <c r="Z211" s="538"/>
      <c r="AA211" s="539"/>
      <c r="AB211" s="470"/>
      <c r="AC211" s="470"/>
      <c r="AD211" s="470"/>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16"/>
      <c r="B212" s="517"/>
      <c r="C212" s="517"/>
      <c r="D212" s="517"/>
      <c r="E212" s="517"/>
      <c r="F212" s="518"/>
      <c r="G212" s="530"/>
      <c r="H212" s="140"/>
      <c r="I212" s="140"/>
      <c r="J212" s="140"/>
      <c r="K212" s="140"/>
      <c r="L212" s="140"/>
      <c r="M212" s="140"/>
      <c r="N212" s="140"/>
      <c r="O212" s="141"/>
      <c r="P212" s="137"/>
      <c r="Q212" s="137"/>
      <c r="R212" s="137"/>
      <c r="S212" s="137"/>
      <c r="T212" s="137"/>
      <c r="U212" s="137"/>
      <c r="V212" s="137"/>
      <c r="W212" s="137"/>
      <c r="X212" s="138"/>
      <c r="Y212" s="123" t="s">
        <v>91</v>
      </c>
      <c r="Z212" s="124"/>
      <c r="AA212" s="125"/>
      <c r="AB212" s="534" t="s">
        <v>92</v>
      </c>
      <c r="AC212" s="534"/>
      <c r="AD212" s="534"/>
      <c r="AE212" s="535"/>
      <c r="AF212" s="536"/>
      <c r="AG212" s="536"/>
      <c r="AH212" s="536"/>
      <c r="AI212" s="535"/>
      <c r="AJ212" s="536"/>
      <c r="AK212" s="536"/>
      <c r="AL212" s="536"/>
      <c r="AM212" s="535"/>
      <c r="AN212" s="536"/>
      <c r="AO212" s="536"/>
      <c r="AP212" s="536"/>
      <c r="AQ212" s="97"/>
      <c r="AR212" s="98"/>
      <c r="AS212" s="98"/>
      <c r="AT212" s="99"/>
      <c r="AU212" s="90"/>
      <c r="AV212" s="90"/>
      <c r="AW212" s="90"/>
      <c r="AX212" s="91"/>
      <c r="AY212">
        <f>$AY$208</f>
        <v>0</v>
      </c>
    </row>
    <row r="213" spans="1:51" ht="69.75" hidden="1" customHeight="1" x14ac:dyDescent="0.15">
      <c r="A213" s="499" t="s">
        <v>113</v>
      </c>
      <c r="B213" s="500"/>
      <c r="C213" s="500"/>
      <c r="D213" s="500"/>
      <c r="E213" s="501" t="s">
        <v>114</v>
      </c>
      <c r="F213" s="502"/>
      <c r="G213" s="82" t="s">
        <v>111</v>
      </c>
      <c r="H213" s="472"/>
      <c r="I213" s="473"/>
      <c r="J213" s="473"/>
      <c r="K213" s="473"/>
      <c r="L213" s="473"/>
      <c r="M213" s="473"/>
      <c r="N213" s="473"/>
      <c r="O213" s="503"/>
      <c r="P213" s="243"/>
      <c r="Q213" s="243"/>
      <c r="R213" s="243"/>
      <c r="S213" s="243"/>
      <c r="T213" s="243"/>
      <c r="U213" s="243"/>
      <c r="V213" s="243"/>
      <c r="W213" s="243"/>
      <c r="X213" s="243"/>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115</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116</v>
      </c>
      <c r="AP214" s="423"/>
      <c r="AQ214" s="423"/>
      <c r="AR214" s="81"/>
      <c r="AS214" s="422"/>
      <c r="AT214" s="423"/>
      <c r="AU214" s="423"/>
      <c r="AV214" s="423"/>
      <c r="AW214" s="423"/>
      <c r="AX214" s="424"/>
      <c r="AY214">
        <f>COUNTIF($AR$214,"☑")</f>
        <v>0</v>
      </c>
    </row>
    <row r="215" spans="1:51" ht="45" customHeight="1" x14ac:dyDescent="0.15">
      <c r="A215" s="409" t="s">
        <v>117</v>
      </c>
      <c r="B215" s="410"/>
      <c r="C215" s="413" t="s">
        <v>118</v>
      </c>
      <c r="D215" s="410"/>
      <c r="E215" s="415" t="s">
        <v>119</v>
      </c>
      <c r="F215" s="416"/>
      <c r="G215" s="417" t="s">
        <v>1</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52" t="s">
        <v>120</v>
      </c>
      <c r="F216" s="154"/>
      <c r="G216" s="812" t="s">
        <v>1</v>
      </c>
      <c r="H216" s="813"/>
      <c r="I216" s="813"/>
      <c r="J216" s="813"/>
      <c r="K216" s="813"/>
      <c r="L216" s="813"/>
      <c r="M216" s="813"/>
      <c r="N216" s="813"/>
      <c r="O216" s="813"/>
      <c r="P216" s="813"/>
      <c r="Q216" s="813"/>
      <c r="R216" s="813"/>
      <c r="S216" s="813"/>
      <c r="T216" s="813"/>
      <c r="U216" s="813"/>
      <c r="V216" s="814"/>
      <c r="W216" s="485" t="s">
        <v>121</v>
      </c>
      <c r="X216" s="486"/>
      <c r="Y216" s="486"/>
      <c r="Z216" s="486"/>
      <c r="AA216" s="487"/>
      <c r="AB216" s="488" t="s">
        <v>1</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60"/>
      <c r="F217" s="162"/>
      <c r="G217" s="815"/>
      <c r="H217" s="816"/>
      <c r="I217" s="816"/>
      <c r="J217" s="816"/>
      <c r="K217" s="816"/>
      <c r="L217" s="816"/>
      <c r="M217" s="816"/>
      <c r="N217" s="816"/>
      <c r="O217" s="816"/>
      <c r="P217" s="816"/>
      <c r="Q217" s="816"/>
      <c r="R217" s="816"/>
      <c r="S217" s="816"/>
      <c r="T217" s="816"/>
      <c r="U217" s="816"/>
      <c r="V217" s="817"/>
      <c r="W217" s="491" t="s">
        <v>122</v>
      </c>
      <c r="X217" s="492"/>
      <c r="Y217" s="492"/>
      <c r="Z217" s="492"/>
      <c r="AA217" s="493"/>
      <c r="AB217" s="488" t="s">
        <v>1</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123</v>
      </c>
      <c r="D218" s="495"/>
      <c r="E218" s="152" t="s">
        <v>124</v>
      </c>
      <c r="F218" s="154"/>
      <c r="G218" s="475" t="s">
        <v>125</v>
      </c>
      <c r="H218" s="476"/>
      <c r="I218" s="476"/>
      <c r="J218" s="496" t="s">
        <v>40</v>
      </c>
      <c r="K218" s="497"/>
      <c r="L218" s="497"/>
      <c r="M218" s="497"/>
      <c r="N218" s="497"/>
      <c r="O218" s="497"/>
      <c r="P218" s="497"/>
      <c r="Q218" s="497"/>
      <c r="R218" s="497"/>
      <c r="S218" s="497"/>
      <c r="T218" s="498"/>
      <c r="U218" s="473" t="s">
        <v>669</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5"/>
      <c r="F219" s="157"/>
      <c r="G219" s="475" t="s">
        <v>126</v>
      </c>
      <c r="H219" s="476"/>
      <c r="I219" s="476"/>
      <c r="J219" s="476"/>
      <c r="K219" s="476"/>
      <c r="L219" s="476"/>
      <c r="M219" s="476"/>
      <c r="N219" s="476"/>
      <c r="O219" s="476"/>
      <c r="P219" s="476"/>
      <c r="Q219" s="476"/>
      <c r="R219" s="476"/>
      <c r="S219" s="476"/>
      <c r="T219" s="476"/>
      <c r="U219" s="472" t="s">
        <v>669</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60"/>
      <c r="F220" s="162"/>
      <c r="G220" s="475" t="s">
        <v>122</v>
      </c>
      <c r="H220" s="476"/>
      <c r="I220" s="476"/>
      <c r="J220" s="476"/>
      <c r="K220" s="476"/>
      <c r="L220" s="476"/>
      <c r="M220" s="476"/>
      <c r="N220" s="476"/>
      <c r="O220" s="476"/>
      <c r="P220" s="476"/>
      <c r="Q220" s="476"/>
      <c r="R220" s="476"/>
      <c r="S220" s="476"/>
      <c r="T220" s="476"/>
      <c r="U220" s="818" t="s">
        <v>669</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127</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128</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129</v>
      </c>
      <c r="AE222" s="481"/>
      <c r="AF222" s="481"/>
      <c r="AG222" s="483" t="s">
        <v>130</v>
      </c>
      <c r="AH222" s="481"/>
      <c r="AI222" s="481"/>
      <c r="AJ222" s="481"/>
      <c r="AK222" s="481"/>
      <c r="AL222" s="481"/>
      <c r="AM222" s="481"/>
      <c r="AN222" s="481"/>
      <c r="AO222" s="481"/>
      <c r="AP222" s="481"/>
      <c r="AQ222" s="481"/>
      <c r="AR222" s="481"/>
      <c r="AS222" s="481"/>
      <c r="AT222" s="481"/>
      <c r="AU222" s="481"/>
      <c r="AV222" s="481"/>
      <c r="AW222" s="481"/>
      <c r="AX222" s="484"/>
    </row>
    <row r="223" spans="1:51" ht="96" customHeight="1" x14ac:dyDescent="0.15">
      <c r="A223" s="445" t="s">
        <v>131</v>
      </c>
      <c r="B223" s="446"/>
      <c r="C223" s="451" t="s">
        <v>132</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133</v>
      </c>
      <c r="AE223" s="455"/>
      <c r="AF223" s="455"/>
      <c r="AG223" s="456" t="s">
        <v>134</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135</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133</v>
      </c>
      <c r="AE224" s="368"/>
      <c r="AF224" s="368"/>
      <c r="AG224" s="362" t="s">
        <v>136</v>
      </c>
      <c r="AH224" s="363"/>
      <c r="AI224" s="363"/>
      <c r="AJ224" s="363"/>
      <c r="AK224" s="363"/>
      <c r="AL224" s="363"/>
      <c r="AM224" s="363"/>
      <c r="AN224" s="363"/>
      <c r="AO224" s="363"/>
      <c r="AP224" s="363"/>
      <c r="AQ224" s="363"/>
      <c r="AR224" s="363"/>
      <c r="AS224" s="363"/>
      <c r="AT224" s="363"/>
      <c r="AU224" s="363"/>
      <c r="AV224" s="363"/>
      <c r="AW224" s="363"/>
      <c r="AX224" s="364"/>
    </row>
    <row r="225" spans="1:50" ht="46.15" customHeight="1" x14ac:dyDescent="0.15">
      <c r="A225" s="449"/>
      <c r="B225" s="450"/>
      <c r="C225" s="461" t="s">
        <v>137</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133</v>
      </c>
      <c r="AE225" s="405"/>
      <c r="AF225" s="405"/>
      <c r="AG225" s="390" t="s">
        <v>138</v>
      </c>
      <c r="AH225" s="137"/>
      <c r="AI225" s="137"/>
      <c r="AJ225" s="137"/>
      <c r="AK225" s="137"/>
      <c r="AL225" s="137"/>
      <c r="AM225" s="137"/>
      <c r="AN225" s="137"/>
      <c r="AO225" s="137"/>
      <c r="AP225" s="137"/>
      <c r="AQ225" s="137"/>
      <c r="AR225" s="137"/>
      <c r="AS225" s="137"/>
      <c r="AT225" s="137"/>
      <c r="AU225" s="137"/>
      <c r="AV225" s="137"/>
      <c r="AW225" s="137"/>
      <c r="AX225" s="391"/>
    </row>
    <row r="226" spans="1:50" ht="27" customHeight="1" x14ac:dyDescent="0.15">
      <c r="A226" s="342" t="s">
        <v>139</v>
      </c>
      <c r="B226" s="425"/>
      <c r="C226" s="427" t="s">
        <v>140</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133</v>
      </c>
      <c r="AE226" s="386"/>
      <c r="AF226" s="386"/>
      <c r="AG226" s="388" t="s">
        <v>141</v>
      </c>
      <c r="AH226" s="134"/>
      <c r="AI226" s="134"/>
      <c r="AJ226" s="134"/>
      <c r="AK226" s="134"/>
      <c r="AL226" s="134"/>
      <c r="AM226" s="134"/>
      <c r="AN226" s="134"/>
      <c r="AO226" s="134"/>
      <c r="AP226" s="134"/>
      <c r="AQ226" s="134"/>
      <c r="AR226" s="134"/>
      <c r="AS226" s="134"/>
      <c r="AT226" s="134"/>
      <c r="AU226" s="134"/>
      <c r="AV226" s="134"/>
      <c r="AW226" s="134"/>
      <c r="AX226" s="389"/>
    </row>
    <row r="227" spans="1:50" ht="35.25" customHeight="1" x14ac:dyDescent="0.15">
      <c r="A227" s="344"/>
      <c r="B227" s="426"/>
      <c r="C227" s="430"/>
      <c r="D227" s="431"/>
      <c r="E227" s="434" t="s">
        <v>142</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143</v>
      </c>
      <c r="AE227" s="368"/>
      <c r="AF227" s="437"/>
      <c r="AG227" s="390"/>
      <c r="AH227" s="137"/>
      <c r="AI227" s="137"/>
      <c r="AJ227" s="137"/>
      <c r="AK227" s="137"/>
      <c r="AL227" s="137"/>
      <c r="AM227" s="137"/>
      <c r="AN227" s="137"/>
      <c r="AO227" s="137"/>
      <c r="AP227" s="137"/>
      <c r="AQ227" s="137"/>
      <c r="AR227" s="137"/>
      <c r="AS227" s="137"/>
      <c r="AT227" s="137"/>
      <c r="AU227" s="137"/>
      <c r="AV227" s="137"/>
      <c r="AW227" s="137"/>
      <c r="AX227" s="391"/>
    </row>
    <row r="228" spans="1:50" ht="26.25" customHeight="1" x14ac:dyDescent="0.15">
      <c r="A228" s="344"/>
      <c r="B228" s="426"/>
      <c r="C228" s="432"/>
      <c r="D228" s="433"/>
      <c r="E228" s="438" t="s">
        <v>144</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143</v>
      </c>
      <c r="AE228" s="442"/>
      <c r="AF228" s="442"/>
      <c r="AG228" s="390"/>
      <c r="AH228" s="137"/>
      <c r="AI228" s="137"/>
      <c r="AJ228" s="137"/>
      <c r="AK228" s="137"/>
      <c r="AL228" s="137"/>
      <c r="AM228" s="137"/>
      <c r="AN228" s="137"/>
      <c r="AO228" s="137"/>
      <c r="AP228" s="137"/>
      <c r="AQ228" s="137"/>
      <c r="AR228" s="137"/>
      <c r="AS228" s="137"/>
      <c r="AT228" s="137"/>
      <c r="AU228" s="137"/>
      <c r="AV228" s="137"/>
      <c r="AW228" s="137"/>
      <c r="AX228" s="391"/>
    </row>
    <row r="229" spans="1:50" ht="82.15" customHeight="1" x14ac:dyDescent="0.15">
      <c r="A229" s="344"/>
      <c r="B229" s="345"/>
      <c r="C229" s="443" t="s">
        <v>145</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133</v>
      </c>
      <c r="AE229" s="352"/>
      <c r="AF229" s="352"/>
      <c r="AG229" s="354" t="s">
        <v>146</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147</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133</v>
      </c>
      <c r="AE230" s="368"/>
      <c r="AF230" s="368"/>
      <c r="AG230" s="362" t="s">
        <v>148</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149</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150</v>
      </c>
      <c r="AE231" s="368"/>
      <c r="AF231" s="368"/>
      <c r="AG231" s="362" t="s">
        <v>1</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151</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133</v>
      </c>
      <c r="AE232" s="368"/>
      <c r="AF232" s="368"/>
      <c r="AG232" s="362" t="s">
        <v>152</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153</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150</v>
      </c>
      <c r="AE233" s="405"/>
      <c r="AF233" s="405"/>
      <c r="AG233" s="406" t="s">
        <v>1</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154</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150</v>
      </c>
      <c r="AE234" s="368"/>
      <c r="AF234" s="437"/>
      <c r="AG234" s="362" t="s">
        <v>1</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155</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150</v>
      </c>
      <c r="AE235" s="398"/>
      <c r="AF235" s="399"/>
      <c r="AG235" s="400" t="s">
        <v>1</v>
      </c>
      <c r="AH235" s="401"/>
      <c r="AI235" s="401"/>
      <c r="AJ235" s="401"/>
      <c r="AK235" s="401"/>
      <c r="AL235" s="401"/>
      <c r="AM235" s="401"/>
      <c r="AN235" s="401"/>
      <c r="AO235" s="401"/>
      <c r="AP235" s="401"/>
      <c r="AQ235" s="401"/>
      <c r="AR235" s="401"/>
      <c r="AS235" s="401"/>
      <c r="AT235" s="401"/>
      <c r="AU235" s="401"/>
      <c r="AV235" s="401"/>
      <c r="AW235" s="401"/>
      <c r="AX235" s="402"/>
    </row>
    <row r="236" spans="1:50" ht="51" customHeight="1" x14ac:dyDescent="0.15">
      <c r="A236" s="342" t="s">
        <v>156</v>
      </c>
      <c r="B236" s="343"/>
      <c r="C236" s="348" t="s">
        <v>157</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133</v>
      </c>
      <c r="AE236" s="352"/>
      <c r="AF236" s="353"/>
      <c r="AG236" s="354" t="s">
        <v>158</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159</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133</v>
      </c>
      <c r="AE237" s="361"/>
      <c r="AF237" s="361"/>
      <c r="AG237" s="362" t="s">
        <v>160</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161</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133</v>
      </c>
      <c r="AE238" s="368"/>
      <c r="AF238" s="368"/>
      <c r="AG238" s="362" t="s">
        <v>162</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163</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133</v>
      </c>
      <c r="AE239" s="368"/>
      <c r="AF239" s="368"/>
      <c r="AG239" s="392" t="s">
        <v>164</v>
      </c>
      <c r="AH239" s="140"/>
      <c r="AI239" s="140"/>
      <c r="AJ239" s="140"/>
      <c r="AK239" s="140"/>
      <c r="AL239" s="140"/>
      <c r="AM239" s="140"/>
      <c r="AN239" s="140"/>
      <c r="AO239" s="140"/>
      <c r="AP239" s="140"/>
      <c r="AQ239" s="140"/>
      <c r="AR239" s="140"/>
      <c r="AS239" s="140"/>
      <c r="AT239" s="140"/>
      <c r="AU239" s="140"/>
      <c r="AV239" s="140"/>
      <c r="AW239" s="140"/>
      <c r="AX239" s="393"/>
    </row>
    <row r="240" spans="1:50" ht="41.25" customHeight="1" x14ac:dyDescent="0.15">
      <c r="A240" s="376" t="s">
        <v>165</v>
      </c>
      <c r="B240" s="377"/>
      <c r="C240" s="382" t="s">
        <v>166</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150</v>
      </c>
      <c r="AE240" s="386"/>
      <c r="AF240" s="387"/>
      <c r="AG240" s="388" t="s">
        <v>1</v>
      </c>
      <c r="AH240" s="134"/>
      <c r="AI240" s="134"/>
      <c r="AJ240" s="134"/>
      <c r="AK240" s="134"/>
      <c r="AL240" s="134"/>
      <c r="AM240" s="134"/>
      <c r="AN240" s="134"/>
      <c r="AO240" s="134"/>
      <c r="AP240" s="134"/>
      <c r="AQ240" s="134"/>
      <c r="AR240" s="134"/>
      <c r="AS240" s="134"/>
      <c r="AT240" s="134"/>
      <c r="AU240" s="134"/>
      <c r="AV240" s="134"/>
      <c r="AW240" s="134"/>
      <c r="AX240" s="389"/>
    </row>
    <row r="241" spans="1:50" ht="19.7" customHeight="1" x14ac:dyDescent="0.15">
      <c r="A241" s="378"/>
      <c r="B241" s="379"/>
      <c r="C241" s="898" t="s">
        <v>0</v>
      </c>
      <c r="D241" s="899"/>
      <c r="E241" s="899"/>
      <c r="F241" s="899"/>
      <c r="G241" s="899"/>
      <c r="H241" s="899"/>
      <c r="I241" s="899"/>
      <c r="J241" s="899"/>
      <c r="K241" s="899"/>
      <c r="L241" s="899"/>
      <c r="M241" s="899"/>
      <c r="N241" s="899"/>
      <c r="O241" s="895" t="s">
        <v>7</v>
      </c>
      <c r="P241" s="896"/>
      <c r="Q241" s="896"/>
      <c r="R241" s="896"/>
      <c r="S241" s="896"/>
      <c r="T241" s="896"/>
      <c r="U241" s="896"/>
      <c r="V241" s="896"/>
      <c r="W241" s="896"/>
      <c r="X241" s="896"/>
      <c r="Y241" s="896"/>
      <c r="Z241" s="896"/>
      <c r="AA241" s="896"/>
      <c r="AB241" s="896"/>
      <c r="AC241" s="896"/>
      <c r="AD241" s="896"/>
      <c r="AE241" s="896"/>
      <c r="AF241" s="897"/>
      <c r="AG241" s="390"/>
      <c r="AH241" s="137"/>
      <c r="AI241" s="137"/>
      <c r="AJ241" s="137"/>
      <c r="AK241" s="137"/>
      <c r="AL241" s="137"/>
      <c r="AM241" s="137"/>
      <c r="AN241" s="137"/>
      <c r="AO241" s="137"/>
      <c r="AP241" s="137"/>
      <c r="AQ241" s="137"/>
      <c r="AR241" s="137"/>
      <c r="AS241" s="137"/>
      <c r="AT241" s="137"/>
      <c r="AU241" s="137"/>
      <c r="AV241" s="137"/>
      <c r="AW241" s="137"/>
      <c r="AX241" s="391"/>
    </row>
    <row r="242" spans="1:50" ht="22.15" customHeight="1" x14ac:dyDescent="0.15">
      <c r="A242" s="378"/>
      <c r="B242" s="379"/>
      <c r="C242" s="882"/>
      <c r="D242" s="883"/>
      <c r="E242" s="371"/>
      <c r="F242" s="371"/>
      <c r="G242" s="371"/>
      <c r="H242" s="372"/>
      <c r="I242" s="372"/>
      <c r="J242" s="884"/>
      <c r="K242" s="884"/>
      <c r="L242" s="884"/>
      <c r="M242" s="372"/>
      <c r="N242" s="885"/>
      <c r="O242" s="886"/>
      <c r="P242" s="887"/>
      <c r="Q242" s="887"/>
      <c r="R242" s="887"/>
      <c r="S242" s="887"/>
      <c r="T242" s="887"/>
      <c r="U242" s="887"/>
      <c r="V242" s="887"/>
      <c r="W242" s="887"/>
      <c r="X242" s="887"/>
      <c r="Y242" s="887"/>
      <c r="Z242" s="887"/>
      <c r="AA242" s="887"/>
      <c r="AB242" s="887"/>
      <c r="AC242" s="887"/>
      <c r="AD242" s="887"/>
      <c r="AE242" s="887"/>
      <c r="AF242" s="888"/>
      <c r="AG242" s="390"/>
      <c r="AH242" s="137"/>
      <c r="AI242" s="137"/>
      <c r="AJ242" s="137"/>
      <c r="AK242" s="137"/>
      <c r="AL242" s="137"/>
      <c r="AM242" s="137"/>
      <c r="AN242" s="137"/>
      <c r="AO242" s="137"/>
      <c r="AP242" s="137"/>
      <c r="AQ242" s="137"/>
      <c r="AR242" s="137"/>
      <c r="AS242" s="137"/>
      <c r="AT242" s="137"/>
      <c r="AU242" s="137"/>
      <c r="AV242" s="137"/>
      <c r="AW242" s="137"/>
      <c r="AX242" s="391"/>
    </row>
    <row r="243" spans="1:50" ht="22.15" customHeight="1" x14ac:dyDescent="0.15">
      <c r="A243" s="378"/>
      <c r="B243" s="379"/>
      <c r="C243" s="369"/>
      <c r="D243" s="370"/>
      <c r="E243" s="371"/>
      <c r="F243" s="371"/>
      <c r="G243" s="371"/>
      <c r="H243" s="372"/>
      <c r="I243" s="372"/>
      <c r="J243" s="373"/>
      <c r="K243" s="373"/>
      <c r="L243" s="373"/>
      <c r="M243" s="374"/>
      <c r="N243" s="375"/>
      <c r="O243" s="889"/>
      <c r="P243" s="890"/>
      <c r="Q243" s="890"/>
      <c r="R243" s="890"/>
      <c r="S243" s="890"/>
      <c r="T243" s="890"/>
      <c r="U243" s="890"/>
      <c r="V243" s="890"/>
      <c r="W243" s="890"/>
      <c r="X243" s="890"/>
      <c r="Y243" s="890"/>
      <c r="Z243" s="890"/>
      <c r="AA243" s="890"/>
      <c r="AB243" s="890"/>
      <c r="AC243" s="890"/>
      <c r="AD243" s="890"/>
      <c r="AE243" s="890"/>
      <c r="AF243" s="891"/>
      <c r="AG243" s="390"/>
      <c r="AH243" s="137"/>
      <c r="AI243" s="137"/>
      <c r="AJ243" s="137"/>
      <c r="AK243" s="137"/>
      <c r="AL243" s="137"/>
      <c r="AM243" s="137"/>
      <c r="AN243" s="137"/>
      <c r="AO243" s="137"/>
      <c r="AP243" s="137"/>
      <c r="AQ243" s="137"/>
      <c r="AR243" s="137"/>
      <c r="AS243" s="137"/>
      <c r="AT243" s="137"/>
      <c r="AU243" s="137"/>
      <c r="AV243" s="137"/>
      <c r="AW243" s="137"/>
      <c r="AX243" s="391"/>
    </row>
    <row r="244" spans="1:50" ht="22.15" customHeight="1" x14ac:dyDescent="0.15">
      <c r="A244" s="378"/>
      <c r="B244" s="379"/>
      <c r="C244" s="369"/>
      <c r="D244" s="370"/>
      <c r="E244" s="371"/>
      <c r="F244" s="371"/>
      <c r="G244" s="371"/>
      <c r="H244" s="372"/>
      <c r="I244" s="372"/>
      <c r="J244" s="373"/>
      <c r="K244" s="373"/>
      <c r="L244" s="373"/>
      <c r="M244" s="374"/>
      <c r="N244" s="375"/>
      <c r="O244" s="889"/>
      <c r="P244" s="890"/>
      <c r="Q244" s="890"/>
      <c r="R244" s="890"/>
      <c r="S244" s="890"/>
      <c r="T244" s="890"/>
      <c r="U244" s="890"/>
      <c r="V244" s="890"/>
      <c r="W244" s="890"/>
      <c r="X244" s="890"/>
      <c r="Y244" s="890"/>
      <c r="Z244" s="890"/>
      <c r="AA244" s="890"/>
      <c r="AB244" s="890"/>
      <c r="AC244" s="890"/>
      <c r="AD244" s="890"/>
      <c r="AE244" s="890"/>
      <c r="AF244" s="891"/>
      <c r="AG244" s="390"/>
      <c r="AH244" s="137"/>
      <c r="AI244" s="137"/>
      <c r="AJ244" s="137"/>
      <c r="AK244" s="137"/>
      <c r="AL244" s="137"/>
      <c r="AM244" s="137"/>
      <c r="AN244" s="137"/>
      <c r="AO244" s="137"/>
      <c r="AP244" s="137"/>
      <c r="AQ244" s="137"/>
      <c r="AR244" s="137"/>
      <c r="AS244" s="137"/>
      <c r="AT244" s="137"/>
      <c r="AU244" s="137"/>
      <c r="AV244" s="137"/>
      <c r="AW244" s="137"/>
      <c r="AX244" s="391"/>
    </row>
    <row r="245" spans="1:50" ht="22.15" customHeight="1" x14ac:dyDescent="0.15">
      <c r="A245" s="378"/>
      <c r="B245" s="379"/>
      <c r="C245" s="369"/>
      <c r="D245" s="370"/>
      <c r="E245" s="371"/>
      <c r="F245" s="371"/>
      <c r="G245" s="371"/>
      <c r="H245" s="372"/>
      <c r="I245" s="372"/>
      <c r="J245" s="373"/>
      <c r="K245" s="373"/>
      <c r="L245" s="373"/>
      <c r="M245" s="374"/>
      <c r="N245" s="375"/>
      <c r="O245" s="889"/>
      <c r="P245" s="890"/>
      <c r="Q245" s="890"/>
      <c r="R245" s="890"/>
      <c r="S245" s="890"/>
      <c r="T245" s="890"/>
      <c r="U245" s="890"/>
      <c r="V245" s="890"/>
      <c r="W245" s="890"/>
      <c r="X245" s="890"/>
      <c r="Y245" s="890"/>
      <c r="Z245" s="890"/>
      <c r="AA245" s="890"/>
      <c r="AB245" s="890"/>
      <c r="AC245" s="890"/>
      <c r="AD245" s="890"/>
      <c r="AE245" s="890"/>
      <c r="AF245" s="891"/>
      <c r="AG245" s="390"/>
      <c r="AH245" s="137"/>
      <c r="AI245" s="137"/>
      <c r="AJ245" s="137"/>
      <c r="AK245" s="137"/>
      <c r="AL245" s="137"/>
      <c r="AM245" s="137"/>
      <c r="AN245" s="137"/>
      <c r="AO245" s="137"/>
      <c r="AP245" s="137"/>
      <c r="AQ245" s="137"/>
      <c r="AR245" s="137"/>
      <c r="AS245" s="137"/>
      <c r="AT245" s="137"/>
      <c r="AU245" s="137"/>
      <c r="AV245" s="137"/>
      <c r="AW245" s="137"/>
      <c r="AX245" s="391"/>
    </row>
    <row r="246" spans="1:50" ht="22.15" customHeight="1" x14ac:dyDescent="0.15">
      <c r="A246" s="380"/>
      <c r="B246" s="381"/>
      <c r="C246" s="394"/>
      <c r="D246" s="395"/>
      <c r="E246" s="371"/>
      <c r="F246" s="371"/>
      <c r="G246" s="371"/>
      <c r="H246" s="372"/>
      <c r="I246" s="372"/>
      <c r="J246" s="396"/>
      <c r="K246" s="396"/>
      <c r="L246" s="396"/>
      <c r="M246" s="880"/>
      <c r="N246" s="881"/>
      <c r="O246" s="892"/>
      <c r="P246" s="893"/>
      <c r="Q246" s="893"/>
      <c r="R246" s="893"/>
      <c r="S246" s="893"/>
      <c r="T246" s="893"/>
      <c r="U246" s="893"/>
      <c r="V246" s="893"/>
      <c r="W246" s="893"/>
      <c r="X246" s="893"/>
      <c r="Y246" s="893"/>
      <c r="Z246" s="893"/>
      <c r="AA246" s="893"/>
      <c r="AB246" s="893"/>
      <c r="AC246" s="893"/>
      <c r="AD246" s="893"/>
      <c r="AE246" s="893"/>
      <c r="AF246" s="894"/>
      <c r="AG246" s="392"/>
      <c r="AH246" s="140"/>
      <c r="AI246" s="140"/>
      <c r="AJ246" s="140"/>
      <c r="AK246" s="140"/>
      <c r="AL246" s="140"/>
      <c r="AM246" s="140"/>
      <c r="AN246" s="140"/>
      <c r="AO246" s="140"/>
      <c r="AP246" s="140"/>
      <c r="AQ246" s="140"/>
      <c r="AR246" s="140"/>
      <c r="AS246" s="140"/>
      <c r="AT246" s="140"/>
      <c r="AU246" s="140"/>
      <c r="AV246" s="140"/>
      <c r="AW246" s="140"/>
      <c r="AX246" s="393"/>
    </row>
    <row r="247" spans="1:50" ht="58.15" customHeight="1" x14ac:dyDescent="0.15">
      <c r="A247" s="342" t="s">
        <v>167</v>
      </c>
      <c r="B247" s="910"/>
      <c r="C247" s="301" t="s">
        <v>168</v>
      </c>
      <c r="D247" s="722"/>
      <c r="E247" s="722"/>
      <c r="F247" s="723"/>
      <c r="G247" s="913" t="s">
        <v>169</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58.15" customHeight="1" thickBot="1" x14ac:dyDescent="0.2">
      <c r="A248" s="911"/>
      <c r="B248" s="912"/>
      <c r="C248" s="915" t="s">
        <v>170</v>
      </c>
      <c r="D248" s="916"/>
      <c r="E248" s="916"/>
      <c r="F248" s="917"/>
      <c r="G248" s="918" t="s">
        <v>171</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172</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52.5" customHeight="1" x14ac:dyDescent="0.15">
      <c r="A250" s="903" t="s">
        <v>173</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174</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52.5" customHeight="1" thickBot="1" x14ac:dyDescent="0.2">
      <c r="A252" s="326" t="s">
        <v>175</v>
      </c>
      <c r="B252" s="327"/>
      <c r="C252" s="327"/>
      <c r="D252" s="327"/>
      <c r="E252" s="328"/>
      <c r="F252" s="909" t="s">
        <v>176</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177</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52.5" customHeight="1" thickBot="1" x14ac:dyDescent="0.2">
      <c r="A254" s="326" t="s">
        <v>175</v>
      </c>
      <c r="B254" s="327"/>
      <c r="C254" s="327"/>
      <c r="D254" s="327"/>
      <c r="E254" s="328"/>
      <c r="F254" s="329" t="s">
        <v>670</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178</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339.75" customHeight="1" thickBot="1" x14ac:dyDescent="0.2">
      <c r="A256" s="335" t="s">
        <v>179</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180</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181</v>
      </c>
      <c r="B258" s="93"/>
      <c r="C258" s="93"/>
      <c r="D258" s="94"/>
      <c r="E258" s="322" t="s">
        <v>40</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9" t="s">
        <v>182</v>
      </c>
      <c r="B259" s="259"/>
      <c r="C259" s="259"/>
      <c r="D259" s="259"/>
      <c r="E259" s="322" t="s">
        <v>40</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9" t="s">
        <v>183</v>
      </c>
      <c r="B260" s="259"/>
      <c r="C260" s="259"/>
      <c r="D260" s="259"/>
      <c r="E260" s="322" t="s">
        <v>40</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9" t="s">
        <v>184</v>
      </c>
      <c r="B261" s="259"/>
      <c r="C261" s="259"/>
      <c r="D261" s="259"/>
      <c r="E261" s="322" t="s">
        <v>40</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9" t="s">
        <v>185</v>
      </c>
      <c r="B262" s="259"/>
      <c r="C262" s="259"/>
      <c r="D262" s="259"/>
      <c r="E262" s="322" t="s">
        <v>40</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9" t="s">
        <v>186</v>
      </c>
      <c r="B263" s="259"/>
      <c r="C263" s="259"/>
      <c r="D263" s="259"/>
      <c r="E263" s="322" t="s">
        <v>40</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9" t="s">
        <v>187</v>
      </c>
      <c r="B264" s="259"/>
      <c r="C264" s="259"/>
      <c r="D264" s="259"/>
      <c r="E264" s="322" t="s">
        <v>188</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9" t="s">
        <v>189</v>
      </c>
      <c r="B265" s="259"/>
      <c r="C265" s="259"/>
      <c r="D265" s="259"/>
      <c r="E265" s="322" t="s">
        <v>190</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9" t="s">
        <v>32</v>
      </c>
      <c r="B266" s="259"/>
      <c r="C266" s="259"/>
      <c r="D266" s="259"/>
      <c r="E266" s="103" t="s">
        <v>191</v>
      </c>
      <c r="F266" s="89"/>
      <c r="G266" s="89"/>
      <c r="H266" s="77" t="str">
        <f>IF(E266="","","-")</f>
        <v>-</v>
      </c>
      <c r="I266" s="89"/>
      <c r="J266" s="89"/>
      <c r="K266" s="77" t="str">
        <f>IF(I266="","","-")</f>
        <v/>
      </c>
      <c r="L266" s="104">
        <v>43</v>
      </c>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15">
      <c r="A267" s="259" t="s">
        <v>192</v>
      </c>
      <c r="B267" s="259"/>
      <c r="C267" s="259"/>
      <c r="D267" s="259"/>
      <c r="E267" s="103" t="s">
        <v>191</v>
      </c>
      <c r="F267" s="89"/>
      <c r="G267" s="89"/>
      <c r="H267" s="77"/>
      <c r="I267" s="89"/>
      <c r="J267" s="89"/>
      <c r="K267" s="77"/>
      <c r="L267" s="104">
        <v>41</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15">
      <c r="A268" s="259" t="s">
        <v>61</v>
      </c>
      <c r="B268" s="259"/>
      <c r="C268" s="259"/>
      <c r="D268" s="259"/>
      <c r="E268" s="87">
        <v>2021</v>
      </c>
      <c r="F268" s="88"/>
      <c r="G268" s="89" t="s">
        <v>2</v>
      </c>
      <c r="H268" s="89"/>
      <c r="I268" s="89"/>
      <c r="J268" s="88">
        <v>20</v>
      </c>
      <c r="K268" s="88"/>
      <c r="L268" s="104">
        <v>40</v>
      </c>
      <c r="M268" s="104"/>
      <c r="N268" s="104"/>
      <c r="O268" s="88"/>
      <c r="P268" s="88"/>
      <c r="Q268" s="87"/>
      <c r="R268" s="88"/>
      <c r="S268" s="89"/>
      <c r="T268" s="89"/>
      <c r="U268" s="89"/>
      <c r="V268" s="88"/>
      <c r="W268" s="88"/>
      <c r="X268" s="104"/>
      <c r="Y268" s="104"/>
      <c r="Z268" s="104"/>
      <c r="AA268" s="88"/>
      <c r="AB268" s="309"/>
      <c r="AC268" s="87"/>
      <c r="AD268" s="88"/>
      <c r="AE268" s="89"/>
      <c r="AF268" s="89"/>
      <c r="AG268" s="89"/>
      <c r="AH268" s="88"/>
      <c r="AI268" s="88"/>
      <c r="AJ268" s="104"/>
      <c r="AK268" s="104"/>
      <c r="AL268" s="104"/>
      <c r="AM268" s="88"/>
      <c r="AN268" s="309"/>
      <c r="AO268" s="87"/>
      <c r="AP268" s="88"/>
      <c r="AQ268" s="89"/>
      <c r="AR268" s="89"/>
      <c r="AS268" s="89"/>
      <c r="AT268" s="88"/>
      <c r="AU268" s="88"/>
      <c r="AV268" s="104"/>
      <c r="AW268" s="104"/>
      <c r="AX268" s="80"/>
    </row>
    <row r="269" spans="1:52" ht="28.35" customHeight="1" x14ac:dyDescent="0.15">
      <c r="A269" s="310" t="s">
        <v>193</v>
      </c>
      <c r="B269" s="311"/>
      <c r="C269" s="311"/>
      <c r="D269" s="311"/>
      <c r="E269" s="311"/>
      <c r="F269" s="312"/>
      <c r="G269" s="64" t="s">
        <v>194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10"/>
      <c r="B272" s="311"/>
      <c r="C272" s="311"/>
      <c r="D272" s="311"/>
      <c r="E272" s="311"/>
      <c r="F272" s="31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10"/>
      <c r="B273" s="311"/>
      <c r="C273" s="311"/>
      <c r="D273" s="311"/>
      <c r="E273" s="311"/>
      <c r="F273" s="31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10"/>
      <c r="B274" s="311"/>
      <c r="C274" s="311"/>
      <c r="D274" s="311"/>
      <c r="E274" s="311"/>
      <c r="F274" s="31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310"/>
      <c r="B275" s="311"/>
      <c r="C275" s="311"/>
      <c r="D275" s="311"/>
      <c r="E275" s="311"/>
      <c r="F275" s="31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10"/>
      <c r="B276" s="311"/>
      <c r="C276" s="311"/>
      <c r="D276" s="311"/>
      <c r="E276" s="311"/>
      <c r="F276" s="31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10"/>
      <c r="B277" s="311"/>
      <c r="C277" s="311"/>
      <c r="D277" s="311"/>
      <c r="E277" s="311"/>
      <c r="F277" s="31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10"/>
      <c r="B278" s="311"/>
      <c r="C278" s="311"/>
      <c r="D278" s="311"/>
      <c r="E278" s="311"/>
      <c r="F278" s="31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10"/>
      <c r="B279" s="311"/>
      <c r="C279" s="311"/>
      <c r="D279" s="311"/>
      <c r="E279" s="311"/>
      <c r="F279" s="31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10"/>
      <c r="B280" s="311"/>
      <c r="C280" s="311"/>
      <c r="D280" s="311"/>
      <c r="E280" s="311"/>
      <c r="F280" s="312"/>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310"/>
      <c r="B281" s="311"/>
      <c r="C281" s="311"/>
      <c r="D281" s="311"/>
      <c r="E281" s="311"/>
      <c r="F281" s="312"/>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310"/>
      <c r="B282" s="311"/>
      <c r="C282" s="311"/>
      <c r="D282" s="311"/>
      <c r="E282" s="311"/>
      <c r="F282" s="312"/>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310"/>
      <c r="B283" s="311"/>
      <c r="C283" s="311"/>
      <c r="D283" s="311"/>
      <c r="E283" s="311"/>
      <c r="F283" s="312"/>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310"/>
      <c r="B284" s="311"/>
      <c r="C284" s="311"/>
      <c r="D284" s="311"/>
      <c r="E284" s="311"/>
      <c r="F284" s="312"/>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310"/>
      <c r="B285" s="311"/>
      <c r="C285" s="311"/>
      <c r="D285" s="311"/>
      <c r="E285" s="311"/>
      <c r="F285" s="312"/>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thickBot="1" x14ac:dyDescent="0.2">
      <c r="A286" s="310"/>
      <c r="B286" s="311"/>
      <c r="C286" s="311"/>
      <c r="D286" s="311"/>
      <c r="E286" s="311"/>
      <c r="F286" s="312"/>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hidden="1"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3.75" customHeight="1" x14ac:dyDescent="0.15">
      <c r="A308" s="316" t="s">
        <v>195</v>
      </c>
      <c r="B308" s="317"/>
      <c r="C308" s="317"/>
      <c r="D308" s="317"/>
      <c r="E308" s="317"/>
      <c r="F308" s="318"/>
      <c r="G308" s="297" t="s">
        <v>196</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197</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33.75" customHeight="1" x14ac:dyDescent="0.15">
      <c r="A309" s="319"/>
      <c r="B309" s="320"/>
      <c r="C309" s="320"/>
      <c r="D309" s="320"/>
      <c r="E309" s="320"/>
      <c r="F309" s="321"/>
      <c r="G309" s="301" t="s">
        <v>198</v>
      </c>
      <c r="H309" s="302"/>
      <c r="I309" s="302"/>
      <c r="J309" s="302"/>
      <c r="K309" s="302"/>
      <c r="L309" s="303" t="s">
        <v>199</v>
      </c>
      <c r="M309" s="302"/>
      <c r="N309" s="302"/>
      <c r="O309" s="302"/>
      <c r="P309" s="302"/>
      <c r="Q309" s="302"/>
      <c r="R309" s="302"/>
      <c r="S309" s="302"/>
      <c r="T309" s="302"/>
      <c r="U309" s="302"/>
      <c r="V309" s="302"/>
      <c r="W309" s="302"/>
      <c r="X309" s="304"/>
      <c r="Y309" s="305" t="s">
        <v>200</v>
      </c>
      <c r="Z309" s="306"/>
      <c r="AA309" s="306"/>
      <c r="AB309" s="307"/>
      <c r="AC309" s="301" t="s">
        <v>198</v>
      </c>
      <c r="AD309" s="302"/>
      <c r="AE309" s="302"/>
      <c r="AF309" s="302"/>
      <c r="AG309" s="302"/>
      <c r="AH309" s="303" t="s">
        <v>199</v>
      </c>
      <c r="AI309" s="302"/>
      <c r="AJ309" s="302"/>
      <c r="AK309" s="302"/>
      <c r="AL309" s="302"/>
      <c r="AM309" s="302"/>
      <c r="AN309" s="302"/>
      <c r="AO309" s="302"/>
      <c r="AP309" s="302"/>
      <c r="AQ309" s="302"/>
      <c r="AR309" s="302"/>
      <c r="AS309" s="302"/>
      <c r="AT309" s="304"/>
      <c r="AU309" s="305" t="s">
        <v>200</v>
      </c>
      <c r="AV309" s="306"/>
      <c r="AW309" s="306"/>
      <c r="AX309" s="308"/>
    </row>
    <row r="310" spans="1:50" ht="33.75" customHeight="1" x14ac:dyDescent="0.15">
      <c r="A310" s="319"/>
      <c r="B310" s="320"/>
      <c r="C310" s="320"/>
      <c r="D310" s="320"/>
      <c r="E310" s="320"/>
      <c r="F310" s="321"/>
      <c r="G310" s="287" t="s">
        <v>201</v>
      </c>
      <c r="H310" s="288"/>
      <c r="I310" s="288"/>
      <c r="J310" s="288"/>
      <c r="K310" s="289"/>
      <c r="L310" s="290" t="s">
        <v>202</v>
      </c>
      <c r="M310" s="291"/>
      <c r="N310" s="291"/>
      <c r="O310" s="291"/>
      <c r="P310" s="291"/>
      <c r="Q310" s="291"/>
      <c r="R310" s="291"/>
      <c r="S310" s="291"/>
      <c r="T310" s="291"/>
      <c r="U310" s="291"/>
      <c r="V310" s="291"/>
      <c r="W310" s="291"/>
      <c r="X310" s="292"/>
      <c r="Y310" s="293">
        <v>16.7</v>
      </c>
      <c r="Z310" s="294"/>
      <c r="AA310" s="294"/>
      <c r="AB310" s="295"/>
      <c r="AC310" s="287" t="s">
        <v>203</v>
      </c>
      <c r="AD310" s="288"/>
      <c r="AE310" s="288"/>
      <c r="AF310" s="288"/>
      <c r="AG310" s="289"/>
      <c r="AH310" s="290" t="s">
        <v>204</v>
      </c>
      <c r="AI310" s="291"/>
      <c r="AJ310" s="291"/>
      <c r="AK310" s="291"/>
      <c r="AL310" s="291"/>
      <c r="AM310" s="291"/>
      <c r="AN310" s="291"/>
      <c r="AO310" s="291"/>
      <c r="AP310" s="291"/>
      <c r="AQ310" s="291"/>
      <c r="AR310" s="291"/>
      <c r="AS310" s="291"/>
      <c r="AT310" s="292"/>
      <c r="AU310" s="293">
        <v>7.11</v>
      </c>
      <c r="AV310" s="294"/>
      <c r="AW310" s="294"/>
      <c r="AX310" s="296"/>
    </row>
    <row r="311" spans="1:50" hidden="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idden="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idden="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idden="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idden="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idden="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idden="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idden="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idden="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30.75" customHeight="1" x14ac:dyDescent="0.15">
      <c r="A320" s="319"/>
      <c r="B320" s="320"/>
      <c r="C320" s="320"/>
      <c r="D320" s="320"/>
      <c r="E320" s="320"/>
      <c r="F320" s="321"/>
      <c r="G320" s="268" t="s">
        <v>44</v>
      </c>
      <c r="H320" s="269"/>
      <c r="I320" s="269"/>
      <c r="J320" s="269"/>
      <c r="K320" s="269"/>
      <c r="L320" s="270"/>
      <c r="M320" s="271"/>
      <c r="N320" s="271"/>
      <c r="O320" s="271"/>
      <c r="P320" s="271"/>
      <c r="Q320" s="271"/>
      <c r="R320" s="271"/>
      <c r="S320" s="271"/>
      <c r="T320" s="271"/>
      <c r="U320" s="271"/>
      <c r="V320" s="271"/>
      <c r="W320" s="271"/>
      <c r="X320" s="272"/>
      <c r="Y320" s="273">
        <f>SUM(Y310:AB319)</f>
        <v>16.7</v>
      </c>
      <c r="Z320" s="274"/>
      <c r="AA320" s="274"/>
      <c r="AB320" s="275"/>
      <c r="AC320" s="268" t="s">
        <v>44</v>
      </c>
      <c r="AD320" s="269"/>
      <c r="AE320" s="269"/>
      <c r="AF320" s="269"/>
      <c r="AG320" s="269"/>
      <c r="AH320" s="270"/>
      <c r="AI320" s="271"/>
      <c r="AJ320" s="271"/>
      <c r="AK320" s="271"/>
      <c r="AL320" s="271"/>
      <c r="AM320" s="271"/>
      <c r="AN320" s="271"/>
      <c r="AO320" s="271"/>
      <c r="AP320" s="271"/>
      <c r="AQ320" s="271"/>
      <c r="AR320" s="271"/>
      <c r="AS320" s="271"/>
      <c r="AT320" s="272"/>
      <c r="AU320" s="273">
        <f>SUM(AU310:AX319)</f>
        <v>7.11</v>
      </c>
      <c r="AV320" s="274"/>
      <c r="AW320" s="274"/>
      <c r="AX320" s="276"/>
    </row>
    <row r="321" spans="1:51" ht="17.25" hidden="1" x14ac:dyDescent="0.15">
      <c r="A321" s="319"/>
      <c r="B321" s="320"/>
      <c r="C321" s="320"/>
      <c r="D321" s="320"/>
      <c r="E321" s="320"/>
      <c r="F321" s="321"/>
      <c r="G321" s="297" t="s">
        <v>205</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206</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idden="1" x14ac:dyDescent="0.15">
      <c r="A322" s="319"/>
      <c r="B322" s="320"/>
      <c r="C322" s="320"/>
      <c r="D322" s="320"/>
      <c r="E322" s="320"/>
      <c r="F322" s="321"/>
      <c r="G322" s="301" t="s">
        <v>198</v>
      </c>
      <c r="H322" s="302"/>
      <c r="I322" s="302"/>
      <c r="J322" s="302"/>
      <c r="K322" s="302"/>
      <c r="L322" s="303" t="s">
        <v>199</v>
      </c>
      <c r="M322" s="302"/>
      <c r="N322" s="302"/>
      <c r="O322" s="302"/>
      <c r="P322" s="302"/>
      <c r="Q322" s="302"/>
      <c r="R322" s="302"/>
      <c r="S322" s="302"/>
      <c r="T322" s="302"/>
      <c r="U322" s="302"/>
      <c r="V322" s="302"/>
      <c r="W322" s="302"/>
      <c r="X322" s="304"/>
      <c r="Y322" s="305" t="s">
        <v>200</v>
      </c>
      <c r="Z322" s="306"/>
      <c r="AA322" s="306"/>
      <c r="AB322" s="307"/>
      <c r="AC322" s="301" t="s">
        <v>198</v>
      </c>
      <c r="AD322" s="302"/>
      <c r="AE322" s="302"/>
      <c r="AF322" s="302"/>
      <c r="AG322" s="302"/>
      <c r="AH322" s="303" t="s">
        <v>199</v>
      </c>
      <c r="AI322" s="302"/>
      <c r="AJ322" s="302"/>
      <c r="AK322" s="302"/>
      <c r="AL322" s="302"/>
      <c r="AM322" s="302"/>
      <c r="AN322" s="302"/>
      <c r="AO322" s="302"/>
      <c r="AP322" s="302"/>
      <c r="AQ322" s="302"/>
      <c r="AR322" s="302"/>
      <c r="AS322" s="302"/>
      <c r="AT322" s="304"/>
      <c r="AU322" s="305" t="s">
        <v>200</v>
      </c>
      <c r="AV322" s="306"/>
      <c r="AW322" s="306"/>
      <c r="AX322" s="308"/>
      <c r="AY322">
        <f t="shared" ref="AY322:AY333" si="11">$AY$321</f>
        <v>0</v>
      </c>
    </row>
    <row r="323" spans="1:51" hidden="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idden="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idden="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idden="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idden="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idden="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idden="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idden="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idden="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idden="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14.25" hidden="1" thickBot="1" x14ac:dyDescent="0.2">
      <c r="A333" s="319"/>
      <c r="B333" s="320"/>
      <c r="C333" s="320"/>
      <c r="D333" s="320"/>
      <c r="E333" s="320"/>
      <c r="F333" s="321"/>
      <c r="G333" s="268" t="s">
        <v>44</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44</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17.25" hidden="1" x14ac:dyDescent="0.15">
      <c r="A334" s="319"/>
      <c r="B334" s="320"/>
      <c r="C334" s="320"/>
      <c r="D334" s="320"/>
      <c r="E334" s="320"/>
      <c r="F334" s="321"/>
      <c r="G334" s="297" t="s">
        <v>207</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208</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idden="1" x14ac:dyDescent="0.15">
      <c r="A335" s="319"/>
      <c r="B335" s="320"/>
      <c r="C335" s="320"/>
      <c r="D335" s="320"/>
      <c r="E335" s="320"/>
      <c r="F335" s="321"/>
      <c r="G335" s="301" t="s">
        <v>198</v>
      </c>
      <c r="H335" s="302"/>
      <c r="I335" s="302"/>
      <c r="J335" s="302"/>
      <c r="K335" s="302"/>
      <c r="L335" s="303" t="s">
        <v>199</v>
      </c>
      <c r="M335" s="302"/>
      <c r="N335" s="302"/>
      <c r="O335" s="302"/>
      <c r="P335" s="302"/>
      <c r="Q335" s="302"/>
      <c r="R335" s="302"/>
      <c r="S335" s="302"/>
      <c r="T335" s="302"/>
      <c r="U335" s="302"/>
      <c r="V335" s="302"/>
      <c r="W335" s="302"/>
      <c r="X335" s="304"/>
      <c r="Y335" s="305" t="s">
        <v>200</v>
      </c>
      <c r="Z335" s="306"/>
      <c r="AA335" s="306"/>
      <c r="AB335" s="307"/>
      <c r="AC335" s="301" t="s">
        <v>198</v>
      </c>
      <c r="AD335" s="302"/>
      <c r="AE335" s="302"/>
      <c r="AF335" s="302"/>
      <c r="AG335" s="302"/>
      <c r="AH335" s="303" t="s">
        <v>199</v>
      </c>
      <c r="AI335" s="302"/>
      <c r="AJ335" s="302"/>
      <c r="AK335" s="302"/>
      <c r="AL335" s="302"/>
      <c r="AM335" s="302"/>
      <c r="AN335" s="302"/>
      <c r="AO335" s="302"/>
      <c r="AP335" s="302"/>
      <c r="AQ335" s="302"/>
      <c r="AR335" s="302"/>
      <c r="AS335" s="302"/>
      <c r="AT335" s="304"/>
      <c r="AU335" s="305" t="s">
        <v>200</v>
      </c>
      <c r="AV335" s="306"/>
      <c r="AW335" s="306"/>
      <c r="AX335" s="308"/>
      <c r="AY335">
        <f t="shared" ref="AY335:AY341" si="12">$AY$334</f>
        <v>0</v>
      </c>
    </row>
    <row r="336" spans="1:51" hidden="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idden="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idden="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idden="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idden="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idden="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idden="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idden="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idden="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idden="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14.25" hidden="1" thickBot="1" x14ac:dyDescent="0.2">
      <c r="A346" s="319"/>
      <c r="B346" s="320"/>
      <c r="C346" s="320"/>
      <c r="D346" s="320"/>
      <c r="E346" s="320"/>
      <c r="F346" s="321"/>
      <c r="G346" s="268" t="s">
        <v>44</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44</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17.25" hidden="1" x14ac:dyDescent="0.15">
      <c r="A347" s="319"/>
      <c r="B347" s="320"/>
      <c r="C347" s="320"/>
      <c r="D347" s="320"/>
      <c r="E347" s="320"/>
      <c r="F347" s="321"/>
      <c r="G347" s="297" t="s">
        <v>209</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210</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idden="1" x14ac:dyDescent="0.15">
      <c r="A348" s="319"/>
      <c r="B348" s="320"/>
      <c r="C348" s="320"/>
      <c r="D348" s="320"/>
      <c r="E348" s="320"/>
      <c r="F348" s="321"/>
      <c r="G348" s="301" t="s">
        <v>198</v>
      </c>
      <c r="H348" s="302"/>
      <c r="I348" s="302"/>
      <c r="J348" s="302"/>
      <c r="K348" s="302"/>
      <c r="L348" s="303" t="s">
        <v>199</v>
      </c>
      <c r="M348" s="302"/>
      <c r="N348" s="302"/>
      <c r="O348" s="302"/>
      <c r="P348" s="302"/>
      <c r="Q348" s="302"/>
      <c r="R348" s="302"/>
      <c r="S348" s="302"/>
      <c r="T348" s="302"/>
      <c r="U348" s="302"/>
      <c r="V348" s="302"/>
      <c r="W348" s="302"/>
      <c r="X348" s="304"/>
      <c r="Y348" s="305" t="s">
        <v>200</v>
      </c>
      <c r="Z348" s="306"/>
      <c r="AA348" s="306"/>
      <c r="AB348" s="307"/>
      <c r="AC348" s="301" t="s">
        <v>198</v>
      </c>
      <c r="AD348" s="302"/>
      <c r="AE348" s="302"/>
      <c r="AF348" s="302"/>
      <c r="AG348" s="302"/>
      <c r="AH348" s="303" t="s">
        <v>199</v>
      </c>
      <c r="AI348" s="302"/>
      <c r="AJ348" s="302"/>
      <c r="AK348" s="302"/>
      <c r="AL348" s="302"/>
      <c r="AM348" s="302"/>
      <c r="AN348" s="302"/>
      <c r="AO348" s="302"/>
      <c r="AP348" s="302"/>
      <c r="AQ348" s="302"/>
      <c r="AR348" s="302"/>
      <c r="AS348" s="302"/>
      <c r="AT348" s="304"/>
      <c r="AU348" s="305" t="s">
        <v>200</v>
      </c>
      <c r="AV348" s="306"/>
      <c r="AW348" s="306"/>
      <c r="AX348" s="308"/>
      <c r="AY348">
        <f>$AY$347</f>
        <v>0</v>
      </c>
    </row>
    <row r="349" spans="1:51" s="16" customFormat="1" hidden="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idden="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idden="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idden="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idden="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idden="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idden="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idden="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idden="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idden="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idden="1" x14ac:dyDescent="0.15">
      <c r="A359" s="319"/>
      <c r="B359" s="320"/>
      <c r="C359" s="320"/>
      <c r="D359" s="320"/>
      <c r="E359" s="320"/>
      <c r="F359" s="321"/>
      <c r="G359" s="268" t="s">
        <v>44</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44</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7" customHeight="1" thickBot="1" x14ac:dyDescent="0.2">
      <c r="A360" s="263" t="s">
        <v>211</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116</v>
      </c>
      <c r="AM360" s="267"/>
      <c r="AN360" s="267"/>
      <c r="AO360" s="79" t="s">
        <v>212</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215</v>
      </c>
      <c r="D365" s="258"/>
      <c r="E365" s="258"/>
      <c r="F365" s="258"/>
      <c r="G365" s="258"/>
      <c r="H365" s="258"/>
      <c r="I365" s="258"/>
      <c r="J365" s="244" t="s">
        <v>216</v>
      </c>
      <c r="K365" s="259"/>
      <c r="L365" s="259"/>
      <c r="M365" s="259"/>
      <c r="N365" s="259"/>
      <c r="O365" s="259"/>
      <c r="P365" s="122" t="s">
        <v>217</v>
      </c>
      <c r="Q365" s="122"/>
      <c r="R365" s="122"/>
      <c r="S365" s="122"/>
      <c r="T365" s="122"/>
      <c r="U365" s="122"/>
      <c r="V365" s="122"/>
      <c r="W365" s="122"/>
      <c r="X365" s="122"/>
      <c r="Y365" s="260" t="s">
        <v>218</v>
      </c>
      <c r="Z365" s="261"/>
      <c r="AA365" s="261"/>
      <c r="AB365" s="261"/>
      <c r="AC365" s="244" t="s">
        <v>219</v>
      </c>
      <c r="AD365" s="244"/>
      <c r="AE365" s="244"/>
      <c r="AF365" s="244"/>
      <c r="AG365" s="244"/>
      <c r="AH365" s="260" t="s">
        <v>220</v>
      </c>
      <c r="AI365" s="258"/>
      <c r="AJ365" s="258"/>
      <c r="AK365" s="258"/>
      <c r="AL365" s="258" t="s">
        <v>221</v>
      </c>
      <c r="AM365" s="258"/>
      <c r="AN365" s="258"/>
      <c r="AO365" s="262"/>
      <c r="AP365" s="247" t="s">
        <v>222</v>
      </c>
      <c r="AQ365" s="247"/>
      <c r="AR365" s="247"/>
      <c r="AS365" s="247"/>
      <c r="AT365" s="247"/>
      <c r="AU365" s="247"/>
      <c r="AV365" s="247"/>
      <c r="AW365" s="247"/>
      <c r="AX365" s="247"/>
    </row>
    <row r="366" spans="1:51" ht="42" customHeight="1" x14ac:dyDescent="0.15">
      <c r="A366" s="233">
        <v>1</v>
      </c>
      <c r="B366" s="233">
        <v>1</v>
      </c>
      <c r="C366" s="255" t="s">
        <v>223</v>
      </c>
      <c r="D366" s="254"/>
      <c r="E366" s="254"/>
      <c r="F366" s="254"/>
      <c r="G366" s="254"/>
      <c r="H366" s="254"/>
      <c r="I366" s="254"/>
      <c r="J366" s="236">
        <v>5180001024546</v>
      </c>
      <c r="K366" s="237"/>
      <c r="L366" s="237"/>
      <c r="M366" s="237"/>
      <c r="N366" s="237"/>
      <c r="O366" s="237"/>
      <c r="P366" s="248" t="s">
        <v>224</v>
      </c>
      <c r="Q366" s="238"/>
      <c r="R366" s="238"/>
      <c r="S366" s="238"/>
      <c r="T366" s="238"/>
      <c r="U366" s="238"/>
      <c r="V366" s="238"/>
      <c r="W366" s="238"/>
      <c r="X366" s="238"/>
      <c r="Y366" s="239">
        <v>16.7</v>
      </c>
      <c r="Z366" s="240"/>
      <c r="AA366" s="240"/>
      <c r="AB366" s="241"/>
      <c r="AC366" s="225" t="s">
        <v>225</v>
      </c>
      <c r="AD366" s="226"/>
      <c r="AE366" s="226"/>
      <c r="AF366" s="226"/>
      <c r="AG366" s="226"/>
      <c r="AH366" s="256">
        <v>9</v>
      </c>
      <c r="AI366" s="257"/>
      <c r="AJ366" s="257"/>
      <c r="AK366" s="257"/>
      <c r="AL366" s="229">
        <v>74.900000000000006</v>
      </c>
      <c r="AM366" s="230"/>
      <c r="AN366" s="230"/>
      <c r="AO366" s="231"/>
      <c r="AP366" s="232" t="s">
        <v>1</v>
      </c>
      <c r="AQ366" s="232"/>
      <c r="AR366" s="232"/>
      <c r="AS366" s="232"/>
      <c r="AT366" s="232"/>
      <c r="AU366" s="232"/>
      <c r="AV366" s="232"/>
      <c r="AW366" s="232"/>
      <c r="AX366" s="232"/>
    </row>
    <row r="367" spans="1:51" ht="42" customHeight="1" x14ac:dyDescent="0.15">
      <c r="A367" s="233">
        <v>2</v>
      </c>
      <c r="B367" s="233">
        <v>1</v>
      </c>
      <c r="C367" s="255" t="s">
        <v>226</v>
      </c>
      <c r="D367" s="254"/>
      <c r="E367" s="254"/>
      <c r="F367" s="254"/>
      <c r="G367" s="254"/>
      <c r="H367" s="254"/>
      <c r="I367" s="254"/>
      <c r="J367" s="236">
        <v>5010001067883</v>
      </c>
      <c r="K367" s="237"/>
      <c r="L367" s="237"/>
      <c r="M367" s="237"/>
      <c r="N367" s="237"/>
      <c r="O367" s="237"/>
      <c r="P367" s="248" t="s">
        <v>227</v>
      </c>
      <c r="Q367" s="238"/>
      <c r="R367" s="238"/>
      <c r="S367" s="238"/>
      <c r="T367" s="238"/>
      <c r="U367" s="238"/>
      <c r="V367" s="238"/>
      <c r="W367" s="238"/>
      <c r="X367" s="238"/>
      <c r="Y367" s="239">
        <v>9.1999999999999993</v>
      </c>
      <c r="Z367" s="240"/>
      <c r="AA367" s="240"/>
      <c r="AB367" s="241"/>
      <c r="AC367" s="225" t="s">
        <v>225</v>
      </c>
      <c r="AD367" s="226"/>
      <c r="AE367" s="226"/>
      <c r="AF367" s="226"/>
      <c r="AG367" s="226"/>
      <c r="AH367" s="256">
        <v>9</v>
      </c>
      <c r="AI367" s="257"/>
      <c r="AJ367" s="257"/>
      <c r="AK367" s="257"/>
      <c r="AL367" s="229">
        <v>78.400000000000006</v>
      </c>
      <c r="AM367" s="230"/>
      <c r="AN367" s="230"/>
      <c r="AO367" s="231"/>
      <c r="AP367" s="232" t="s">
        <v>1</v>
      </c>
      <c r="AQ367" s="232"/>
      <c r="AR367" s="232"/>
      <c r="AS367" s="232"/>
      <c r="AT367" s="232"/>
      <c r="AU367" s="232"/>
      <c r="AV367" s="232"/>
      <c r="AW367" s="232"/>
      <c r="AX367" s="232"/>
      <c r="AY367">
        <f>COUNTA($C$367)</f>
        <v>1</v>
      </c>
    </row>
    <row r="368" spans="1:51" ht="30" hidden="1" customHeight="1" x14ac:dyDescent="0.15">
      <c r="A368" s="233">
        <v>3</v>
      </c>
      <c r="B368" s="233">
        <v>1</v>
      </c>
      <c r="C368" s="255"/>
      <c r="D368" s="254"/>
      <c r="E368" s="254"/>
      <c r="F368" s="254"/>
      <c r="G368" s="254"/>
      <c r="H368" s="254"/>
      <c r="I368" s="254"/>
      <c r="J368" s="236"/>
      <c r="K368" s="237"/>
      <c r="L368" s="237"/>
      <c r="M368" s="237"/>
      <c r="N368" s="237"/>
      <c r="O368" s="237"/>
      <c r="P368" s="248"/>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15">
      <c r="A369" s="233">
        <v>4</v>
      </c>
      <c r="B369" s="233">
        <v>1</v>
      </c>
      <c r="C369" s="255"/>
      <c r="D369" s="254"/>
      <c r="E369" s="254"/>
      <c r="F369" s="254"/>
      <c r="G369" s="254"/>
      <c r="H369" s="254"/>
      <c r="I369" s="254"/>
      <c r="J369" s="236"/>
      <c r="K369" s="237"/>
      <c r="L369" s="237"/>
      <c r="M369" s="237"/>
      <c r="N369" s="237"/>
      <c r="O369" s="237"/>
      <c r="P369" s="248"/>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15">
      <c r="A370" s="233">
        <v>5</v>
      </c>
      <c r="B370" s="233">
        <v>1</v>
      </c>
      <c r="C370" s="255"/>
      <c r="D370" s="254"/>
      <c r="E370" s="254"/>
      <c r="F370" s="254"/>
      <c r="G370" s="254"/>
      <c r="H370" s="254"/>
      <c r="I370" s="254"/>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15">
      <c r="A371" s="233">
        <v>6</v>
      </c>
      <c r="B371" s="233">
        <v>1</v>
      </c>
      <c r="C371" s="255"/>
      <c r="D371" s="254"/>
      <c r="E371" s="254"/>
      <c r="F371" s="254"/>
      <c r="G371" s="254"/>
      <c r="H371" s="254"/>
      <c r="I371" s="254"/>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15">
      <c r="A372" s="233">
        <v>7</v>
      </c>
      <c r="B372" s="233">
        <v>1</v>
      </c>
      <c r="C372" s="255"/>
      <c r="D372" s="254"/>
      <c r="E372" s="254"/>
      <c r="F372" s="254"/>
      <c r="G372" s="254"/>
      <c r="H372" s="254"/>
      <c r="I372" s="254"/>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15">
      <c r="A373" s="233">
        <v>8</v>
      </c>
      <c r="B373" s="233">
        <v>1</v>
      </c>
      <c r="C373" s="254"/>
      <c r="D373" s="254"/>
      <c r="E373" s="254"/>
      <c r="F373" s="254"/>
      <c r="G373" s="254"/>
      <c r="H373" s="254"/>
      <c r="I373" s="254"/>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15">
      <c r="A374" s="233">
        <v>9</v>
      </c>
      <c r="B374" s="233">
        <v>1</v>
      </c>
      <c r="C374" s="254"/>
      <c r="D374" s="254"/>
      <c r="E374" s="254"/>
      <c r="F374" s="254"/>
      <c r="G374" s="254"/>
      <c r="H374" s="254"/>
      <c r="I374" s="254"/>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15">
      <c r="A375" s="233">
        <v>10</v>
      </c>
      <c r="B375" s="233">
        <v>1</v>
      </c>
      <c r="C375" s="254"/>
      <c r="D375" s="254"/>
      <c r="E375" s="254"/>
      <c r="F375" s="254"/>
      <c r="G375" s="254"/>
      <c r="H375" s="254"/>
      <c r="I375" s="254"/>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15">
      <c r="A376" s="233">
        <v>11</v>
      </c>
      <c r="B376" s="233">
        <v>1</v>
      </c>
      <c r="C376" s="254"/>
      <c r="D376" s="254"/>
      <c r="E376" s="254"/>
      <c r="F376" s="254"/>
      <c r="G376" s="254"/>
      <c r="H376" s="254"/>
      <c r="I376" s="254"/>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4"/>
      <c r="D377" s="254"/>
      <c r="E377" s="254"/>
      <c r="F377" s="254"/>
      <c r="G377" s="254"/>
      <c r="H377" s="254"/>
      <c r="I377" s="254"/>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4"/>
      <c r="D378" s="254"/>
      <c r="E378" s="254"/>
      <c r="F378" s="254"/>
      <c r="G378" s="254"/>
      <c r="H378" s="254"/>
      <c r="I378" s="254"/>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4"/>
      <c r="D379" s="254"/>
      <c r="E379" s="254"/>
      <c r="F379" s="254"/>
      <c r="G379" s="254"/>
      <c r="H379" s="254"/>
      <c r="I379" s="254"/>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4"/>
      <c r="D380" s="254"/>
      <c r="E380" s="254"/>
      <c r="F380" s="254"/>
      <c r="G380" s="254"/>
      <c r="H380" s="254"/>
      <c r="I380" s="254"/>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4"/>
      <c r="D381" s="254"/>
      <c r="E381" s="254"/>
      <c r="F381" s="254"/>
      <c r="G381" s="254"/>
      <c r="H381" s="254"/>
      <c r="I381" s="254"/>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15">
      <c r="A382" s="233">
        <v>17</v>
      </c>
      <c r="B382" s="233">
        <v>1</v>
      </c>
      <c r="C382" s="254"/>
      <c r="D382" s="254"/>
      <c r="E382" s="254"/>
      <c r="F382" s="254"/>
      <c r="G382" s="254"/>
      <c r="H382" s="254"/>
      <c r="I382" s="254"/>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4"/>
      <c r="D383" s="254"/>
      <c r="E383" s="254"/>
      <c r="F383" s="254"/>
      <c r="G383" s="254"/>
      <c r="H383" s="254"/>
      <c r="I383" s="254"/>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4"/>
      <c r="D384" s="254"/>
      <c r="E384" s="254"/>
      <c r="F384" s="254"/>
      <c r="G384" s="254"/>
      <c r="H384" s="254"/>
      <c r="I384" s="254"/>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4"/>
      <c r="D385" s="254"/>
      <c r="E385" s="254"/>
      <c r="F385" s="254"/>
      <c r="G385" s="254"/>
      <c r="H385" s="254"/>
      <c r="I385" s="254"/>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4"/>
      <c r="D386" s="254"/>
      <c r="E386" s="254"/>
      <c r="F386" s="254"/>
      <c r="G386" s="254"/>
      <c r="H386" s="254"/>
      <c r="I386" s="254"/>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4"/>
      <c r="D387" s="254"/>
      <c r="E387" s="254"/>
      <c r="F387" s="254"/>
      <c r="G387" s="254"/>
      <c r="H387" s="254"/>
      <c r="I387" s="254"/>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4"/>
      <c r="D388" s="254"/>
      <c r="E388" s="254"/>
      <c r="F388" s="254"/>
      <c r="G388" s="254"/>
      <c r="H388" s="254"/>
      <c r="I388" s="254"/>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4"/>
      <c r="D389" s="254"/>
      <c r="E389" s="254"/>
      <c r="F389" s="254"/>
      <c r="G389" s="254"/>
      <c r="H389" s="254"/>
      <c r="I389" s="254"/>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4"/>
      <c r="D390" s="254"/>
      <c r="E390" s="254"/>
      <c r="F390" s="254"/>
      <c r="G390" s="254"/>
      <c r="H390" s="254"/>
      <c r="I390" s="254"/>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4"/>
      <c r="D391" s="254"/>
      <c r="E391" s="254"/>
      <c r="F391" s="254"/>
      <c r="G391" s="254"/>
      <c r="H391" s="254"/>
      <c r="I391" s="254"/>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4"/>
      <c r="D392" s="254"/>
      <c r="E392" s="254"/>
      <c r="F392" s="254"/>
      <c r="G392" s="254"/>
      <c r="H392" s="254"/>
      <c r="I392" s="254"/>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4"/>
      <c r="D393" s="254"/>
      <c r="E393" s="254"/>
      <c r="F393" s="254"/>
      <c r="G393" s="254"/>
      <c r="H393" s="254"/>
      <c r="I393" s="254"/>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4"/>
      <c r="D394" s="254"/>
      <c r="E394" s="254"/>
      <c r="F394" s="254"/>
      <c r="G394" s="254"/>
      <c r="H394" s="254"/>
      <c r="I394" s="254"/>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4"/>
      <c r="D395" s="254"/>
      <c r="E395" s="254"/>
      <c r="F395" s="254"/>
      <c r="G395" s="254"/>
      <c r="H395" s="254"/>
      <c r="I395" s="254"/>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228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215</v>
      </c>
      <c r="D398" s="258"/>
      <c r="E398" s="258"/>
      <c r="F398" s="258"/>
      <c r="G398" s="258"/>
      <c r="H398" s="258"/>
      <c r="I398" s="258"/>
      <c r="J398" s="244" t="s">
        <v>216</v>
      </c>
      <c r="K398" s="259"/>
      <c r="L398" s="259"/>
      <c r="M398" s="259"/>
      <c r="N398" s="259"/>
      <c r="O398" s="259"/>
      <c r="P398" s="122" t="s">
        <v>217</v>
      </c>
      <c r="Q398" s="122"/>
      <c r="R398" s="122"/>
      <c r="S398" s="122"/>
      <c r="T398" s="122"/>
      <c r="U398" s="122"/>
      <c r="V398" s="122"/>
      <c r="W398" s="122"/>
      <c r="X398" s="122"/>
      <c r="Y398" s="260" t="s">
        <v>218</v>
      </c>
      <c r="Z398" s="261"/>
      <c r="AA398" s="261"/>
      <c r="AB398" s="261"/>
      <c r="AC398" s="244" t="s">
        <v>219</v>
      </c>
      <c r="AD398" s="244"/>
      <c r="AE398" s="244"/>
      <c r="AF398" s="244"/>
      <c r="AG398" s="244"/>
      <c r="AH398" s="260" t="s">
        <v>220</v>
      </c>
      <c r="AI398" s="258"/>
      <c r="AJ398" s="258"/>
      <c r="AK398" s="258"/>
      <c r="AL398" s="258" t="s">
        <v>221</v>
      </c>
      <c r="AM398" s="258"/>
      <c r="AN398" s="258"/>
      <c r="AO398" s="262"/>
      <c r="AP398" s="247" t="s">
        <v>222</v>
      </c>
      <c r="AQ398" s="247"/>
      <c r="AR398" s="247"/>
      <c r="AS398" s="247"/>
      <c r="AT398" s="247"/>
      <c r="AU398" s="247"/>
      <c r="AV398" s="247"/>
      <c r="AW398" s="247"/>
      <c r="AX398" s="247"/>
      <c r="AY398">
        <f>$AY$396</f>
        <v>1</v>
      </c>
    </row>
    <row r="399" spans="1:51" ht="45.6" customHeight="1" x14ac:dyDescent="0.15">
      <c r="A399" s="233">
        <v>1</v>
      </c>
      <c r="B399" s="233">
        <v>1</v>
      </c>
      <c r="C399" s="255" t="s">
        <v>229</v>
      </c>
      <c r="D399" s="254"/>
      <c r="E399" s="254"/>
      <c r="F399" s="254"/>
      <c r="G399" s="254"/>
      <c r="H399" s="254"/>
      <c r="I399" s="254"/>
      <c r="J399" s="236">
        <v>4011401002621</v>
      </c>
      <c r="K399" s="237"/>
      <c r="L399" s="237"/>
      <c r="M399" s="237"/>
      <c r="N399" s="237"/>
      <c r="O399" s="237"/>
      <c r="P399" s="248" t="s">
        <v>230</v>
      </c>
      <c r="Q399" s="238"/>
      <c r="R399" s="238"/>
      <c r="S399" s="238"/>
      <c r="T399" s="238"/>
      <c r="U399" s="238"/>
      <c r="V399" s="238"/>
      <c r="W399" s="238"/>
      <c r="X399" s="238"/>
      <c r="Y399" s="239">
        <v>7.11</v>
      </c>
      <c r="Z399" s="240"/>
      <c r="AA399" s="240"/>
      <c r="AB399" s="241"/>
      <c r="AC399" s="225" t="s">
        <v>225</v>
      </c>
      <c r="AD399" s="226"/>
      <c r="AE399" s="226"/>
      <c r="AF399" s="226"/>
      <c r="AG399" s="226"/>
      <c r="AH399" s="256">
        <v>6</v>
      </c>
      <c r="AI399" s="257"/>
      <c r="AJ399" s="257"/>
      <c r="AK399" s="257"/>
      <c r="AL399" s="229">
        <v>75.7</v>
      </c>
      <c r="AM399" s="230"/>
      <c r="AN399" s="230"/>
      <c r="AO399" s="231"/>
      <c r="AP399" s="232" t="s">
        <v>1</v>
      </c>
      <c r="AQ399" s="232"/>
      <c r="AR399" s="232"/>
      <c r="AS399" s="232"/>
      <c r="AT399" s="232"/>
      <c r="AU399" s="232"/>
      <c r="AV399" s="232"/>
      <c r="AW399" s="232"/>
      <c r="AX399" s="232"/>
      <c r="AY399">
        <f>$AY$396</f>
        <v>1</v>
      </c>
    </row>
    <row r="400" spans="1:51" ht="45.6" customHeight="1" x14ac:dyDescent="0.15">
      <c r="A400" s="233">
        <v>2</v>
      </c>
      <c r="B400" s="233">
        <v>1</v>
      </c>
      <c r="C400" s="255" t="s">
        <v>231</v>
      </c>
      <c r="D400" s="254"/>
      <c r="E400" s="254"/>
      <c r="F400" s="254"/>
      <c r="G400" s="254"/>
      <c r="H400" s="254"/>
      <c r="I400" s="254"/>
      <c r="J400" s="236">
        <v>9010601040880</v>
      </c>
      <c r="K400" s="237"/>
      <c r="L400" s="237"/>
      <c r="M400" s="237"/>
      <c r="N400" s="237"/>
      <c r="O400" s="237"/>
      <c r="P400" s="248" t="s">
        <v>232</v>
      </c>
      <c r="Q400" s="238"/>
      <c r="R400" s="238"/>
      <c r="S400" s="238"/>
      <c r="T400" s="238"/>
      <c r="U400" s="238"/>
      <c r="V400" s="238"/>
      <c r="W400" s="238"/>
      <c r="X400" s="238"/>
      <c r="Y400" s="239">
        <v>6.76</v>
      </c>
      <c r="Z400" s="240"/>
      <c r="AA400" s="240"/>
      <c r="AB400" s="241"/>
      <c r="AC400" s="225" t="s">
        <v>225</v>
      </c>
      <c r="AD400" s="226"/>
      <c r="AE400" s="226"/>
      <c r="AF400" s="226"/>
      <c r="AG400" s="226"/>
      <c r="AH400" s="256">
        <v>5</v>
      </c>
      <c r="AI400" s="257"/>
      <c r="AJ400" s="257"/>
      <c r="AK400" s="257"/>
      <c r="AL400" s="229">
        <v>67.599999999999994</v>
      </c>
      <c r="AM400" s="230"/>
      <c r="AN400" s="230"/>
      <c r="AO400" s="231"/>
      <c r="AP400" s="232" t="s">
        <v>1</v>
      </c>
      <c r="AQ400" s="232"/>
      <c r="AR400" s="232"/>
      <c r="AS400" s="232"/>
      <c r="AT400" s="232"/>
      <c r="AU400" s="232"/>
      <c r="AV400" s="232"/>
      <c r="AW400" s="232"/>
      <c r="AX400" s="232"/>
      <c r="AY400">
        <f>COUNTA($C$400)</f>
        <v>1</v>
      </c>
    </row>
    <row r="401" spans="1:51" ht="30" hidden="1" customHeight="1" x14ac:dyDescent="0.15">
      <c r="A401" s="233">
        <v>3</v>
      </c>
      <c r="B401" s="233">
        <v>1</v>
      </c>
      <c r="C401" s="255"/>
      <c r="D401" s="254"/>
      <c r="E401" s="254"/>
      <c r="F401" s="254"/>
      <c r="G401" s="254"/>
      <c r="H401" s="254"/>
      <c r="I401" s="254"/>
      <c r="J401" s="236"/>
      <c r="K401" s="237"/>
      <c r="L401" s="237"/>
      <c r="M401" s="237"/>
      <c r="N401" s="237"/>
      <c r="O401" s="237"/>
      <c r="P401" s="248"/>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15">
      <c r="A402" s="233">
        <v>4</v>
      </c>
      <c r="B402" s="233">
        <v>1</v>
      </c>
      <c r="C402" s="255"/>
      <c r="D402" s="254"/>
      <c r="E402" s="254"/>
      <c r="F402" s="254"/>
      <c r="G402" s="254"/>
      <c r="H402" s="254"/>
      <c r="I402" s="254"/>
      <c r="J402" s="236"/>
      <c r="K402" s="237"/>
      <c r="L402" s="237"/>
      <c r="M402" s="237"/>
      <c r="N402" s="237"/>
      <c r="O402" s="237"/>
      <c r="P402" s="248"/>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15">
      <c r="A403" s="233">
        <v>5</v>
      </c>
      <c r="B403" s="233">
        <v>1</v>
      </c>
      <c r="C403" s="254"/>
      <c r="D403" s="254"/>
      <c r="E403" s="254"/>
      <c r="F403" s="254"/>
      <c r="G403" s="254"/>
      <c r="H403" s="254"/>
      <c r="I403" s="254"/>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15">
      <c r="A404" s="233">
        <v>6</v>
      </c>
      <c r="B404" s="233">
        <v>1</v>
      </c>
      <c r="C404" s="254"/>
      <c r="D404" s="254"/>
      <c r="E404" s="254"/>
      <c r="F404" s="254"/>
      <c r="G404" s="254"/>
      <c r="H404" s="254"/>
      <c r="I404" s="254"/>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15">
      <c r="A405" s="233">
        <v>7</v>
      </c>
      <c r="B405" s="233">
        <v>1</v>
      </c>
      <c r="C405" s="254"/>
      <c r="D405" s="254"/>
      <c r="E405" s="254"/>
      <c r="F405" s="254"/>
      <c r="G405" s="254"/>
      <c r="H405" s="254"/>
      <c r="I405" s="254"/>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15">
      <c r="A406" s="233">
        <v>8</v>
      </c>
      <c r="B406" s="233">
        <v>1</v>
      </c>
      <c r="C406" s="254"/>
      <c r="D406" s="254"/>
      <c r="E406" s="254"/>
      <c r="F406" s="254"/>
      <c r="G406" s="254"/>
      <c r="H406" s="254"/>
      <c r="I406" s="254"/>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15">
      <c r="A407" s="233">
        <v>9</v>
      </c>
      <c r="B407" s="233">
        <v>1</v>
      </c>
      <c r="C407" s="254"/>
      <c r="D407" s="254"/>
      <c r="E407" s="254"/>
      <c r="F407" s="254"/>
      <c r="G407" s="254"/>
      <c r="H407" s="254"/>
      <c r="I407" s="254"/>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15">
      <c r="A408" s="233">
        <v>10</v>
      </c>
      <c r="B408" s="233">
        <v>1</v>
      </c>
      <c r="C408" s="254"/>
      <c r="D408" s="254"/>
      <c r="E408" s="254"/>
      <c r="F408" s="254"/>
      <c r="G408" s="254"/>
      <c r="H408" s="254"/>
      <c r="I408" s="254"/>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15">
      <c r="A409" s="233">
        <v>11</v>
      </c>
      <c r="B409" s="233">
        <v>1</v>
      </c>
      <c r="C409" s="254"/>
      <c r="D409" s="254"/>
      <c r="E409" s="254"/>
      <c r="F409" s="254"/>
      <c r="G409" s="254"/>
      <c r="H409" s="254"/>
      <c r="I409" s="254"/>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4"/>
      <c r="D410" s="254"/>
      <c r="E410" s="254"/>
      <c r="F410" s="254"/>
      <c r="G410" s="254"/>
      <c r="H410" s="254"/>
      <c r="I410" s="254"/>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4"/>
      <c r="D411" s="254"/>
      <c r="E411" s="254"/>
      <c r="F411" s="254"/>
      <c r="G411" s="254"/>
      <c r="H411" s="254"/>
      <c r="I411" s="254"/>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4"/>
      <c r="D412" s="254"/>
      <c r="E412" s="254"/>
      <c r="F412" s="254"/>
      <c r="G412" s="254"/>
      <c r="H412" s="254"/>
      <c r="I412" s="254"/>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4"/>
      <c r="D413" s="254"/>
      <c r="E413" s="254"/>
      <c r="F413" s="254"/>
      <c r="G413" s="254"/>
      <c r="H413" s="254"/>
      <c r="I413" s="254"/>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4"/>
      <c r="D414" s="254"/>
      <c r="E414" s="254"/>
      <c r="F414" s="254"/>
      <c r="G414" s="254"/>
      <c r="H414" s="254"/>
      <c r="I414" s="254"/>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15">
      <c r="A415" s="233">
        <v>17</v>
      </c>
      <c r="B415" s="233">
        <v>1</v>
      </c>
      <c r="C415" s="254"/>
      <c r="D415" s="254"/>
      <c r="E415" s="254"/>
      <c r="F415" s="254"/>
      <c r="G415" s="254"/>
      <c r="H415" s="254"/>
      <c r="I415" s="254"/>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4"/>
      <c r="D416" s="254"/>
      <c r="E416" s="254"/>
      <c r="F416" s="254"/>
      <c r="G416" s="254"/>
      <c r="H416" s="254"/>
      <c r="I416" s="254"/>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4"/>
      <c r="D417" s="254"/>
      <c r="E417" s="254"/>
      <c r="F417" s="254"/>
      <c r="G417" s="254"/>
      <c r="H417" s="254"/>
      <c r="I417" s="254"/>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4"/>
      <c r="D418" s="254"/>
      <c r="E418" s="254"/>
      <c r="F418" s="254"/>
      <c r="G418" s="254"/>
      <c r="H418" s="254"/>
      <c r="I418" s="254"/>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4"/>
      <c r="D419" s="254"/>
      <c r="E419" s="254"/>
      <c r="F419" s="254"/>
      <c r="G419" s="254"/>
      <c r="H419" s="254"/>
      <c r="I419" s="254"/>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4"/>
      <c r="D420" s="254"/>
      <c r="E420" s="254"/>
      <c r="F420" s="254"/>
      <c r="G420" s="254"/>
      <c r="H420" s="254"/>
      <c r="I420" s="254"/>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4"/>
      <c r="D421" s="254"/>
      <c r="E421" s="254"/>
      <c r="F421" s="254"/>
      <c r="G421" s="254"/>
      <c r="H421" s="254"/>
      <c r="I421" s="254"/>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4"/>
      <c r="D422" s="254"/>
      <c r="E422" s="254"/>
      <c r="F422" s="254"/>
      <c r="G422" s="254"/>
      <c r="H422" s="254"/>
      <c r="I422" s="254"/>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4"/>
      <c r="D423" s="254"/>
      <c r="E423" s="254"/>
      <c r="F423" s="254"/>
      <c r="G423" s="254"/>
      <c r="H423" s="254"/>
      <c r="I423" s="254"/>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4"/>
      <c r="D424" s="254"/>
      <c r="E424" s="254"/>
      <c r="F424" s="254"/>
      <c r="G424" s="254"/>
      <c r="H424" s="254"/>
      <c r="I424" s="254"/>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4"/>
      <c r="D425" s="254"/>
      <c r="E425" s="254"/>
      <c r="F425" s="254"/>
      <c r="G425" s="254"/>
      <c r="H425" s="254"/>
      <c r="I425" s="254"/>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4"/>
      <c r="D426" s="254"/>
      <c r="E426" s="254"/>
      <c r="F426" s="254"/>
      <c r="G426" s="254"/>
      <c r="H426" s="254"/>
      <c r="I426" s="254"/>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4"/>
      <c r="D427" s="254"/>
      <c r="E427" s="254"/>
      <c r="F427" s="254"/>
      <c r="G427" s="254"/>
      <c r="H427" s="254"/>
      <c r="I427" s="254"/>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4"/>
      <c r="D428" s="254"/>
      <c r="E428" s="254"/>
      <c r="F428" s="254"/>
      <c r="G428" s="254"/>
      <c r="H428" s="254"/>
      <c r="I428" s="254"/>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233</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215</v>
      </c>
      <c r="D431" s="258"/>
      <c r="E431" s="258"/>
      <c r="F431" s="258"/>
      <c r="G431" s="258"/>
      <c r="H431" s="258"/>
      <c r="I431" s="258"/>
      <c r="J431" s="244" t="s">
        <v>216</v>
      </c>
      <c r="K431" s="259"/>
      <c r="L431" s="259"/>
      <c r="M431" s="259"/>
      <c r="N431" s="259"/>
      <c r="O431" s="259"/>
      <c r="P431" s="122" t="s">
        <v>217</v>
      </c>
      <c r="Q431" s="122"/>
      <c r="R431" s="122"/>
      <c r="S431" s="122"/>
      <c r="T431" s="122"/>
      <c r="U431" s="122"/>
      <c r="V431" s="122"/>
      <c r="W431" s="122"/>
      <c r="X431" s="122"/>
      <c r="Y431" s="260" t="s">
        <v>218</v>
      </c>
      <c r="Z431" s="261"/>
      <c r="AA431" s="261"/>
      <c r="AB431" s="261"/>
      <c r="AC431" s="244" t="s">
        <v>219</v>
      </c>
      <c r="AD431" s="244"/>
      <c r="AE431" s="244"/>
      <c r="AF431" s="244"/>
      <c r="AG431" s="244"/>
      <c r="AH431" s="260" t="s">
        <v>220</v>
      </c>
      <c r="AI431" s="258"/>
      <c r="AJ431" s="258"/>
      <c r="AK431" s="258"/>
      <c r="AL431" s="258" t="s">
        <v>221</v>
      </c>
      <c r="AM431" s="258"/>
      <c r="AN431" s="258"/>
      <c r="AO431" s="262"/>
      <c r="AP431" s="247" t="s">
        <v>222</v>
      </c>
      <c r="AQ431" s="247"/>
      <c r="AR431" s="247"/>
      <c r="AS431" s="247"/>
      <c r="AT431" s="247"/>
      <c r="AU431" s="247"/>
      <c r="AV431" s="247"/>
      <c r="AW431" s="247"/>
      <c r="AX431" s="247"/>
      <c r="AY431">
        <f>$AY$429</f>
        <v>0</v>
      </c>
    </row>
    <row r="432" spans="1:51" ht="30" hidden="1" customHeight="1" x14ac:dyDescent="0.15">
      <c r="A432" s="233">
        <v>1</v>
      </c>
      <c r="B432" s="233">
        <v>1</v>
      </c>
      <c r="C432" s="254"/>
      <c r="D432" s="254"/>
      <c r="E432" s="254"/>
      <c r="F432" s="254"/>
      <c r="G432" s="254"/>
      <c r="H432" s="254"/>
      <c r="I432" s="254"/>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15">
      <c r="A433" s="233">
        <v>2</v>
      </c>
      <c r="B433" s="233">
        <v>1</v>
      </c>
      <c r="C433" s="254"/>
      <c r="D433" s="254"/>
      <c r="E433" s="254"/>
      <c r="F433" s="254"/>
      <c r="G433" s="254"/>
      <c r="H433" s="254"/>
      <c r="I433" s="254"/>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15">
      <c r="A434" s="233">
        <v>3</v>
      </c>
      <c r="B434" s="233">
        <v>1</v>
      </c>
      <c r="C434" s="255"/>
      <c r="D434" s="254"/>
      <c r="E434" s="254"/>
      <c r="F434" s="254"/>
      <c r="G434" s="254"/>
      <c r="H434" s="254"/>
      <c r="I434" s="254"/>
      <c r="J434" s="236"/>
      <c r="K434" s="237"/>
      <c r="L434" s="237"/>
      <c r="M434" s="237"/>
      <c r="N434" s="237"/>
      <c r="O434" s="237"/>
      <c r="P434" s="248"/>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15">
      <c r="A435" s="233">
        <v>4</v>
      </c>
      <c r="B435" s="233">
        <v>1</v>
      </c>
      <c r="C435" s="255"/>
      <c r="D435" s="254"/>
      <c r="E435" s="254"/>
      <c r="F435" s="254"/>
      <c r="G435" s="254"/>
      <c r="H435" s="254"/>
      <c r="I435" s="254"/>
      <c r="J435" s="236"/>
      <c r="K435" s="237"/>
      <c r="L435" s="237"/>
      <c r="M435" s="237"/>
      <c r="N435" s="237"/>
      <c r="O435" s="237"/>
      <c r="P435" s="248"/>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15">
      <c r="A436" s="233">
        <v>5</v>
      </c>
      <c r="B436" s="233">
        <v>1</v>
      </c>
      <c r="C436" s="254"/>
      <c r="D436" s="254"/>
      <c r="E436" s="254"/>
      <c r="F436" s="254"/>
      <c r="G436" s="254"/>
      <c r="H436" s="254"/>
      <c r="I436" s="254"/>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15">
      <c r="A437" s="233">
        <v>6</v>
      </c>
      <c r="B437" s="233">
        <v>1</v>
      </c>
      <c r="C437" s="254"/>
      <c r="D437" s="254"/>
      <c r="E437" s="254"/>
      <c r="F437" s="254"/>
      <c r="G437" s="254"/>
      <c r="H437" s="254"/>
      <c r="I437" s="254"/>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15">
      <c r="A438" s="233">
        <v>7</v>
      </c>
      <c r="B438" s="233">
        <v>1</v>
      </c>
      <c r="C438" s="254"/>
      <c r="D438" s="254"/>
      <c r="E438" s="254"/>
      <c r="F438" s="254"/>
      <c r="G438" s="254"/>
      <c r="H438" s="254"/>
      <c r="I438" s="254"/>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15">
      <c r="A439" s="233">
        <v>8</v>
      </c>
      <c r="B439" s="233">
        <v>1</v>
      </c>
      <c r="C439" s="254"/>
      <c r="D439" s="254"/>
      <c r="E439" s="254"/>
      <c r="F439" s="254"/>
      <c r="G439" s="254"/>
      <c r="H439" s="254"/>
      <c r="I439" s="254"/>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15">
      <c r="A440" s="233">
        <v>9</v>
      </c>
      <c r="B440" s="233">
        <v>1</v>
      </c>
      <c r="C440" s="254"/>
      <c r="D440" s="254"/>
      <c r="E440" s="254"/>
      <c r="F440" s="254"/>
      <c r="G440" s="254"/>
      <c r="H440" s="254"/>
      <c r="I440" s="254"/>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15">
      <c r="A441" s="233">
        <v>10</v>
      </c>
      <c r="B441" s="233">
        <v>1</v>
      </c>
      <c r="C441" s="254"/>
      <c r="D441" s="254"/>
      <c r="E441" s="254"/>
      <c r="F441" s="254"/>
      <c r="G441" s="254"/>
      <c r="H441" s="254"/>
      <c r="I441" s="254"/>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15">
      <c r="A442" s="233">
        <v>11</v>
      </c>
      <c r="B442" s="233">
        <v>1</v>
      </c>
      <c r="C442" s="254"/>
      <c r="D442" s="254"/>
      <c r="E442" s="254"/>
      <c r="F442" s="254"/>
      <c r="G442" s="254"/>
      <c r="H442" s="254"/>
      <c r="I442" s="254"/>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4"/>
      <c r="D443" s="254"/>
      <c r="E443" s="254"/>
      <c r="F443" s="254"/>
      <c r="G443" s="254"/>
      <c r="H443" s="254"/>
      <c r="I443" s="254"/>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4"/>
      <c r="D444" s="254"/>
      <c r="E444" s="254"/>
      <c r="F444" s="254"/>
      <c r="G444" s="254"/>
      <c r="H444" s="254"/>
      <c r="I444" s="254"/>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4"/>
      <c r="D445" s="254"/>
      <c r="E445" s="254"/>
      <c r="F445" s="254"/>
      <c r="G445" s="254"/>
      <c r="H445" s="254"/>
      <c r="I445" s="254"/>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4"/>
      <c r="D446" s="254"/>
      <c r="E446" s="254"/>
      <c r="F446" s="254"/>
      <c r="G446" s="254"/>
      <c r="H446" s="254"/>
      <c r="I446" s="254"/>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4"/>
      <c r="D447" s="254"/>
      <c r="E447" s="254"/>
      <c r="F447" s="254"/>
      <c r="G447" s="254"/>
      <c r="H447" s="254"/>
      <c r="I447" s="254"/>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15">
      <c r="A448" s="233">
        <v>17</v>
      </c>
      <c r="B448" s="233">
        <v>1</v>
      </c>
      <c r="C448" s="254"/>
      <c r="D448" s="254"/>
      <c r="E448" s="254"/>
      <c r="F448" s="254"/>
      <c r="G448" s="254"/>
      <c r="H448" s="254"/>
      <c r="I448" s="254"/>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4"/>
      <c r="D449" s="254"/>
      <c r="E449" s="254"/>
      <c r="F449" s="254"/>
      <c r="G449" s="254"/>
      <c r="H449" s="254"/>
      <c r="I449" s="254"/>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4"/>
      <c r="D450" s="254"/>
      <c r="E450" s="254"/>
      <c r="F450" s="254"/>
      <c r="G450" s="254"/>
      <c r="H450" s="254"/>
      <c r="I450" s="254"/>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4"/>
      <c r="D451" s="254"/>
      <c r="E451" s="254"/>
      <c r="F451" s="254"/>
      <c r="G451" s="254"/>
      <c r="H451" s="254"/>
      <c r="I451" s="254"/>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4"/>
      <c r="D452" s="254"/>
      <c r="E452" s="254"/>
      <c r="F452" s="254"/>
      <c r="G452" s="254"/>
      <c r="H452" s="254"/>
      <c r="I452" s="254"/>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4"/>
      <c r="D453" s="254"/>
      <c r="E453" s="254"/>
      <c r="F453" s="254"/>
      <c r="G453" s="254"/>
      <c r="H453" s="254"/>
      <c r="I453" s="254"/>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4"/>
      <c r="D454" s="254"/>
      <c r="E454" s="254"/>
      <c r="F454" s="254"/>
      <c r="G454" s="254"/>
      <c r="H454" s="254"/>
      <c r="I454" s="254"/>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4"/>
      <c r="D455" s="254"/>
      <c r="E455" s="254"/>
      <c r="F455" s="254"/>
      <c r="G455" s="254"/>
      <c r="H455" s="254"/>
      <c r="I455" s="254"/>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4"/>
      <c r="D456" s="254"/>
      <c r="E456" s="254"/>
      <c r="F456" s="254"/>
      <c r="G456" s="254"/>
      <c r="H456" s="254"/>
      <c r="I456" s="254"/>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4"/>
      <c r="D457" s="254"/>
      <c r="E457" s="254"/>
      <c r="F457" s="254"/>
      <c r="G457" s="254"/>
      <c r="H457" s="254"/>
      <c r="I457" s="254"/>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4"/>
      <c r="D458" s="254"/>
      <c r="E458" s="254"/>
      <c r="F458" s="254"/>
      <c r="G458" s="254"/>
      <c r="H458" s="254"/>
      <c r="I458" s="254"/>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4"/>
      <c r="D459" s="254"/>
      <c r="E459" s="254"/>
      <c r="F459" s="254"/>
      <c r="G459" s="254"/>
      <c r="H459" s="254"/>
      <c r="I459" s="254"/>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4"/>
      <c r="D460" s="254"/>
      <c r="E460" s="254"/>
      <c r="F460" s="254"/>
      <c r="G460" s="254"/>
      <c r="H460" s="254"/>
      <c r="I460" s="254"/>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4"/>
      <c r="D461" s="254"/>
      <c r="E461" s="254"/>
      <c r="F461" s="254"/>
      <c r="G461" s="254"/>
      <c r="H461" s="254"/>
      <c r="I461" s="254"/>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234</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215</v>
      </c>
      <c r="D464" s="258"/>
      <c r="E464" s="258"/>
      <c r="F464" s="258"/>
      <c r="G464" s="258"/>
      <c r="H464" s="258"/>
      <c r="I464" s="258"/>
      <c r="J464" s="244" t="s">
        <v>216</v>
      </c>
      <c r="K464" s="259"/>
      <c r="L464" s="259"/>
      <c r="M464" s="259"/>
      <c r="N464" s="259"/>
      <c r="O464" s="259"/>
      <c r="P464" s="122" t="s">
        <v>217</v>
      </c>
      <c r="Q464" s="122"/>
      <c r="R464" s="122"/>
      <c r="S464" s="122"/>
      <c r="T464" s="122"/>
      <c r="U464" s="122"/>
      <c r="V464" s="122"/>
      <c r="W464" s="122"/>
      <c r="X464" s="122"/>
      <c r="Y464" s="260" t="s">
        <v>218</v>
      </c>
      <c r="Z464" s="261"/>
      <c r="AA464" s="261"/>
      <c r="AB464" s="261"/>
      <c r="AC464" s="244" t="s">
        <v>219</v>
      </c>
      <c r="AD464" s="244"/>
      <c r="AE464" s="244"/>
      <c r="AF464" s="244"/>
      <c r="AG464" s="244"/>
      <c r="AH464" s="260" t="s">
        <v>220</v>
      </c>
      <c r="AI464" s="258"/>
      <c r="AJ464" s="258"/>
      <c r="AK464" s="258"/>
      <c r="AL464" s="258" t="s">
        <v>221</v>
      </c>
      <c r="AM464" s="258"/>
      <c r="AN464" s="258"/>
      <c r="AO464" s="262"/>
      <c r="AP464" s="247" t="s">
        <v>222</v>
      </c>
      <c r="AQ464" s="247"/>
      <c r="AR464" s="247"/>
      <c r="AS464" s="247"/>
      <c r="AT464" s="247"/>
      <c r="AU464" s="247"/>
      <c r="AV464" s="247"/>
      <c r="AW464" s="247"/>
      <c r="AX464" s="247"/>
      <c r="AY464">
        <f>$AY$462</f>
        <v>0</v>
      </c>
    </row>
    <row r="465" spans="1:51" ht="30" hidden="1" customHeight="1" x14ac:dyDescent="0.15">
      <c r="A465" s="233">
        <v>1</v>
      </c>
      <c r="B465" s="233">
        <v>1</v>
      </c>
      <c r="C465" s="254"/>
      <c r="D465" s="254"/>
      <c r="E465" s="254"/>
      <c r="F465" s="254"/>
      <c r="G465" s="254"/>
      <c r="H465" s="254"/>
      <c r="I465" s="254"/>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15">
      <c r="A466" s="233">
        <v>2</v>
      </c>
      <c r="B466" s="233">
        <v>1</v>
      </c>
      <c r="C466" s="254"/>
      <c r="D466" s="254"/>
      <c r="E466" s="254"/>
      <c r="F466" s="254"/>
      <c r="G466" s="254"/>
      <c r="H466" s="254"/>
      <c r="I466" s="254"/>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15">
      <c r="A467" s="233">
        <v>3</v>
      </c>
      <c r="B467" s="233">
        <v>1</v>
      </c>
      <c r="C467" s="255"/>
      <c r="D467" s="254"/>
      <c r="E467" s="254"/>
      <c r="F467" s="254"/>
      <c r="G467" s="254"/>
      <c r="H467" s="254"/>
      <c r="I467" s="254"/>
      <c r="J467" s="236"/>
      <c r="K467" s="237"/>
      <c r="L467" s="237"/>
      <c r="M467" s="237"/>
      <c r="N467" s="237"/>
      <c r="O467" s="237"/>
      <c r="P467" s="248"/>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15">
      <c r="A468" s="233">
        <v>4</v>
      </c>
      <c r="B468" s="233">
        <v>1</v>
      </c>
      <c r="C468" s="255"/>
      <c r="D468" s="254"/>
      <c r="E468" s="254"/>
      <c r="F468" s="254"/>
      <c r="G468" s="254"/>
      <c r="H468" s="254"/>
      <c r="I468" s="254"/>
      <c r="J468" s="236"/>
      <c r="K468" s="237"/>
      <c r="L468" s="237"/>
      <c r="M468" s="237"/>
      <c r="N468" s="237"/>
      <c r="O468" s="237"/>
      <c r="P468" s="248"/>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15">
      <c r="A469" s="233">
        <v>5</v>
      </c>
      <c r="B469" s="233">
        <v>1</v>
      </c>
      <c r="C469" s="254"/>
      <c r="D469" s="254"/>
      <c r="E469" s="254"/>
      <c r="F469" s="254"/>
      <c r="G469" s="254"/>
      <c r="H469" s="254"/>
      <c r="I469" s="254"/>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15">
      <c r="A470" s="233">
        <v>6</v>
      </c>
      <c r="B470" s="233">
        <v>1</v>
      </c>
      <c r="C470" s="254"/>
      <c r="D470" s="254"/>
      <c r="E470" s="254"/>
      <c r="F470" s="254"/>
      <c r="G470" s="254"/>
      <c r="H470" s="254"/>
      <c r="I470" s="254"/>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15">
      <c r="A471" s="233">
        <v>7</v>
      </c>
      <c r="B471" s="233">
        <v>1</v>
      </c>
      <c r="C471" s="254"/>
      <c r="D471" s="254"/>
      <c r="E471" s="254"/>
      <c r="F471" s="254"/>
      <c r="G471" s="254"/>
      <c r="H471" s="254"/>
      <c r="I471" s="254"/>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15">
      <c r="A472" s="233">
        <v>8</v>
      </c>
      <c r="B472" s="233">
        <v>1</v>
      </c>
      <c r="C472" s="254"/>
      <c r="D472" s="254"/>
      <c r="E472" s="254"/>
      <c r="F472" s="254"/>
      <c r="G472" s="254"/>
      <c r="H472" s="254"/>
      <c r="I472" s="254"/>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4"/>
      <c r="D473" s="254"/>
      <c r="E473" s="254"/>
      <c r="F473" s="254"/>
      <c r="G473" s="254"/>
      <c r="H473" s="254"/>
      <c r="I473" s="254"/>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4"/>
      <c r="D474" s="254"/>
      <c r="E474" s="254"/>
      <c r="F474" s="254"/>
      <c r="G474" s="254"/>
      <c r="H474" s="254"/>
      <c r="I474" s="254"/>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4"/>
      <c r="D475" s="254"/>
      <c r="E475" s="254"/>
      <c r="F475" s="254"/>
      <c r="G475" s="254"/>
      <c r="H475" s="254"/>
      <c r="I475" s="254"/>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4"/>
      <c r="D476" s="254"/>
      <c r="E476" s="254"/>
      <c r="F476" s="254"/>
      <c r="G476" s="254"/>
      <c r="H476" s="254"/>
      <c r="I476" s="254"/>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4"/>
      <c r="D477" s="254"/>
      <c r="E477" s="254"/>
      <c r="F477" s="254"/>
      <c r="G477" s="254"/>
      <c r="H477" s="254"/>
      <c r="I477" s="254"/>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4"/>
      <c r="D478" s="254"/>
      <c r="E478" s="254"/>
      <c r="F478" s="254"/>
      <c r="G478" s="254"/>
      <c r="H478" s="254"/>
      <c r="I478" s="254"/>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4"/>
      <c r="D479" s="254"/>
      <c r="E479" s="254"/>
      <c r="F479" s="254"/>
      <c r="G479" s="254"/>
      <c r="H479" s="254"/>
      <c r="I479" s="254"/>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4"/>
      <c r="D480" s="254"/>
      <c r="E480" s="254"/>
      <c r="F480" s="254"/>
      <c r="G480" s="254"/>
      <c r="H480" s="254"/>
      <c r="I480" s="254"/>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15">
      <c r="A481" s="233">
        <v>17</v>
      </c>
      <c r="B481" s="233">
        <v>1</v>
      </c>
      <c r="C481" s="254"/>
      <c r="D481" s="254"/>
      <c r="E481" s="254"/>
      <c r="F481" s="254"/>
      <c r="G481" s="254"/>
      <c r="H481" s="254"/>
      <c r="I481" s="254"/>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4"/>
      <c r="D482" s="254"/>
      <c r="E482" s="254"/>
      <c r="F482" s="254"/>
      <c r="G482" s="254"/>
      <c r="H482" s="254"/>
      <c r="I482" s="254"/>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4"/>
      <c r="D483" s="254"/>
      <c r="E483" s="254"/>
      <c r="F483" s="254"/>
      <c r="G483" s="254"/>
      <c r="H483" s="254"/>
      <c r="I483" s="254"/>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4"/>
      <c r="D484" s="254"/>
      <c r="E484" s="254"/>
      <c r="F484" s="254"/>
      <c r="G484" s="254"/>
      <c r="H484" s="254"/>
      <c r="I484" s="254"/>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4"/>
      <c r="D485" s="254"/>
      <c r="E485" s="254"/>
      <c r="F485" s="254"/>
      <c r="G485" s="254"/>
      <c r="H485" s="254"/>
      <c r="I485" s="254"/>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4"/>
      <c r="D486" s="254"/>
      <c r="E486" s="254"/>
      <c r="F486" s="254"/>
      <c r="G486" s="254"/>
      <c r="H486" s="254"/>
      <c r="I486" s="254"/>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4"/>
      <c r="D487" s="254"/>
      <c r="E487" s="254"/>
      <c r="F487" s="254"/>
      <c r="G487" s="254"/>
      <c r="H487" s="254"/>
      <c r="I487" s="254"/>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4"/>
      <c r="D488" s="254"/>
      <c r="E488" s="254"/>
      <c r="F488" s="254"/>
      <c r="G488" s="254"/>
      <c r="H488" s="254"/>
      <c r="I488" s="254"/>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4"/>
      <c r="D489" s="254"/>
      <c r="E489" s="254"/>
      <c r="F489" s="254"/>
      <c r="G489" s="254"/>
      <c r="H489" s="254"/>
      <c r="I489" s="254"/>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4"/>
      <c r="D490" s="254"/>
      <c r="E490" s="254"/>
      <c r="F490" s="254"/>
      <c r="G490" s="254"/>
      <c r="H490" s="254"/>
      <c r="I490" s="254"/>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4"/>
      <c r="D491" s="254"/>
      <c r="E491" s="254"/>
      <c r="F491" s="254"/>
      <c r="G491" s="254"/>
      <c r="H491" s="254"/>
      <c r="I491" s="254"/>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4"/>
      <c r="D492" s="254"/>
      <c r="E492" s="254"/>
      <c r="F492" s="254"/>
      <c r="G492" s="254"/>
      <c r="H492" s="254"/>
      <c r="I492" s="254"/>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4"/>
      <c r="D493" s="254"/>
      <c r="E493" s="254"/>
      <c r="F493" s="254"/>
      <c r="G493" s="254"/>
      <c r="H493" s="254"/>
      <c r="I493" s="254"/>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4"/>
      <c r="D494" s="254"/>
      <c r="E494" s="254"/>
      <c r="F494" s="254"/>
      <c r="G494" s="254"/>
      <c r="H494" s="254"/>
      <c r="I494" s="254"/>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235</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215</v>
      </c>
      <c r="D497" s="258"/>
      <c r="E497" s="258"/>
      <c r="F497" s="258"/>
      <c r="G497" s="258"/>
      <c r="H497" s="258"/>
      <c r="I497" s="258"/>
      <c r="J497" s="244" t="s">
        <v>216</v>
      </c>
      <c r="K497" s="259"/>
      <c r="L497" s="259"/>
      <c r="M497" s="259"/>
      <c r="N497" s="259"/>
      <c r="O497" s="259"/>
      <c r="P497" s="122" t="s">
        <v>217</v>
      </c>
      <c r="Q497" s="122"/>
      <c r="R497" s="122"/>
      <c r="S497" s="122"/>
      <c r="T497" s="122"/>
      <c r="U497" s="122"/>
      <c r="V497" s="122"/>
      <c r="W497" s="122"/>
      <c r="X497" s="122"/>
      <c r="Y497" s="260" t="s">
        <v>218</v>
      </c>
      <c r="Z497" s="261"/>
      <c r="AA497" s="261"/>
      <c r="AB497" s="261"/>
      <c r="AC497" s="244" t="s">
        <v>219</v>
      </c>
      <c r="AD497" s="244"/>
      <c r="AE497" s="244"/>
      <c r="AF497" s="244"/>
      <c r="AG497" s="244"/>
      <c r="AH497" s="260" t="s">
        <v>220</v>
      </c>
      <c r="AI497" s="258"/>
      <c r="AJ497" s="258"/>
      <c r="AK497" s="258"/>
      <c r="AL497" s="258" t="s">
        <v>221</v>
      </c>
      <c r="AM497" s="258"/>
      <c r="AN497" s="258"/>
      <c r="AO497" s="262"/>
      <c r="AP497" s="247" t="s">
        <v>222</v>
      </c>
      <c r="AQ497" s="247"/>
      <c r="AR497" s="247"/>
      <c r="AS497" s="247"/>
      <c r="AT497" s="247"/>
      <c r="AU497" s="247"/>
      <c r="AV497" s="247"/>
      <c r="AW497" s="247"/>
      <c r="AX497" s="247"/>
      <c r="AY497">
        <f>$AY$495</f>
        <v>0</v>
      </c>
    </row>
    <row r="498" spans="1:51" ht="30" hidden="1" customHeight="1" x14ac:dyDescent="0.15">
      <c r="A498" s="233">
        <v>1</v>
      </c>
      <c r="B498" s="233">
        <v>1</v>
      </c>
      <c r="C498" s="254"/>
      <c r="D498" s="254"/>
      <c r="E498" s="254"/>
      <c r="F498" s="254"/>
      <c r="G498" s="254"/>
      <c r="H498" s="254"/>
      <c r="I498" s="254"/>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15">
      <c r="A499" s="233">
        <v>2</v>
      </c>
      <c r="B499" s="233">
        <v>1</v>
      </c>
      <c r="C499" s="254"/>
      <c r="D499" s="254"/>
      <c r="E499" s="254"/>
      <c r="F499" s="254"/>
      <c r="G499" s="254"/>
      <c r="H499" s="254"/>
      <c r="I499" s="254"/>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15">
      <c r="A500" s="233">
        <v>3</v>
      </c>
      <c r="B500" s="233">
        <v>1</v>
      </c>
      <c r="C500" s="255"/>
      <c r="D500" s="254"/>
      <c r="E500" s="254"/>
      <c r="F500" s="254"/>
      <c r="G500" s="254"/>
      <c r="H500" s="254"/>
      <c r="I500" s="254"/>
      <c r="J500" s="236"/>
      <c r="K500" s="237"/>
      <c r="L500" s="237"/>
      <c r="M500" s="237"/>
      <c r="N500" s="237"/>
      <c r="O500" s="237"/>
      <c r="P500" s="248"/>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15">
      <c r="A501" s="233">
        <v>4</v>
      </c>
      <c r="B501" s="233">
        <v>1</v>
      </c>
      <c r="C501" s="255"/>
      <c r="D501" s="254"/>
      <c r="E501" s="254"/>
      <c r="F501" s="254"/>
      <c r="G501" s="254"/>
      <c r="H501" s="254"/>
      <c r="I501" s="254"/>
      <c r="J501" s="236"/>
      <c r="K501" s="237"/>
      <c r="L501" s="237"/>
      <c r="M501" s="237"/>
      <c r="N501" s="237"/>
      <c r="O501" s="237"/>
      <c r="P501" s="248"/>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15">
      <c r="A502" s="233">
        <v>5</v>
      </c>
      <c r="B502" s="233">
        <v>1</v>
      </c>
      <c r="C502" s="254"/>
      <c r="D502" s="254"/>
      <c r="E502" s="254"/>
      <c r="F502" s="254"/>
      <c r="G502" s="254"/>
      <c r="H502" s="254"/>
      <c r="I502" s="254"/>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15">
      <c r="A503" s="233">
        <v>6</v>
      </c>
      <c r="B503" s="233">
        <v>1</v>
      </c>
      <c r="C503" s="254"/>
      <c r="D503" s="254"/>
      <c r="E503" s="254"/>
      <c r="F503" s="254"/>
      <c r="G503" s="254"/>
      <c r="H503" s="254"/>
      <c r="I503" s="254"/>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15">
      <c r="A504" s="233">
        <v>7</v>
      </c>
      <c r="B504" s="233">
        <v>1</v>
      </c>
      <c r="C504" s="254"/>
      <c r="D504" s="254"/>
      <c r="E504" s="254"/>
      <c r="F504" s="254"/>
      <c r="G504" s="254"/>
      <c r="H504" s="254"/>
      <c r="I504" s="254"/>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15">
      <c r="A505" s="233">
        <v>8</v>
      </c>
      <c r="B505" s="233">
        <v>1</v>
      </c>
      <c r="C505" s="254"/>
      <c r="D505" s="254"/>
      <c r="E505" s="254"/>
      <c r="F505" s="254"/>
      <c r="G505" s="254"/>
      <c r="H505" s="254"/>
      <c r="I505" s="254"/>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15">
      <c r="A506" s="233">
        <v>9</v>
      </c>
      <c r="B506" s="233">
        <v>1</v>
      </c>
      <c r="C506" s="254"/>
      <c r="D506" s="254"/>
      <c r="E506" s="254"/>
      <c r="F506" s="254"/>
      <c r="G506" s="254"/>
      <c r="H506" s="254"/>
      <c r="I506" s="254"/>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15">
      <c r="A507" s="233">
        <v>10</v>
      </c>
      <c r="B507" s="233">
        <v>1</v>
      </c>
      <c r="C507" s="254"/>
      <c r="D507" s="254"/>
      <c r="E507" s="254"/>
      <c r="F507" s="254"/>
      <c r="G507" s="254"/>
      <c r="H507" s="254"/>
      <c r="I507" s="254"/>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15">
      <c r="A508" s="233">
        <v>11</v>
      </c>
      <c r="B508" s="233">
        <v>1</v>
      </c>
      <c r="C508" s="254"/>
      <c r="D508" s="254"/>
      <c r="E508" s="254"/>
      <c r="F508" s="254"/>
      <c r="G508" s="254"/>
      <c r="H508" s="254"/>
      <c r="I508" s="254"/>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4"/>
      <c r="D509" s="254"/>
      <c r="E509" s="254"/>
      <c r="F509" s="254"/>
      <c r="G509" s="254"/>
      <c r="H509" s="254"/>
      <c r="I509" s="254"/>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4"/>
      <c r="D510" s="254"/>
      <c r="E510" s="254"/>
      <c r="F510" s="254"/>
      <c r="G510" s="254"/>
      <c r="H510" s="254"/>
      <c r="I510" s="254"/>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4"/>
      <c r="D511" s="254"/>
      <c r="E511" s="254"/>
      <c r="F511" s="254"/>
      <c r="G511" s="254"/>
      <c r="H511" s="254"/>
      <c r="I511" s="254"/>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4"/>
      <c r="D512" s="254"/>
      <c r="E512" s="254"/>
      <c r="F512" s="254"/>
      <c r="G512" s="254"/>
      <c r="H512" s="254"/>
      <c r="I512" s="254"/>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4"/>
      <c r="D513" s="254"/>
      <c r="E513" s="254"/>
      <c r="F513" s="254"/>
      <c r="G513" s="254"/>
      <c r="H513" s="254"/>
      <c r="I513" s="254"/>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15">
      <c r="A514" s="233">
        <v>17</v>
      </c>
      <c r="B514" s="233">
        <v>1</v>
      </c>
      <c r="C514" s="254"/>
      <c r="D514" s="254"/>
      <c r="E514" s="254"/>
      <c r="F514" s="254"/>
      <c r="G514" s="254"/>
      <c r="H514" s="254"/>
      <c r="I514" s="254"/>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4"/>
      <c r="D515" s="254"/>
      <c r="E515" s="254"/>
      <c r="F515" s="254"/>
      <c r="G515" s="254"/>
      <c r="H515" s="254"/>
      <c r="I515" s="254"/>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4"/>
      <c r="D516" s="254"/>
      <c r="E516" s="254"/>
      <c r="F516" s="254"/>
      <c r="G516" s="254"/>
      <c r="H516" s="254"/>
      <c r="I516" s="254"/>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4"/>
      <c r="D517" s="254"/>
      <c r="E517" s="254"/>
      <c r="F517" s="254"/>
      <c r="G517" s="254"/>
      <c r="H517" s="254"/>
      <c r="I517" s="254"/>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4"/>
      <c r="D518" s="254"/>
      <c r="E518" s="254"/>
      <c r="F518" s="254"/>
      <c r="G518" s="254"/>
      <c r="H518" s="254"/>
      <c r="I518" s="254"/>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4"/>
      <c r="D519" s="254"/>
      <c r="E519" s="254"/>
      <c r="F519" s="254"/>
      <c r="G519" s="254"/>
      <c r="H519" s="254"/>
      <c r="I519" s="254"/>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4"/>
      <c r="D520" s="254"/>
      <c r="E520" s="254"/>
      <c r="F520" s="254"/>
      <c r="G520" s="254"/>
      <c r="H520" s="254"/>
      <c r="I520" s="254"/>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4"/>
      <c r="D521" s="254"/>
      <c r="E521" s="254"/>
      <c r="F521" s="254"/>
      <c r="G521" s="254"/>
      <c r="H521" s="254"/>
      <c r="I521" s="254"/>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4"/>
      <c r="D522" s="254"/>
      <c r="E522" s="254"/>
      <c r="F522" s="254"/>
      <c r="G522" s="254"/>
      <c r="H522" s="254"/>
      <c r="I522" s="254"/>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4"/>
      <c r="D523" s="254"/>
      <c r="E523" s="254"/>
      <c r="F523" s="254"/>
      <c r="G523" s="254"/>
      <c r="H523" s="254"/>
      <c r="I523" s="254"/>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4"/>
      <c r="D524" s="254"/>
      <c r="E524" s="254"/>
      <c r="F524" s="254"/>
      <c r="G524" s="254"/>
      <c r="H524" s="254"/>
      <c r="I524" s="254"/>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4"/>
      <c r="D525" s="254"/>
      <c r="E525" s="254"/>
      <c r="F525" s="254"/>
      <c r="G525" s="254"/>
      <c r="H525" s="254"/>
      <c r="I525" s="254"/>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4"/>
      <c r="D526" s="254"/>
      <c r="E526" s="254"/>
      <c r="F526" s="254"/>
      <c r="G526" s="254"/>
      <c r="H526" s="254"/>
      <c r="I526" s="254"/>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4"/>
      <c r="D527" s="254"/>
      <c r="E527" s="254"/>
      <c r="F527" s="254"/>
      <c r="G527" s="254"/>
      <c r="H527" s="254"/>
      <c r="I527" s="254"/>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236</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215</v>
      </c>
      <c r="D530" s="258"/>
      <c r="E530" s="258"/>
      <c r="F530" s="258"/>
      <c r="G530" s="258"/>
      <c r="H530" s="258"/>
      <c r="I530" s="258"/>
      <c r="J530" s="244" t="s">
        <v>216</v>
      </c>
      <c r="K530" s="259"/>
      <c r="L530" s="259"/>
      <c r="M530" s="259"/>
      <c r="N530" s="259"/>
      <c r="O530" s="259"/>
      <c r="P530" s="122" t="s">
        <v>217</v>
      </c>
      <c r="Q530" s="122"/>
      <c r="R530" s="122"/>
      <c r="S530" s="122"/>
      <c r="T530" s="122"/>
      <c r="U530" s="122"/>
      <c r="V530" s="122"/>
      <c r="W530" s="122"/>
      <c r="X530" s="122"/>
      <c r="Y530" s="260" t="s">
        <v>218</v>
      </c>
      <c r="Z530" s="261"/>
      <c r="AA530" s="261"/>
      <c r="AB530" s="261"/>
      <c r="AC530" s="244" t="s">
        <v>219</v>
      </c>
      <c r="AD530" s="244"/>
      <c r="AE530" s="244"/>
      <c r="AF530" s="244"/>
      <c r="AG530" s="244"/>
      <c r="AH530" s="260" t="s">
        <v>220</v>
      </c>
      <c r="AI530" s="258"/>
      <c r="AJ530" s="258"/>
      <c r="AK530" s="258"/>
      <c r="AL530" s="258" t="s">
        <v>221</v>
      </c>
      <c r="AM530" s="258"/>
      <c r="AN530" s="258"/>
      <c r="AO530" s="262"/>
      <c r="AP530" s="247" t="s">
        <v>222</v>
      </c>
      <c r="AQ530" s="247"/>
      <c r="AR530" s="247"/>
      <c r="AS530" s="247"/>
      <c r="AT530" s="247"/>
      <c r="AU530" s="247"/>
      <c r="AV530" s="247"/>
      <c r="AW530" s="247"/>
      <c r="AX530" s="247"/>
      <c r="AY530">
        <f>$AY$528</f>
        <v>0</v>
      </c>
    </row>
    <row r="531" spans="1:51" ht="30" hidden="1" customHeight="1" x14ac:dyDescent="0.15">
      <c r="A531" s="233">
        <v>1</v>
      </c>
      <c r="B531" s="233">
        <v>1</v>
      </c>
      <c r="C531" s="254"/>
      <c r="D531" s="254"/>
      <c r="E531" s="254"/>
      <c r="F531" s="254"/>
      <c r="G531" s="254"/>
      <c r="H531" s="254"/>
      <c r="I531" s="254"/>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15">
      <c r="A532" s="233">
        <v>2</v>
      </c>
      <c r="B532" s="233">
        <v>1</v>
      </c>
      <c r="C532" s="254"/>
      <c r="D532" s="254"/>
      <c r="E532" s="254"/>
      <c r="F532" s="254"/>
      <c r="G532" s="254"/>
      <c r="H532" s="254"/>
      <c r="I532" s="254"/>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15">
      <c r="A533" s="233">
        <v>3</v>
      </c>
      <c r="B533" s="233">
        <v>1</v>
      </c>
      <c r="C533" s="255"/>
      <c r="D533" s="254"/>
      <c r="E533" s="254"/>
      <c r="F533" s="254"/>
      <c r="G533" s="254"/>
      <c r="H533" s="254"/>
      <c r="I533" s="254"/>
      <c r="J533" s="236"/>
      <c r="K533" s="237"/>
      <c r="L533" s="237"/>
      <c r="M533" s="237"/>
      <c r="N533" s="237"/>
      <c r="O533" s="237"/>
      <c r="P533" s="248"/>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15">
      <c r="A534" s="233">
        <v>4</v>
      </c>
      <c r="B534" s="233">
        <v>1</v>
      </c>
      <c r="C534" s="255"/>
      <c r="D534" s="254"/>
      <c r="E534" s="254"/>
      <c r="F534" s="254"/>
      <c r="G534" s="254"/>
      <c r="H534" s="254"/>
      <c r="I534" s="254"/>
      <c r="J534" s="236"/>
      <c r="K534" s="237"/>
      <c r="L534" s="237"/>
      <c r="M534" s="237"/>
      <c r="N534" s="237"/>
      <c r="O534" s="237"/>
      <c r="P534" s="248"/>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15">
      <c r="A535" s="233">
        <v>5</v>
      </c>
      <c r="B535" s="233">
        <v>1</v>
      </c>
      <c r="C535" s="254"/>
      <c r="D535" s="254"/>
      <c r="E535" s="254"/>
      <c r="F535" s="254"/>
      <c r="G535" s="254"/>
      <c r="H535" s="254"/>
      <c r="I535" s="254"/>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15">
      <c r="A536" s="233">
        <v>6</v>
      </c>
      <c r="B536" s="233">
        <v>1</v>
      </c>
      <c r="C536" s="254"/>
      <c r="D536" s="254"/>
      <c r="E536" s="254"/>
      <c r="F536" s="254"/>
      <c r="G536" s="254"/>
      <c r="H536" s="254"/>
      <c r="I536" s="254"/>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15">
      <c r="A537" s="233">
        <v>7</v>
      </c>
      <c r="B537" s="233">
        <v>1</v>
      </c>
      <c r="C537" s="254"/>
      <c r="D537" s="254"/>
      <c r="E537" s="254"/>
      <c r="F537" s="254"/>
      <c r="G537" s="254"/>
      <c r="H537" s="254"/>
      <c r="I537" s="254"/>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15">
      <c r="A538" s="233">
        <v>8</v>
      </c>
      <c r="B538" s="233">
        <v>1</v>
      </c>
      <c r="C538" s="254"/>
      <c r="D538" s="254"/>
      <c r="E538" s="254"/>
      <c r="F538" s="254"/>
      <c r="G538" s="254"/>
      <c r="H538" s="254"/>
      <c r="I538" s="254"/>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15">
      <c r="A539" s="233">
        <v>9</v>
      </c>
      <c r="B539" s="233">
        <v>1</v>
      </c>
      <c r="C539" s="254"/>
      <c r="D539" s="254"/>
      <c r="E539" s="254"/>
      <c r="F539" s="254"/>
      <c r="G539" s="254"/>
      <c r="H539" s="254"/>
      <c r="I539" s="254"/>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15">
      <c r="A540" s="233">
        <v>10</v>
      </c>
      <c r="B540" s="233">
        <v>1</v>
      </c>
      <c r="C540" s="254"/>
      <c r="D540" s="254"/>
      <c r="E540" s="254"/>
      <c r="F540" s="254"/>
      <c r="G540" s="254"/>
      <c r="H540" s="254"/>
      <c r="I540" s="254"/>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15">
      <c r="A541" s="233">
        <v>11</v>
      </c>
      <c r="B541" s="233">
        <v>1</v>
      </c>
      <c r="C541" s="254"/>
      <c r="D541" s="254"/>
      <c r="E541" s="254"/>
      <c r="F541" s="254"/>
      <c r="G541" s="254"/>
      <c r="H541" s="254"/>
      <c r="I541" s="254"/>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4"/>
      <c r="D542" s="254"/>
      <c r="E542" s="254"/>
      <c r="F542" s="254"/>
      <c r="G542" s="254"/>
      <c r="H542" s="254"/>
      <c r="I542" s="254"/>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4"/>
      <c r="D543" s="254"/>
      <c r="E543" s="254"/>
      <c r="F543" s="254"/>
      <c r="G543" s="254"/>
      <c r="H543" s="254"/>
      <c r="I543" s="254"/>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4"/>
      <c r="D544" s="254"/>
      <c r="E544" s="254"/>
      <c r="F544" s="254"/>
      <c r="G544" s="254"/>
      <c r="H544" s="254"/>
      <c r="I544" s="254"/>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4"/>
      <c r="D545" s="254"/>
      <c r="E545" s="254"/>
      <c r="F545" s="254"/>
      <c r="G545" s="254"/>
      <c r="H545" s="254"/>
      <c r="I545" s="254"/>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4"/>
      <c r="D546" s="254"/>
      <c r="E546" s="254"/>
      <c r="F546" s="254"/>
      <c r="G546" s="254"/>
      <c r="H546" s="254"/>
      <c r="I546" s="254"/>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15">
      <c r="A547" s="233">
        <v>17</v>
      </c>
      <c r="B547" s="233">
        <v>1</v>
      </c>
      <c r="C547" s="254"/>
      <c r="D547" s="254"/>
      <c r="E547" s="254"/>
      <c r="F547" s="254"/>
      <c r="G547" s="254"/>
      <c r="H547" s="254"/>
      <c r="I547" s="254"/>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4"/>
      <c r="D548" s="254"/>
      <c r="E548" s="254"/>
      <c r="F548" s="254"/>
      <c r="G548" s="254"/>
      <c r="H548" s="254"/>
      <c r="I548" s="254"/>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4"/>
      <c r="D549" s="254"/>
      <c r="E549" s="254"/>
      <c r="F549" s="254"/>
      <c r="G549" s="254"/>
      <c r="H549" s="254"/>
      <c r="I549" s="254"/>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4"/>
      <c r="D550" s="254"/>
      <c r="E550" s="254"/>
      <c r="F550" s="254"/>
      <c r="G550" s="254"/>
      <c r="H550" s="254"/>
      <c r="I550" s="254"/>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4"/>
      <c r="D551" s="254"/>
      <c r="E551" s="254"/>
      <c r="F551" s="254"/>
      <c r="G551" s="254"/>
      <c r="H551" s="254"/>
      <c r="I551" s="254"/>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4"/>
      <c r="D552" s="254"/>
      <c r="E552" s="254"/>
      <c r="F552" s="254"/>
      <c r="G552" s="254"/>
      <c r="H552" s="254"/>
      <c r="I552" s="254"/>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4"/>
      <c r="D553" s="254"/>
      <c r="E553" s="254"/>
      <c r="F553" s="254"/>
      <c r="G553" s="254"/>
      <c r="H553" s="254"/>
      <c r="I553" s="254"/>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4"/>
      <c r="D554" s="254"/>
      <c r="E554" s="254"/>
      <c r="F554" s="254"/>
      <c r="G554" s="254"/>
      <c r="H554" s="254"/>
      <c r="I554" s="254"/>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4"/>
      <c r="D555" s="254"/>
      <c r="E555" s="254"/>
      <c r="F555" s="254"/>
      <c r="G555" s="254"/>
      <c r="H555" s="254"/>
      <c r="I555" s="254"/>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4"/>
      <c r="D556" s="254"/>
      <c r="E556" s="254"/>
      <c r="F556" s="254"/>
      <c r="G556" s="254"/>
      <c r="H556" s="254"/>
      <c r="I556" s="254"/>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4"/>
      <c r="D557" s="254"/>
      <c r="E557" s="254"/>
      <c r="F557" s="254"/>
      <c r="G557" s="254"/>
      <c r="H557" s="254"/>
      <c r="I557" s="254"/>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4"/>
      <c r="D558" s="254"/>
      <c r="E558" s="254"/>
      <c r="F558" s="254"/>
      <c r="G558" s="254"/>
      <c r="H558" s="254"/>
      <c r="I558" s="254"/>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4"/>
      <c r="D559" s="254"/>
      <c r="E559" s="254"/>
      <c r="F559" s="254"/>
      <c r="G559" s="254"/>
      <c r="H559" s="254"/>
      <c r="I559" s="254"/>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4"/>
      <c r="D560" s="254"/>
      <c r="E560" s="254"/>
      <c r="F560" s="254"/>
      <c r="G560" s="254"/>
      <c r="H560" s="254"/>
      <c r="I560" s="254"/>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237</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215</v>
      </c>
      <c r="D563" s="258"/>
      <c r="E563" s="258"/>
      <c r="F563" s="258"/>
      <c r="G563" s="258"/>
      <c r="H563" s="258"/>
      <c r="I563" s="258"/>
      <c r="J563" s="244" t="s">
        <v>216</v>
      </c>
      <c r="K563" s="259"/>
      <c r="L563" s="259"/>
      <c r="M563" s="259"/>
      <c r="N563" s="259"/>
      <c r="O563" s="259"/>
      <c r="P563" s="122" t="s">
        <v>217</v>
      </c>
      <c r="Q563" s="122"/>
      <c r="R563" s="122"/>
      <c r="S563" s="122"/>
      <c r="T563" s="122"/>
      <c r="U563" s="122"/>
      <c r="V563" s="122"/>
      <c r="W563" s="122"/>
      <c r="X563" s="122"/>
      <c r="Y563" s="260" t="s">
        <v>218</v>
      </c>
      <c r="Z563" s="261"/>
      <c r="AA563" s="261"/>
      <c r="AB563" s="261"/>
      <c r="AC563" s="244" t="s">
        <v>219</v>
      </c>
      <c r="AD563" s="244"/>
      <c r="AE563" s="244"/>
      <c r="AF563" s="244"/>
      <c r="AG563" s="244"/>
      <c r="AH563" s="260" t="s">
        <v>220</v>
      </c>
      <c r="AI563" s="258"/>
      <c r="AJ563" s="258"/>
      <c r="AK563" s="258"/>
      <c r="AL563" s="258" t="s">
        <v>221</v>
      </c>
      <c r="AM563" s="258"/>
      <c r="AN563" s="258"/>
      <c r="AO563" s="262"/>
      <c r="AP563" s="247" t="s">
        <v>222</v>
      </c>
      <c r="AQ563" s="247"/>
      <c r="AR563" s="247"/>
      <c r="AS563" s="247"/>
      <c r="AT563" s="247"/>
      <c r="AU563" s="247"/>
      <c r="AV563" s="247"/>
      <c r="AW563" s="247"/>
      <c r="AX563" s="247"/>
      <c r="AY563">
        <f>$AY$561</f>
        <v>0</v>
      </c>
    </row>
    <row r="564" spans="1:51" ht="30" hidden="1" customHeight="1" x14ac:dyDescent="0.15">
      <c r="A564" s="233">
        <v>1</v>
      </c>
      <c r="B564" s="233">
        <v>1</v>
      </c>
      <c r="C564" s="254"/>
      <c r="D564" s="254"/>
      <c r="E564" s="254"/>
      <c r="F564" s="254"/>
      <c r="G564" s="254"/>
      <c r="H564" s="254"/>
      <c r="I564" s="254"/>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4"/>
      <c r="D565" s="254"/>
      <c r="E565" s="254"/>
      <c r="F565" s="254"/>
      <c r="G565" s="254"/>
      <c r="H565" s="254"/>
      <c r="I565" s="254"/>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5"/>
      <c r="D566" s="254"/>
      <c r="E566" s="254"/>
      <c r="F566" s="254"/>
      <c r="G566" s="254"/>
      <c r="H566" s="254"/>
      <c r="I566" s="254"/>
      <c r="J566" s="236"/>
      <c r="K566" s="237"/>
      <c r="L566" s="237"/>
      <c r="M566" s="237"/>
      <c r="N566" s="237"/>
      <c r="O566" s="237"/>
      <c r="P566" s="248"/>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5"/>
      <c r="D567" s="254"/>
      <c r="E567" s="254"/>
      <c r="F567" s="254"/>
      <c r="G567" s="254"/>
      <c r="H567" s="254"/>
      <c r="I567" s="254"/>
      <c r="J567" s="236"/>
      <c r="K567" s="237"/>
      <c r="L567" s="237"/>
      <c r="M567" s="237"/>
      <c r="N567" s="237"/>
      <c r="O567" s="237"/>
      <c r="P567" s="248"/>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4"/>
      <c r="D568" s="254"/>
      <c r="E568" s="254"/>
      <c r="F568" s="254"/>
      <c r="G568" s="254"/>
      <c r="H568" s="254"/>
      <c r="I568" s="254"/>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4"/>
      <c r="D569" s="254"/>
      <c r="E569" s="254"/>
      <c r="F569" s="254"/>
      <c r="G569" s="254"/>
      <c r="H569" s="254"/>
      <c r="I569" s="254"/>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4"/>
      <c r="D570" s="254"/>
      <c r="E570" s="254"/>
      <c r="F570" s="254"/>
      <c r="G570" s="254"/>
      <c r="H570" s="254"/>
      <c r="I570" s="254"/>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4"/>
      <c r="D571" s="254"/>
      <c r="E571" s="254"/>
      <c r="F571" s="254"/>
      <c r="G571" s="254"/>
      <c r="H571" s="254"/>
      <c r="I571" s="254"/>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4"/>
      <c r="D572" s="254"/>
      <c r="E572" s="254"/>
      <c r="F572" s="254"/>
      <c r="G572" s="254"/>
      <c r="H572" s="254"/>
      <c r="I572" s="254"/>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4"/>
      <c r="D573" s="254"/>
      <c r="E573" s="254"/>
      <c r="F573" s="254"/>
      <c r="G573" s="254"/>
      <c r="H573" s="254"/>
      <c r="I573" s="254"/>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4"/>
      <c r="D574" s="254"/>
      <c r="E574" s="254"/>
      <c r="F574" s="254"/>
      <c r="G574" s="254"/>
      <c r="H574" s="254"/>
      <c r="I574" s="254"/>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4"/>
      <c r="D575" s="254"/>
      <c r="E575" s="254"/>
      <c r="F575" s="254"/>
      <c r="G575" s="254"/>
      <c r="H575" s="254"/>
      <c r="I575" s="254"/>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4"/>
      <c r="D576" s="254"/>
      <c r="E576" s="254"/>
      <c r="F576" s="254"/>
      <c r="G576" s="254"/>
      <c r="H576" s="254"/>
      <c r="I576" s="254"/>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4"/>
      <c r="D577" s="254"/>
      <c r="E577" s="254"/>
      <c r="F577" s="254"/>
      <c r="G577" s="254"/>
      <c r="H577" s="254"/>
      <c r="I577" s="254"/>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4"/>
      <c r="D578" s="254"/>
      <c r="E578" s="254"/>
      <c r="F578" s="254"/>
      <c r="G578" s="254"/>
      <c r="H578" s="254"/>
      <c r="I578" s="254"/>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4"/>
      <c r="D579" s="254"/>
      <c r="E579" s="254"/>
      <c r="F579" s="254"/>
      <c r="G579" s="254"/>
      <c r="H579" s="254"/>
      <c r="I579" s="254"/>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15">
      <c r="A580" s="233">
        <v>17</v>
      </c>
      <c r="B580" s="233">
        <v>1</v>
      </c>
      <c r="C580" s="254"/>
      <c r="D580" s="254"/>
      <c r="E580" s="254"/>
      <c r="F580" s="254"/>
      <c r="G580" s="254"/>
      <c r="H580" s="254"/>
      <c r="I580" s="254"/>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4"/>
      <c r="D581" s="254"/>
      <c r="E581" s="254"/>
      <c r="F581" s="254"/>
      <c r="G581" s="254"/>
      <c r="H581" s="254"/>
      <c r="I581" s="254"/>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4"/>
      <c r="D582" s="254"/>
      <c r="E582" s="254"/>
      <c r="F582" s="254"/>
      <c r="G582" s="254"/>
      <c r="H582" s="254"/>
      <c r="I582" s="254"/>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4"/>
      <c r="D583" s="254"/>
      <c r="E583" s="254"/>
      <c r="F583" s="254"/>
      <c r="G583" s="254"/>
      <c r="H583" s="254"/>
      <c r="I583" s="254"/>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4"/>
      <c r="D584" s="254"/>
      <c r="E584" s="254"/>
      <c r="F584" s="254"/>
      <c r="G584" s="254"/>
      <c r="H584" s="254"/>
      <c r="I584" s="254"/>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4"/>
      <c r="D585" s="254"/>
      <c r="E585" s="254"/>
      <c r="F585" s="254"/>
      <c r="G585" s="254"/>
      <c r="H585" s="254"/>
      <c r="I585" s="254"/>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4"/>
      <c r="D586" s="254"/>
      <c r="E586" s="254"/>
      <c r="F586" s="254"/>
      <c r="G586" s="254"/>
      <c r="H586" s="254"/>
      <c r="I586" s="254"/>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4"/>
      <c r="D587" s="254"/>
      <c r="E587" s="254"/>
      <c r="F587" s="254"/>
      <c r="G587" s="254"/>
      <c r="H587" s="254"/>
      <c r="I587" s="254"/>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4"/>
      <c r="D588" s="254"/>
      <c r="E588" s="254"/>
      <c r="F588" s="254"/>
      <c r="G588" s="254"/>
      <c r="H588" s="254"/>
      <c r="I588" s="254"/>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4"/>
      <c r="D589" s="254"/>
      <c r="E589" s="254"/>
      <c r="F589" s="254"/>
      <c r="G589" s="254"/>
      <c r="H589" s="254"/>
      <c r="I589" s="254"/>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4"/>
      <c r="D590" s="254"/>
      <c r="E590" s="254"/>
      <c r="F590" s="254"/>
      <c r="G590" s="254"/>
      <c r="H590" s="254"/>
      <c r="I590" s="254"/>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4"/>
      <c r="D591" s="254"/>
      <c r="E591" s="254"/>
      <c r="F591" s="254"/>
      <c r="G591" s="254"/>
      <c r="H591" s="254"/>
      <c r="I591" s="254"/>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4"/>
      <c r="D592" s="254"/>
      <c r="E592" s="254"/>
      <c r="F592" s="254"/>
      <c r="G592" s="254"/>
      <c r="H592" s="254"/>
      <c r="I592" s="254"/>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4"/>
      <c r="D593" s="254"/>
      <c r="E593" s="254"/>
      <c r="F593" s="254"/>
      <c r="G593" s="254"/>
      <c r="H593" s="254"/>
      <c r="I593" s="254"/>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238</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215</v>
      </c>
      <c r="D596" s="258"/>
      <c r="E596" s="258"/>
      <c r="F596" s="258"/>
      <c r="G596" s="258"/>
      <c r="H596" s="258"/>
      <c r="I596" s="258"/>
      <c r="J596" s="244" t="s">
        <v>216</v>
      </c>
      <c r="K596" s="259"/>
      <c r="L596" s="259"/>
      <c r="M596" s="259"/>
      <c r="N596" s="259"/>
      <c r="O596" s="259"/>
      <c r="P596" s="122" t="s">
        <v>217</v>
      </c>
      <c r="Q596" s="122"/>
      <c r="R596" s="122"/>
      <c r="S596" s="122"/>
      <c r="T596" s="122"/>
      <c r="U596" s="122"/>
      <c r="V596" s="122"/>
      <c r="W596" s="122"/>
      <c r="X596" s="122"/>
      <c r="Y596" s="260" t="s">
        <v>218</v>
      </c>
      <c r="Z596" s="261"/>
      <c r="AA596" s="261"/>
      <c r="AB596" s="261"/>
      <c r="AC596" s="244" t="s">
        <v>219</v>
      </c>
      <c r="AD596" s="244"/>
      <c r="AE596" s="244"/>
      <c r="AF596" s="244"/>
      <c r="AG596" s="244"/>
      <c r="AH596" s="260" t="s">
        <v>220</v>
      </c>
      <c r="AI596" s="258"/>
      <c r="AJ596" s="258"/>
      <c r="AK596" s="258"/>
      <c r="AL596" s="258" t="s">
        <v>221</v>
      </c>
      <c r="AM596" s="258"/>
      <c r="AN596" s="258"/>
      <c r="AO596" s="262"/>
      <c r="AP596" s="247" t="s">
        <v>222</v>
      </c>
      <c r="AQ596" s="247"/>
      <c r="AR596" s="247"/>
      <c r="AS596" s="247"/>
      <c r="AT596" s="247"/>
      <c r="AU596" s="247"/>
      <c r="AV596" s="247"/>
      <c r="AW596" s="247"/>
      <c r="AX596" s="247"/>
      <c r="AY596">
        <f>$AY$594</f>
        <v>0</v>
      </c>
    </row>
    <row r="597" spans="1:51" ht="30" hidden="1" customHeight="1" x14ac:dyDescent="0.15">
      <c r="A597" s="233">
        <v>1</v>
      </c>
      <c r="B597" s="233">
        <v>1</v>
      </c>
      <c r="C597" s="254"/>
      <c r="D597" s="254"/>
      <c r="E597" s="254"/>
      <c r="F597" s="254"/>
      <c r="G597" s="254"/>
      <c r="H597" s="254"/>
      <c r="I597" s="254"/>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4"/>
      <c r="D598" s="254"/>
      <c r="E598" s="254"/>
      <c r="F598" s="254"/>
      <c r="G598" s="254"/>
      <c r="H598" s="254"/>
      <c r="I598" s="254"/>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5"/>
      <c r="D599" s="254"/>
      <c r="E599" s="254"/>
      <c r="F599" s="254"/>
      <c r="G599" s="254"/>
      <c r="H599" s="254"/>
      <c r="I599" s="254"/>
      <c r="J599" s="236"/>
      <c r="K599" s="237"/>
      <c r="L599" s="237"/>
      <c r="M599" s="237"/>
      <c r="N599" s="237"/>
      <c r="O599" s="237"/>
      <c r="P599" s="248"/>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5"/>
      <c r="D600" s="254"/>
      <c r="E600" s="254"/>
      <c r="F600" s="254"/>
      <c r="G600" s="254"/>
      <c r="H600" s="254"/>
      <c r="I600" s="254"/>
      <c r="J600" s="236"/>
      <c r="K600" s="237"/>
      <c r="L600" s="237"/>
      <c r="M600" s="237"/>
      <c r="N600" s="237"/>
      <c r="O600" s="237"/>
      <c r="P600" s="248"/>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4"/>
      <c r="D601" s="254"/>
      <c r="E601" s="254"/>
      <c r="F601" s="254"/>
      <c r="G601" s="254"/>
      <c r="H601" s="254"/>
      <c r="I601" s="254"/>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4"/>
      <c r="D602" s="254"/>
      <c r="E602" s="254"/>
      <c r="F602" s="254"/>
      <c r="G602" s="254"/>
      <c r="H602" s="254"/>
      <c r="I602" s="254"/>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4"/>
      <c r="D603" s="254"/>
      <c r="E603" s="254"/>
      <c r="F603" s="254"/>
      <c r="G603" s="254"/>
      <c r="H603" s="254"/>
      <c r="I603" s="254"/>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4"/>
      <c r="D604" s="254"/>
      <c r="E604" s="254"/>
      <c r="F604" s="254"/>
      <c r="G604" s="254"/>
      <c r="H604" s="254"/>
      <c r="I604" s="254"/>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4"/>
      <c r="D605" s="254"/>
      <c r="E605" s="254"/>
      <c r="F605" s="254"/>
      <c r="G605" s="254"/>
      <c r="H605" s="254"/>
      <c r="I605" s="254"/>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4"/>
      <c r="D606" s="254"/>
      <c r="E606" s="254"/>
      <c r="F606" s="254"/>
      <c r="G606" s="254"/>
      <c r="H606" s="254"/>
      <c r="I606" s="254"/>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4"/>
      <c r="D607" s="254"/>
      <c r="E607" s="254"/>
      <c r="F607" s="254"/>
      <c r="G607" s="254"/>
      <c r="H607" s="254"/>
      <c r="I607" s="254"/>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4"/>
      <c r="D608" s="254"/>
      <c r="E608" s="254"/>
      <c r="F608" s="254"/>
      <c r="G608" s="254"/>
      <c r="H608" s="254"/>
      <c r="I608" s="254"/>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4"/>
      <c r="D609" s="254"/>
      <c r="E609" s="254"/>
      <c r="F609" s="254"/>
      <c r="G609" s="254"/>
      <c r="H609" s="254"/>
      <c r="I609" s="254"/>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4"/>
      <c r="D610" s="254"/>
      <c r="E610" s="254"/>
      <c r="F610" s="254"/>
      <c r="G610" s="254"/>
      <c r="H610" s="254"/>
      <c r="I610" s="254"/>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4"/>
      <c r="D611" s="254"/>
      <c r="E611" s="254"/>
      <c r="F611" s="254"/>
      <c r="G611" s="254"/>
      <c r="H611" s="254"/>
      <c r="I611" s="254"/>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4"/>
      <c r="D612" s="254"/>
      <c r="E612" s="254"/>
      <c r="F612" s="254"/>
      <c r="G612" s="254"/>
      <c r="H612" s="254"/>
      <c r="I612" s="254"/>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15">
      <c r="A613" s="233">
        <v>17</v>
      </c>
      <c r="B613" s="233">
        <v>1</v>
      </c>
      <c r="C613" s="254"/>
      <c r="D613" s="254"/>
      <c r="E613" s="254"/>
      <c r="F613" s="254"/>
      <c r="G613" s="254"/>
      <c r="H613" s="254"/>
      <c r="I613" s="254"/>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4"/>
      <c r="D614" s="254"/>
      <c r="E614" s="254"/>
      <c r="F614" s="254"/>
      <c r="G614" s="254"/>
      <c r="H614" s="254"/>
      <c r="I614" s="254"/>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4"/>
      <c r="D615" s="254"/>
      <c r="E615" s="254"/>
      <c r="F615" s="254"/>
      <c r="G615" s="254"/>
      <c r="H615" s="254"/>
      <c r="I615" s="254"/>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4"/>
      <c r="D616" s="254"/>
      <c r="E616" s="254"/>
      <c r="F616" s="254"/>
      <c r="G616" s="254"/>
      <c r="H616" s="254"/>
      <c r="I616" s="254"/>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4"/>
      <c r="D617" s="254"/>
      <c r="E617" s="254"/>
      <c r="F617" s="254"/>
      <c r="G617" s="254"/>
      <c r="H617" s="254"/>
      <c r="I617" s="254"/>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4"/>
      <c r="D618" s="254"/>
      <c r="E618" s="254"/>
      <c r="F618" s="254"/>
      <c r="G618" s="254"/>
      <c r="H618" s="254"/>
      <c r="I618" s="254"/>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4"/>
      <c r="D619" s="254"/>
      <c r="E619" s="254"/>
      <c r="F619" s="254"/>
      <c r="G619" s="254"/>
      <c r="H619" s="254"/>
      <c r="I619" s="254"/>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4"/>
      <c r="D620" s="254"/>
      <c r="E620" s="254"/>
      <c r="F620" s="254"/>
      <c r="G620" s="254"/>
      <c r="H620" s="254"/>
      <c r="I620" s="254"/>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4"/>
      <c r="D621" s="254"/>
      <c r="E621" s="254"/>
      <c r="F621" s="254"/>
      <c r="G621" s="254"/>
      <c r="H621" s="254"/>
      <c r="I621" s="254"/>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4"/>
      <c r="D622" s="254"/>
      <c r="E622" s="254"/>
      <c r="F622" s="254"/>
      <c r="G622" s="254"/>
      <c r="H622" s="254"/>
      <c r="I622" s="254"/>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4"/>
      <c r="D623" s="254"/>
      <c r="E623" s="254"/>
      <c r="F623" s="254"/>
      <c r="G623" s="254"/>
      <c r="H623" s="254"/>
      <c r="I623" s="254"/>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4"/>
      <c r="D624" s="254"/>
      <c r="E624" s="254"/>
      <c r="F624" s="254"/>
      <c r="G624" s="254"/>
      <c r="H624" s="254"/>
      <c r="I624" s="254"/>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4"/>
      <c r="D625" s="254"/>
      <c r="E625" s="254"/>
      <c r="F625" s="254"/>
      <c r="G625" s="254"/>
      <c r="H625" s="254"/>
      <c r="I625" s="254"/>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4"/>
      <c r="D626" s="254"/>
      <c r="E626" s="254"/>
      <c r="F626" s="254"/>
      <c r="G626" s="254"/>
      <c r="H626" s="254"/>
      <c r="I626" s="254"/>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9" t="s">
        <v>239</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116</v>
      </c>
      <c r="AM627" s="253"/>
      <c r="AN627" s="25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240</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6"/>
      <c r="B630" s="246"/>
      <c r="C630" s="244" t="s">
        <v>241</v>
      </c>
      <c r="D630" s="245"/>
      <c r="E630" s="244" t="s">
        <v>242</v>
      </c>
      <c r="F630" s="245"/>
      <c r="G630" s="245"/>
      <c r="H630" s="245"/>
      <c r="I630" s="245"/>
      <c r="J630" s="244" t="s">
        <v>216</v>
      </c>
      <c r="K630" s="244"/>
      <c r="L630" s="244"/>
      <c r="M630" s="244"/>
      <c r="N630" s="244"/>
      <c r="O630" s="244"/>
      <c r="P630" s="244" t="s">
        <v>217</v>
      </c>
      <c r="Q630" s="244"/>
      <c r="R630" s="244"/>
      <c r="S630" s="244"/>
      <c r="T630" s="244"/>
      <c r="U630" s="244"/>
      <c r="V630" s="244"/>
      <c r="W630" s="244"/>
      <c r="X630" s="244"/>
      <c r="Y630" s="244" t="s">
        <v>243</v>
      </c>
      <c r="Z630" s="245"/>
      <c r="AA630" s="245"/>
      <c r="AB630" s="245"/>
      <c r="AC630" s="244" t="s">
        <v>244</v>
      </c>
      <c r="AD630" s="244"/>
      <c r="AE630" s="244"/>
      <c r="AF630" s="244"/>
      <c r="AG630" s="244"/>
      <c r="AH630" s="244" t="s">
        <v>245</v>
      </c>
      <c r="AI630" s="245"/>
      <c r="AJ630" s="245"/>
      <c r="AK630" s="245"/>
      <c r="AL630" s="245" t="s">
        <v>221</v>
      </c>
      <c r="AM630" s="245"/>
      <c r="AN630" s="245"/>
      <c r="AO630" s="246"/>
      <c r="AP630" s="247" t="s">
        <v>246</v>
      </c>
      <c r="AQ630" s="247"/>
      <c r="AR630" s="247"/>
      <c r="AS630" s="247"/>
      <c r="AT630" s="247"/>
      <c r="AU630" s="247"/>
      <c r="AV630" s="247"/>
      <c r="AW630" s="247"/>
      <c r="AX630" s="247"/>
    </row>
    <row r="631" spans="1:51" ht="30" customHeight="1" x14ac:dyDescent="0.15">
      <c r="A631" s="233">
        <v>1</v>
      </c>
      <c r="B631" s="233">
        <v>1</v>
      </c>
      <c r="C631" s="234"/>
      <c r="D631" s="234"/>
      <c r="E631" s="243" t="s">
        <v>1</v>
      </c>
      <c r="F631" s="235"/>
      <c r="G631" s="235"/>
      <c r="H631" s="235"/>
      <c r="I631" s="235"/>
      <c r="J631" s="236" t="s">
        <v>1</v>
      </c>
      <c r="K631" s="237"/>
      <c r="L631" s="237"/>
      <c r="M631" s="237"/>
      <c r="N631" s="237"/>
      <c r="O631" s="237"/>
      <c r="P631" s="248" t="s">
        <v>1</v>
      </c>
      <c r="Q631" s="238"/>
      <c r="R631" s="238"/>
      <c r="S631" s="238"/>
      <c r="T631" s="238"/>
      <c r="U631" s="238"/>
      <c r="V631" s="238"/>
      <c r="W631" s="238"/>
      <c r="X631" s="238"/>
      <c r="Y631" s="239" t="s">
        <v>1</v>
      </c>
      <c r="Z631" s="240"/>
      <c r="AA631" s="240"/>
      <c r="AB631" s="241"/>
      <c r="AC631" s="225"/>
      <c r="AD631" s="226"/>
      <c r="AE631" s="226"/>
      <c r="AF631" s="226"/>
      <c r="AG631" s="226"/>
      <c r="AH631" s="227" t="s">
        <v>1</v>
      </c>
      <c r="AI631" s="228"/>
      <c r="AJ631" s="228"/>
      <c r="AK631" s="228"/>
      <c r="AL631" s="229" t="s">
        <v>1</v>
      </c>
      <c r="AM631" s="230"/>
      <c r="AN631" s="230"/>
      <c r="AO631" s="231"/>
      <c r="AP631" s="232" t="s">
        <v>1</v>
      </c>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49" man="1"/>
    <brk id="248" max="49"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247</v>
      </c>
      <c r="B1" s="25" t="s">
        <v>248</v>
      </c>
      <c r="F1" s="26" t="s">
        <v>19</v>
      </c>
      <c r="G1" s="26" t="s">
        <v>249</v>
      </c>
      <c r="K1" s="27" t="s">
        <v>250</v>
      </c>
      <c r="L1" s="25" t="s">
        <v>248</v>
      </c>
      <c r="O1" s="13"/>
      <c r="P1" s="26" t="s">
        <v>30</v>
      </c>
      <c r="Q1" s="26" t="s">
        <v>249</v>
      </c>
      <c r="T1" s="13"/>
      <c r="U1" s="29" t="s">
        <v>251</v>
      </c>
      <c r="W1" s="29" t="s">
        <v>252</v>
      </c>
      <c r="Y1" s="29" t="s">
        <v>253</v>
      </c>
      <c r="Z1" s="29" t="s">
        <v>254</v>
      </c>
      <c r="AA1" s="29" t="s">
        <v>255</v>
      </c>
      <c r="AB1" s="29" t="s">
        <v>256</v>
      </c>
      <c r="AC1" s="29" t="s">
        <v>174</v>
      </c>
      <c r="AD1" s="28"/>
      <c r="AE1" s="29" t="s">
        <v>177</v>
      </c>
      <c r="AF1" s="30"/>
      <c r="AG1" s="42" t="s">
        <v>244</v>
      </c>
      <c r="AI1" s="42" t="s">
        <v>257</v>
      </c>
      <c r="AK1" s="42" t="s">
        <v>258</v>
      </c>
      <c r="AM1" s="63"/>
      <c r="AN1" s="63"/>
      <c r="AP1" s="28" t="s">
        <v>259</v>
      </c>
    </row>
    <row r="2" spans="1:42" ht="13.5" customHeight="1" x14ac:dyDescent="0.15">
      <c r="A2" s="14" t="s">
        <v>260</v>
      </c>
      <c r="B2" s="15"/>
      <c r="C2" s="13" t="str">
        <f>IF(B2="","",A2)</f>
        <v/>
      </c>
      <c r="D2" s="13" t="str">
        <f>IF(C2="","",IF(D1&lt;&gt;"",CONCATENATE(D1,"、",C2),C2))</f>
        <v/>
      </c>
      <c r="F2" s="12" t="s">
        <v>261</v>
      </c>
      <c r="G2" s="17"/>
      <c r="H2" s="13" t="str">
        <f>IF(G2="","",F2)</f>
        <v/>
      </c>
      <c r="I2" s="13" t="str">
        <f>IF(H2="","",IF(I1&lt;&gt;"",CONCATENATE(I1,"、",H2),H2))</f>
        <v/>
      </c>
      <c r="K2" s="14" t="s">
        <v>262</v>
      </c>
      <c r="L2" s="15"/>
      <c r="M2" s="13" t="str">
        <f>IF(L2="","",K2)</f>
        <v/>
      </c>
      <c r="N2" s="13" t="str">
        <f>IF(M2="","",IF(N1&lt;&gt;"",CONCATENATE(N1,"、",M2),M2))</f>
        <v/>
      </c>
      <c r="O2" s="13"/>
      <c r="P2" s="12" t="s">
        <v>263</v>
      </c>
      <c r="Q2" s="17"/>
      <c r="R2" s="13" t="str">
        <f>IF(Q2="","",P2)</f>
        <v/>
      </c>
      <c r="S2" s="13" t="str">
        <f>IF(R2="","",IF(S1&lt;&gt;"",CONCATENATE(S1,"、",R2),R2))</f>
        <v/>
      </c>
      <c r="T2" s="13"/>
      <c r="U2" s="78">
        <v>21</v>
      </c>
      <c r="W2" s="32" t="s">
        <v>264</v>
      </c>
      <c r="Y2" s="32" t="s">
        <v>265</v>
      </c>
      <c r="Z2" s="32" t="s">
        <v>265</v>
      </c>
      <c r="AA2" s="71" t="s">
        <v>266</v>
      </c>
      <c r="AB2" s="71" t="s">
        <v>267</v>
      </c>
      <c r="AC2" s="72" t="s">
        <v>268</v>
      </c>
      <c r="AD2" s="28"/>
      <c r="AE2" s="34" t="s">
        <v>269</v>
      </c>
      <c r="AF2" s="30"/>
      <c r="AG2" s="44" t="s">
        <v>225</v>
      </c>
      <c r="AI2" s="42" t="s">
        <v>1</v>
      </c>
      <c r="AK2" s="42" t="s">
        <v>270</v>
      </c>
      <c r="AM2" s="63"/>
      <c r="AN2" s="63"/>
      <c r="AP2" s="44" t="s">
        <v>225</v>
      </c>
    </row>
    <row r="3" spans="1:42" ht="13.5" customHeight="1" x14ac:dyDescent="0.15">
      <c r="A3" s="14" t="s">
        <v>271</v>
      </c>
      <c r="B3" s="15"/>
      <c r="C3" s="13" t="str">
        <f t="shared" ref="C3:C11" si="0">IF(B3="","",A3)</f>
        <v/>
      </c>
      <c r="D3" s="13" t="str">
        <f>IF(C3="",D2,IF(D2&lt;&gt;"",CONCATENATE(D2,"、",C3),C3))</f>
        <v/>
      </c>
      <c r="F3" s="18" t="s">
        <v>272</v>
      </c>
      <c r="G3" s="17"/>
      <c r="H3" s="13" t="str">
        <f t="shared" ref="H3:H37" si="1">IF(G3="","",F3)</f>
        <v/>
      </c>
      <c r="I3" s="13" t="str">
        <f>IF(H3="",I2,IF(I2&lt;&gt;"",CONCATENATE(I2,"、",H3),H3))</f>
        <v/>
      </c>
      <c r="K3" s="14" t="s">
        <v>273</v>
      </c>
      <c r="L3" s="15" t="s">
        <v>133</v>
      </c>
      <c r="M3" s="13" t="str">
        <f t="shared" ref="M3:M11" si="2">IF(L3="","",K3)</f>
        <v>文教及び科学振興</v>
      </c>
      <c r="N3" s="13" t="str">
        <f>IF(M3="",N2,IF(N2&lt;&gt;"",CONCATENATE(N2,"、",M3),M3))</f>
        <v>文教及び科学振興</v>
      </c>
      <c r="O3" s="13"/>
      <c r="P3" s="12" t="s">
        <v>274</v>
      </c>
      <c r="Q3" s="17" t="s">
        <v>133</v>
      </c>
      <c r="R3" s="13" t="str">
        <f t="shared" ref="R3:R8" si="3">IF(Q3="","",P3)</f>
        <v>委託・請負</v>
      </c>
      <c r="S3" s="13" t="str">
        <f t="shared" ref="S3:S8" si="4">IF(R3="",S2,IF(S2&lt;&gt;"",CONCATENATE(S2,"、",R3),R3))</f>
        <v>委託・請負</v>
      </c>
      <c r="T3" s="13"/>
      <c r="U3" s="32" t="s">
        <v>275</v>
      </c>
      <c r="W3" s="32" t="s">
        <v>276</v>
      </c>
      <c r="Y3" s="32" t="s">
        <v>277</v>
      </c>
      <c r="Z3" s="32" t="s">
        <v>278</v>
      </c>
      <c r="AA3" s="71" t="s">
        <v>279</v>
      </c>
      <c r="AB3" s="71" t="s">
        <v>280</v>
      </c>
      <c r="AC3" s="72" t="s">
        <v>281</v>
      </c>
      <c r="AD3" s="28"/>
      <c r="AE3" s="34" t="s">
        <v>282</v>
      </c>
      <c r="AF3" s="30"/>
      <c r="AG3" s="44" t="s">
        <v>283</v>
      </c>
      <c r="AI3" s="42" t="s">
        <v>284</v>
      </c>
      <c r="AK3" s="42" t="str">
        <f>CHAR(CODE(AK2)+1)</f>
        <v>B</v>
      </c>
      <c r="AM3" s="63"/>
      <c r="AN3" s="63"/>
      <c r="AP3" s="44" t="s">
        <v>283</v>
      </c>
    </row>
    <row r="4" spans="1:42" ht="13.5" customHeight="1" x14ac:dyDescent="0.15">
      <c r="A4" s="14" t="s">
        <v>285</v>
      </c>
      <c r="B4" s="15"/>
      <c r="C4" s="13" t="str">
        <f t="shared" si="0"/>
        <v/>
      </c>
      <c r="D4" s="13" t="str">
        <f>IF(C4="",D3,IF(D3&lt;&gt;"",CONCATENATE(D3,"、",C4),C4))</f>
        <v/>
      </c>
      <c r="F4" s="18" t="s">
        <v>286</v>
      </c>
      <c r="G4" s="17"/>
      <c r="H4" s="13" t="str">
        <f t="shared" si="1"/>
        <v/>
      </c>
      <c r="I4" s="13" t="str">
        <f t="shared" ref="I4:I37" si="5">IF(H4="",I3,IF(I3&lt;&gt;"",CONCATENATE(I3,"、",H4),H4))</f>
        <v/>
      </c>
      <c r="K4" s="14" t="s">
        <v>287</v>
      </c>
      <c r="L4" s="15"/>
      <c r="M4" s="13" t="str">
        <f t="shared" si="2"/>
        <v/>
      </c>
      <c r="N4" s="13" t="str">
        <f t="shared" ref="N4:N11" si="6">IF(M4="",N3,IF(N3&lt;&gt;"",CONCATENATE(N3,"、",M4),M4))</f>
        <v>文教及び科学振興</v>
      </c>
      <c r="O4" s="13"/>
      <c r="P4" s="12" t="s">
        <v>288</v>
      </c>
      <c r="Q4" s="17"/>
      <c r="R4" s="13" t="str">
        <f t="shared" si="3"/>
        <v/>
      </c>
      <c r="S4" s="13" t="str">
        <f t="shared" si="4"/>
        <v>委託・請負</v>
      </c>
      <c r="T4" s="13"/>
      <c r="U4" s="32" t="s">
        <v>289</v>
      </c>
      <c r="W4" s="32" t="s">
        <v>290</v>
      </c>
      <c r="Y4" s="32" t="s">
        <v>291</v>
      </c>
      <c r="Z4" s="32" t="s">
        <v>292</v>
      </c>
      <c r="AA4" s="71" t="s">
        <v>293</v>
      </c>
      <c r="AB4" s="71" t="s">
        <v>294</v>
      </c>
      <c r="AC4" s="71" t="s">
        <v>295</v>
      </c>
      <c r="AD4" s="28"/>
      <c r="AE4" s="34" t="s">
        <v>296</v>
      </c>
      <c r="AF4" s="30"/>
      <c r="AG4" s="44" t="s">
        <v>297</v>
      </c>
      <c r="AI4" s="42" t="s">
        <v>298</v>
      </c>
      <c r="AK4" s="42" t="str">
        <f t="shared" ref="AK4:AK49" si="7">CHAR(CODE(AK3)+1)</f>
        <v>C</v>
      </c>
      <c r="AM4" s="63"/>
      <c r="AN4" s="63"/>
      <c r="AP4" s="44" t="s">
        <v>297</v>
      </c>
    </row>
    <row r="5" spans="1:42" ht="13.5" customHeight="1" x14ac:dyDescent="0.15">
      <c r="A5" s="14" t="s">
        <v>299</v>
      </c>
      <c r="B5" s="15"/>
      <c r="C5" s="13" t="str">
        <f t="shared" si="0"/>
        <v/>
      </c>
      <c r="D5" s="13" t="str">
        <f>IF(C5="",D4,IF(D4&lt;&gt;"",CONCATENATE(D4,"、",C5),C5))</f>
        <v/>
      </c>
      <c r="F5" s="18" t="s">
        <v>300</v>
      </c>
      <c r="G5" s="17"/>
      <c r="H5" s="13" t="str">
        <f t="shared" si="1"/>
        <v/>
      </c>
      <c r="I5" s="13" t="str">
        <f t="shared" si="5"/>
        <v/>
      </c>
      <c r="K5" s="14" t="s">
        <v>301</v>
      </c>
      <c r="L5" s="15"/>
      <c r="M5" s="13" t="str">
        <f t="shared" si="2"/>
        <v/>
      </c>
      <c r="N5" s="13" t="str">
        <f t="shared" si="6"/>
        <v>文教及び科学振興</v>
      </c>
      <c r="O5" s="13"/>
      <c r="P5" s="12" t="s">
        <v>302</v>
      </c>
      <c r="Q5" s="17"/>
      <c r="R5" s="13" t="str">
        <f t="shared" si="3"/>
        <v/>
      </c>
      <c r="S5" s="13" t="str">
        <f t="shared" si="4"/>
        <v>委託・請負</v>
      </c>
      <c r="T5" s="13"/>
      <c r="W5" s="32" t="s">
        <v>303</v>
      </c>
      <c r="Y5" s="32" t="s">
        <v>304</v>
      </c>
      <c r="Z5" s="32" t="s">
        <v>305</v>
      </c>
      <c r="AA5" s="71" t="s">
        <v>306</v>
      </c>
      <c r="AB5" s="71" t="s">
        <v>307</v>
      </c>
      <c r="AC5" s="71" t="s">
        <v>308</v>
      </c>
      <c r="AD5" s="31"/>
      <c r="AE5" s="34" t="s">
        <v>309</v>
      </c>
      <c r="AF5" s="30"/>
      <c r="AG5" s="44" t="s">
        <v>310</v>
      </c>
      <c r="AI5" s="42" t="s">
        <v>311</v>
      </c>
      <c r="AK5" s="42" t="str">
        <f t="shared" si="7"/>
        <v>D</v>
      </c>
      <c r="AP5" s="44" t="s">
        <v>310</v>
      </c>
    </row>
    <row r="6" spans="1:42" ht="13.5" customHeight="1" x14ac:dyDescent="0.15">
      <c r="A6" s="14" t="s">
        <v>312</v>
      </c>
      <c r="B6" s="15" t="s">
        <v>133</v>
      </c>
      <c r="C6" s="13" t="str">
        <f t="shared" si="0"/>
        <v>科学技術・イノベーション</v>
      </c>
      <c r="D6" s="13" t="str">
        <f t="shared" ref="D6:D21" si="8">IF(C6="",D5,IF(D5&lt;&gt;"",CONCATENATE(D5,"、",C6),C6))</f>
        <v>科学技術・イノベーション</v>
      </c>
      <c r="F6" s="18" t="s">
        <v>313</v>
      </c>
      <c r="G6" s="17"/>
      <c r="H6" s="13" t="str">
        <f t="shared" si="1"/>
        <v/>
      </c>
      <c r="I6" s="13" t="str">
        <f t="shared" si="5"/>
        <v/>
      </c>
      <c r="K6" s="14" t="s">
        <v>314</v>
      </c>
      <c r="L6" s="15"/>
      <c r="M6" s="13" t="str">
        <f t="shared" si="2"/>
        <v/>
      </c>
      <c r="N6" s="13" t="str">
        <f t="shared" si="6"/>
        <v>文教及び科学振興</v>
      </c>
      <c r="O6" s="13"/>
      <c r="P6" s="12" t="s">
        <v>315</v>
      </c>
      <c r="Q6" s="17"/>
      <c r="R6" s="13" t="str">
        <f t="shared" si="3"/>
        <v/>
      </c>
      <c r="S6" s="13" t="str">
        <f t="shared" si="4"/>
        <v>委託・請負</v>
      </c>
      <c r="T6" s="13"/>
      <c r="U6" s="32" t="s">
        <v>316</v>
      </c>
      <c r="W6" s="32" t="s">
        <v>317</v>
      </c>
      <c r="Y6" s="32" t="s">
        <v>318</v>
      </c>
      <c r="Z6" s="32" t="s">
        <v>319</v>
      </c>
      <c r="AA6" s="71" t="s">
        <v>320</v>
      </c>
      <c r="AB6" s="71" t="s">
        <v>321</v>
      </c>
      <c r="AC6" s="71" t="s">
        <v>175</v>
      </c>
      <c r="AD6" s="31"/>
      <c r="AE6" s="34" t="s">
        <v>322</v>
      </c>
      <c r="AF6" s="30"/>
      <c r="AG6" s="44" t="s">
        <v>323</v>
      </c>
      <c r="AI6" s="42" t="s">
        <v>324</v>
      </c>
      <c r="AK6" s="42" t="str">
        <f>CHAR(CODE(AK5)+1)</f>
        <v>E</v>
      </c>
      <c r="AP6" s="44" t="s">
        <v>323</v>
      </c>
    </row>
    <row r="7" spans="1:42" ht="13.5" customHeight="1" x14ac:dyDescent="0.15">
      <c r="A7" s="14" t="s">
        <v>325</v>
      </c>
      <c r="B7" s="15"/>
      <c r="C7" s="13" t="str">
        <f t="shared" si="0"/>
        <v/>
      </c>
      <c r="D7" s="13" t="str">
        <f t="shared" si="8"/>
        <v>科学技術・イノベーション</v>
      </c>
      <c r="F7" s="18" t="s">
        <v>326</v>
      </c>
      <c r="G7" s="17"/>
      <c r="H7" s="13" t="str">
        <f t="shared" si="1"/>
        <v/>
      </c>
      <c r="I7" s="13" t="str">
        <f t="shared" si="5"/>
        <v/>
      </c>
      <c r="K7" s="14" t="s">
        <v>327</v>
      </c>
      <c r="L7" s="15"/>
      <c r="M7" s="13" t="str">
        <f t="shared" si="2"/>
        <v/>
      </c>
      <c r="N7" s="13" t="str">
        <f t="shared" si="6"/>
        <v>文教及び科学振興</v>
      </c>
      <c r="O7" s="13"/>
      <c r="P7" s="12" t="s">
        <v>328</v>
      </c>
      <c r="Q7" s="17"/>
      <c r="R7" s="13" t="str">
        <f t="shared" si="3"/>
        <v/>
      </c>
      <c r="S7" s="13" t="str">
        <f t="shared" si="4"/>
        <v>委託・請負</v>
      </c>
      <c r="T7" s="13"/>
      <c r="U7" s="32"/>
      <c r="W7" s="32" t="s">
        <v>329</v>
      </c>
      <c r="Y7" s="32" t="s">
        <v>330</v>
      </c>
      <c r="Z7" s="32" t="s">
        <v>331</v>
      </c>
      <c r="AA7" s="71" t="s">
        <v>332</v>
      </c>
      <c r="AB7" s="71" t="s">
        <v>333</v>
      </c>
      <c r="AC7" s="31"/>
      <c r="AD7" s="31"/>
      <c r="AE7" s="32" t="s">
        <v>175</v>
      </c>
      <c r="AF7" s="30"/>
      <c r="AG7" s="44" t="s">
        <v>334</v>
      </c>
      <c r="AH7" s="66"/>
      <c r="AI7" s="44" t="s">
        <v>335</v>
      </c>
      <c r="AK7" s="42" t="str">
        <f>CHAR(CODE(AK6)+1)</f>
        <v>F</v>
      </c>
      <c r="AP7" s="44" t="s">
        <v>334</v>
      </c>
    </row>
    <row r="8" spans="1:42" ht="13.5" customHeight="1" x14ac:dyDescent="0.15">
      <c r="A8" s="14" t="s">
        <v>336</v>
      </c>
      <c r="B8" s="15"/>
      <c r="C8" s="13" t="str">
        <f t="shared" si="0"/>
        <v/>
      </c>
      <c r="D8" s="13" t="str">
        <f t="shared" si="8"/>
        <v>科学技術・イノベーション</v>
      </c>
      <c r="F8" s="18" t="s">
        <v>337</v>
      </c>
      <c r="G8" s="17"/>
      <c r="H8" s="13" t="str">
        <f t="shared" si="1"/>
        <v/>
      </c>
      <c r="I8" s="13" t="str">
        <f t="shared" si="5"/>
        <v/>
      </c>
      <c r="K8" s="14" t="s">
        <v>338</v>
      </c>
      <c r="L8" s="15"/>
      <c r="M8" s="13" t="str">
        <f t="shared" si="2"/>
        <v/>
      </c>
      <c r="N8" s="13" t="str">
        <f t="shared" si="6"/>
        <v>文教及び科学振興</v>
      </c>
      <c r="O8" s="13"/>
      <c r="P8" s="12" t="s">
        <v>339</v>
      </c>
      <c r="Q8" s="17"/>
      <c r="R8" s="13" t="str">
        <f t="shared" si="3"/>
        <v/>
      </c>
      <c r="S8" s="13" t="str">
        <f t="shared" si="4"/>
        <v>委託・請負</v>
      </c>
      <c r="T8" s="13"/>
      <c r="U8" s="32" t="s">
        <v>340</v>
      </c>
      <c r="W8" s="32" t="s">
        <v>341</v>
      </c>
      <c r="Y8" s="32" t="s">
        <v>342</v>
      </c>
      <c r="Z8" s="32" t="s">
        <v>343</v>
      </c>
      <c r="AA8" s="71" t="s">
        <v>344</v>
      </c>
      <c r="AB8" s="71" t="s">
        <v>345</v>
      </c>
      <c r="AC8" s="31"/>
      <c r="AD8" s="31"/>
      <c r="AE8" s="31"/>
      <c r="AF8" s="30"/>
      <c r="AG8" s="44" t="s">
        <v>346</v>
      </c>
      <c r="AI8" s="42" t="s">
        <v>347</v>
      </c>
      <c r="AK8" s="42" t="str">
        <f t="shared" si="7"/>
        <v>G</v>
      </c>
      <c r="AP8" s="44" t="s">
        <v>346</v>
      </c>
    </row>
    <row r="9" spans="1:42" ht="13.5" customHeight="1" x14ac:dyDescent="0.15">
      <c r="A9" s="14" t="s">
        <v>348</v>
      </c>
      <c r="B9" s="15"/>
      <c r="C9" s="13" t="str">
        <f t="shared" si="0"/>
        <v/>
      </c>
      <c r="D9" s="13" t="str">
        <f t="shared" si="8"/>
        <v>科学技術・イノベーション</v>
      </c>
      <c r="F9" s="18" t="s">
        <v>349</v>
      </c>
      <c r="G9" s="17"/>
      <c r="H9" s="13" t="str">
        <f t="shared" si="1"/>
        <v/>
      </c>
      <c r="I9" s="13" t="str">
        <f t="shared" si="5"/>
        <v/>
      </c>
      <c r="K9" s="14" t="s">
        <v>350</v>
      </c>
      <c r="L9" s="15"/>
      <c r="M9" s="13" t="str">
        <f t="shared" si="2"/>
        <v/>
      </c>
      <c r="N9" s="13" t="str">
        <f t="shared" si="6"/>
        <v>文教及び科学振興</v>
      </c>
      <c r="O9" s="13"/>
      <c r="P9" s="13"/>
      <c r="Q9" s="19"/>
      <c r="T9" s="13"/>
      <c r="U9" s="32" t="s">
        <v>351</v>
      </c>
      <c r="W9" s="32" t="s">
        <v>352</v>
      </c>
      <c r="Y9" s="32" t="s">
        <v>353</v>
      </c>
      <c r="Z9" s="32" t="s">
        <v>354</v>
      </c>
      <c r="AA9" s="71" t="s">
        <v>355</v>
      </c>
      <c r="AB9" s="71" t="s">
        <v>356</v>
      </c>
      <c r="AC9" s="31"/>
      <c r="AD9" s="31"/>
      <c r="AE9" s="31"/>
      <c r="AF9" s="30"/>
      <c r="AG9" s="44" t="s">
        <v>357</v>
      </c>
      <c r="AI9" s="62"/>
      <c r="AK9" s="42" t="str">
        <f t="shared" si="7"/>
        <v>H</v>
      </c>
      <c r="AP9" s="44" t="s">
        <v>357</v>
      </c>
    </row>
    <row r="10" spans="1:42" ht="13.5" customHeight="1" x14ac:dyDescent="0.15">
      <c r="A10" s="14" t="s">
        <v>358</v>
      </c>
      <c r="B10" s="15"/>
      <c r="C10" s="13" t="str">
        <f t="shared" si="0"/>
        <v/>
      </c>
      <c r="D10" s="13" t="str">
        <f t="shared" si="8"/>
        <v>科学技術・イノベーション</v>
      </c>
      <c r="F10" s="18" t="s">
        <v>359</v>
      </c>
      <c r="G10" s="17"/>
      <c r="H10" s="13" t="str">
        <f t="shared" si="1"/>
        <v/>
      </c>
      <c r="I10" s="13" t="str">
        <f t="shared" si="5"/>
        <v/>
      </c>
      <c r="K10" s="14" t="s">
        <v>360</v>
      </c>
      <c r="L10" s="15"/>
      <c r="M10" s="13" t="str">
        <f t="shared" si="2"/>
        <v/>
      </c>
      <c r="N10" s="13" t="str">
        <f t="shared" si="6"/>
        <v>文教及び科学振興</v>
      </c>
      <c r="O10" s="13"/>
      <c r="P10" s="13" t="str">
        <f>S8</f>
        <v>委託・請負</v>
      </c>
      <c r="Q10" s="19"/>
      <c r="T10" s="13"/>
      <c r="W10" s="32" t="s">
        <v>361</v>
      </c>
      <c r="Y10" s="32" t="s">
        <v>362</v>
      </c>
      <c r="Z10" s="32" t="s">
        <v>363</v>
      </c>
      <c r="AA10" s="71" t="s">
        <v>364</v>
      </c>
      <c r="AB10" s="71" t="s">
        <v>365</v>
      </c>
      <c r="AC10" s="31"/>
      <c r="AD10" s="31"/>
      <c r="AE10" s="31"/>
      <c r="AF10" s="30"/>
      <c r="AG10" s="44" t="s">
        <v>366</v>
      </c>
      <c r="AK10" s="42" t="str">
        <f t="shared" si="7"/>
        <v>I</v>
      </c>
      <c r="AP10" s="42" t="s">
        <v>339</v>
      </c>
    </row>
    <row r="11" spans="1:42" ht="13.5" customHeight="1" x14ac:dyDescent="0.15">
      <c r="A11" s="14" t="s">
        <v>367</v>
      </c>
      <c r="B11" s="15" t="s">
        <v>133</v>
      </c>
      <c r="C11" s="13" t="str">
        <f t="shared" si="0"/>
        <v>子ども・若者育成支援</v>
      </c>
      <c r="D11" s="13" t="str">
        <f t="shared" si="8"/>
        <v>科学技術・イノベーション、子ども・若者育成支援</v>
      </c>
      <c r="F11" s="18" t="s">
        <v>368</v>
      </c>
      <c r="G11" s="17"/>
      <c r="H11" s="13" t="str">
        <f t="shared" si="1"/>
        <v/>
      </c>
      <c r="I11" s="13" t="str">
        <f t="shared" si="5"/>
        <v/>
      </c>
      <c r="K11" s="14" t="s">
        <v>369</v>
      </c>
      <c r="L11" s="15"/>
      <c r="M11" s="13" t="str">
        <f t="shared" si="2"/>
        <v/>
      </c>
      <c r="N11" s="13" t="str">
        <f t="shared" si="6"/>
        <v>文教及び科学振興</v>
      </c>
      <c r="O11" s="13"/>
      <c r="P11" s="13"/>
      <c r="Q11" s="19"/>
      <c r="T11" s="13"/>
      <c r="W11" s="32" t="s">
        <v>370</v>
      </c>
      <c r="Y11" s="32" t="s">
        <v>371</v>
      </c>
      <c r="Z11" s="32" t="s">
        <v>372</v>
      </c>
      <c r="AA11" s="71" t="s">
        <v>373</v>
      </c>
      <c r="AB11" s="71" t="s">
        <v>374</v>
      </c>
      <c r="AC11" s="31"/>
      <c r="AD11" s="31"/>
      <c r="AE11" s="31"/>
      <c r="AF11" s="30"/>
      <c r="AG11" s="42" t="s">
        <v>375</v>
      </c>
      <c r="AK11" s="42" t="str">
        <f t="shared" si="7"/>
        <v>J</v>
      </c>
    </row>
    <row r="12" spans="1:42" ht="13.5" customHeight="1" x14ac:dyDescent="0.15">
      <c r="A12" s="14" t="s">
        <v>376</v>
      </c>
      <c r="B12" s="15"/>
      <c r="C12" s="13" t="str">
        <f t="shared" ref="C12:C23" si="9">IF(B12="","",A12)</f>
        <v/>
      </c>
      <c r="D12" s="13" t="str">
        <f t="shared" si="8"/>
        <v>科学技術・イノベーション、子ども・若者育成支援</v>
      </c>
      <c r="F12" s="18" t="s">
        <v>377</v>
      </c>
      <c r="G12" s="17"/>
      <c r="H12" s="13" t="str">
        <f t="shared" si="1"/>
        <v/>
      </c>
      <c r="I12" s="13" t="str">
        <f t="shared" si="5"/>
        <v/>
      </c>
      <c r="K12" s="13"/>
      <c r="L12" s="13"/>
      <c r="O12" s="13"/>
      <c r="P12" s="13"/>
      <c r="Q12" s="19"/>
      <c r="T12" s="13"/>
      <c r="U12" s="29" t="s">
        <v>378</v>
      </c>
      <c r="W12" s="32" t="s">
        <v>5</v>
      </c>
      <c r="Y12" s="32" t="s">
        <v>379</v>
      </c>
      <c r="Z12" s="32" t="s">
        <v>380</v>
      </c>
      <c r="AA12" s="71" t="s">
        <v>381</v>
      </c>
      <c r="AB12" s="71" t="s">
        <v>382</v>
      </c>
      <c r="AC12" s="31"/>
      <c r="AD12" s="31"/>
      <c r="AE12" s="31"/>
      <c r="AF12" s="30"/>
      <c r="AG12" s="42" t="s">
        <v>383</v>
      </c>
      <c r="AK12" s="42" t="str">
        <f t="shared" si="7"/>
        <v>K</v>
      </c>
    </row>
    <row r="13" spans="1:42" ht="13.5" customHeight="1" x14ac:dyDescent="0.15">
      <c r="A13" s="14" t="s">
        <v>384</v>
      </c>
      <c r="B13" s="15"/>
      <c r="C13" s="13" t="str">
        <f t="shared" si="9"/>
        <v/>
      </c>
      <c r="D13" s="13" t="str">
        <f t="shared" si="8"/>
        <v>科学技術・イノベーション、子ども・若者育成支援</v>
      </c>
      <c r="F13" s="18" t="s">
        <v>385</v>
      </c>
      <c r="G13" s="17"/>
      <c r="H13" s="13" t="str">
        <f t="shared" si="1"/>
        <v/>
      </c>
      <c r="I13" s="13" t="str">
        <f t="shared" si="5"/>
        <v/>
      </c>
      <c r="K13" s="13" t="str">
        <f>N11</f>
        <v>文教及び科学振興</v>
      </c>
      <c r="L13" s="13"/>
      <c r="O13" s="13"/>
      <c r="P13" s="13"/>
      <c r="Q13" s="19"/>
      <c r="T13" s="13"/>
      <c r="U13" s="32" t="s">
        <v>264</v>
      </c>
      <c r="W13" s="32" t="s">
        <v>386</v>
      </c>
      <c r="Y13" s="32" t="s">
        <v>387</v>
      </c>
      <c r="Z13" s="32" t="s">
        <v>388</v>
      </c>
      <c r="AA13" s="71" t="s">
        <v>389</v>
      </c>
      <c r="AB13" s="71" t="s">
        <v>390</v>
      </c>
      <c r="AC13" s="31"/>
      <c r="AD13" s="31"/>
      <c r="AE13" s="31"/>
      <c r="AF13" s="30"/>
      <c r="AG13" s="42" t="s">
        <v>339</v>
      </c>
      <c r="AK13" s="42" t="str">
        <f t="shared" si="7"/>
        <v>L</v>
      </c>
    </row>
    <row r="14" spans="1:42" ht="13.5" customHeight="1" x14ac:dyDescent="0.15">
      <c r="A14" s="14" t="s">
        <v>391</v>
      </c>
      <c r="B14" s="15"/>
      <c r="C14" s="13" t="str">
        <f t="shared" si="9"/>
        <v/>
      </c>
      <c r="D14" s="13" t="str">
        <f t="shared" si="8"/>
        <v>科学技術・イノベーション、子ども・若者育成支援</v>
      </c>
      <c r="F14" s="18" t="s">
        <v>392</v>
      </c>
      <c r="G14" s="17"/>
      <c r="H14" s="13" t="str">
        <f t="shared" si="1"/>
        <v/>
      </c>
      <c r="I14" s="13" t="str">
        <f t="shared" si="5"/>
        <v/>
      </c>
      <c r="K14" s="13"/>
      <c r="L14" s="13"/>
      <c r="O14" s="13"/>
      <c r="P14" s="13"/>
      <c r="Q14" s="19"/>
      <c r="T14" s="13"/>
      <c r="U14" s="32" t="s">
        <v>393</v>
      </c>
      <c r="W14" s="32" t="s">
        <v>394</v>
      </c>
      <c r="Y14" s="32" t="s">
        <v>395</v>
      </c>
      <c r="Z14" s="32" t="s">
        <v>396</v>
      </c>
      <c r="AA14" s="71" t="s">
        <v>397</v>
      </c>
      <c r="AB14" s="71" t="s">
        <v>398</v>
      </c>
      <c r="AC14" s="31"/>
      <c r="AD14" s="31"/>
      <c r="AE14" s="31"/>
      <c r="AF14" s="30"/>
      <c r="AG14" s="62"/>
      <c r="AK14" s="42" t="str">
        <f t="shared" si="7"/>
        <v>M</v>
      </c>
    </row>
    <row r="15" spans="1:42" ht="13.5" customHeight="1" x14ac:dyDescent="0.15">
      <c r="A15" s="14" t="s">
        <v>399</v>
      </c>
      <c r="B15" s="15"/>
      <c r="C15" s="13" t="str">
        <f t="shared" si="9"/>
        <v/>
      </c>
      <c r="D15" s="13" t="str">
        <f t="shared" si="8"/>
        <v>科学技術・イノベーション、子ども・若者育成支援</v>
      </c>
      <c r="F15" s="18" t="s">
        <v>400</v>
      </c>
      <c r="G15" s="17"/>
      <c r="H15" s="13" t="str">
        <f t="shared" si="1"/>
        <v/>
      </c>
      <c r="I15" s="13" t="str">
        <f t="shared" si="5"/>
        <v/>
      </c>
      <c r="K15" s="13"/>
      <c r="L15" s="13"/>
      <c r="O15" s="13"/>
      <c r="P15" s="13"/>
      <c r="Q15" s="19"/>
      <c r="T15" s="13"/>
      <c r="U15" s="32" t="s">
        <v>401</v>
      </c>
      <c r="W15" s="32" t="s">
        <v>402</v>
      </c>
      <c r="Y15" s="32" t="s">
        <v>403</v>
      </c>
      <c r="Z15" s="32" t="s">
        <v>404</v>
      </c>
      <c r="AA15" s="71" t="s">
        <v>405</v>
      </c>
      <c r="AB15" s="71" t="s">
        <v>406</v>
      </c>
      <c r="AC15" s="31"/>
      <c r="AD15" s="31"/>
      <c r="AE15" s="31"/>
      <c r="AF15" s="30"/>
      <c r="AG15" s="63"/>
      <c r="AK15" s="42" t="str">
        <f t="shared" si="7"/>
        <v>N</v>
      </c>
    </row>
    <row r="16" spans="1:42" ht="13.5" customHeight="1" x14ac:dyDescent="0.15">
      <c r="A16" s="14" t="s">
        <v>407</v>
      </c>
      <c r="B16" s="15"/>
      <c r="C16" s="13" t="str">
        <f t="shared" si="9"/>
        <v/>
      </c>
      <c r="D16" s="13" t="str">
        <f t="shared" si="8"/>
        <v>科学技術・イノベーション、子ども・若者育成支援</v>
      </c>
      <c r="F16" s="18" t="s">
        <v>408</v>
      </c>
      <c r="G16" s="17"/>
      <c r="H16" s="13" t="str">
        <f t="shared" si="1"/>
        <v/>
      </c>
      <c r="I16" s="13" t="str">
        <f t="shared" si="5"/>
        <v/>
      </c>
      <c r="K16" s="13"/>
      <c r="L16" s="13"/>
      <c r="O16" s="13"/>
      <c r="P16" s="13"/>
      <c r="Q16" s="19"/>
      <c r="T16" s="13"/>
      <c r="U16" s="32" t="s">
        <v>409</v>
      </c>
      <c r="W16" s="32" t="s">
        <v>410</v>
      </c>
      <c r="Y16" s="32" t="s">
        <v>411</v>
      </c>
      <c r="Z16" s="32" t="s">
        <v>412</v>
      </c>
      <c r="AA16" s="71" t="s">
        <v>413</v>
      </c>
      <c r="AB16" s="71" t="s">
        <v>414</v>
      </c>
      <c r="AC16" s="31"/>
      <c r="AD16" s="31"/>
      <c r="AE16" s="31"/>
      <c r="AF16" s="30"/>
      <c r="AG16" s="63"/>
      <c r="AK16" s="42" t="str">
        <f t="shared" si="7"/>
        <v>O</v>
      </c>
    </row>
    <row r="17" spans="1:37" ht="13.5" customHeight="1" x14ac:dyDescent="0.15">
      <c r="A17" s="14" t="s">
        <v>415</v>
      </c>
      <c r="B17" s="15"/>
      <c r="C17" s="13" t="str">
        <f t="shared" si="9"/>
        <v/>
      </c>
      <c r="D17" s="13" t="str">
        <f t="shared" si="8"/>
        <v>科学技術・イノベーション、子ども・若者育成支援</v>
      </c>
      <c r="F17" s="18" t="s">
        <v>416</v>
      </c>
      <c r="G17" s="17"/>
      <c r="H17" s="13" t="str">
        <f t="shared" si="1"/>
        <v/>
      </c>
      <c r="I17" s="13" t="str">
        <f t="shared" si="5"/>
        <v/>
      </c>
      <c r="K17" s="13"/>
      <c r="L17" s="13"/>
      <c r="O17" s="13"/>
      <c r="P17" s="13"/>
      <c r="Q17" s="19"/>
      <c r="T17" s="13"/>
      <c r="U17" s="32" t="s">
        <v>417</v>
      </c>
      <c r="W17" s="32" t="s">
        <v>418</v>
      </c>
      <c r="Y17" s="32" t="s">
        <v>419</v>
      </c>
      <c r="Z17" s="32" t="s">
        <v>420</v>
      </c>
      <c r="AA17" s="71" t="s">
        <v>421</v>
      </c>
      <c r="AB17" s="71" t="s">
        <v>422</v>
      </c>
      <c r="AC17" s="31"/>
      <c r="AD17" s="31"/>
      <c r="AE17" s="31"/>
      <c r="AF17" s="30"/>
      <c r="AG17" s="63"/>
      <c r="AK17" s="42" t="str">
        <f t="shared" si="7"/>
        <v>P</v>
      </c>
    </row>
    <row r="18" spans="1:37" ht="13.5" customHeight="1" x14ac:dyDescent="0.15">
      <c r="A18" s="14" t="s">
        <v>423</v>
      </c>
      <c r="B18" s="15"/>
      <c r="C18" s="13" t="str">
        <f t="shared" si="9"/>
        <v/>
      </c>
      <c r="D18" s="13" t="str">
        <f t="shared" si="8"/>
        <v>科学技術・イノベーション、子ども・若者育成支援</v>
      </c>
      <c r="F18" s="18" t="s">
        <v>424</v>
      </c>
      <c r="G18" s="17"/>
      <c r="H18" s="13" t="str">
        <f t="shared" si="1"/>
        <v/>
      </c>
      <c r="I18" s="13" t="str">
        <f t="shared" si="5"/>
        <v/>
      </c>
      <c r="K18" s="13"/>
      <c r="L18" s="13"/>
      <c r="O18" s="13"/>
      <c r="P18" s="13"/>
      <c r="Q18" s="19"/>
      <c r="T18" s="13"/>
      <c r="U18" s="32" t="s">
        <v>425</v>
      </c>
      <c r="W18" s="32" t="s">
        <v>426</v>
      </c>
      <c r="Y18" s="32" t="s">
        <v>427</v>
      </c>
      <c r="Z18" s="32" t="s">
        <v>428</v>
      </c>
      <c r="AA18" s="71" t="s">
        <v>429</v>
      </c>
      <c r="AB18" s="71" t="s">
        <v>430</v>
      </c>
      <c r="AC18" s="31"/>
      <c r="AD18" s="31"/>
      <c r="AE18" s="31"/>
      <c r="AF18" s="30"/>
      <c r="AK18" s="42" t="str">
        <f t="shared" si="7"/>
        <v>Q</v>
      </c>
    </row>
    <row r="19" spans="1:37" ht="13.5" customHeight="1" x14ac:dyDescent="0.15">
      <c r="A19" s="14" t="s">
        <v>431</v>
      </c>
      <c r="B19" s="15"/>
      <c r="C19" s="13" t="str">
        <f t="shared" si="9"/>
        <v/>
      </c>
      <c r="D19" s="13" t="str">
        <f t="shared" si="8"/>
        <v>科学技術・イノベーション、子ども・若者育成支援</v>
      </c>
      <c r="F19" s="18" t="s">
        <v>432</v>
      </c>
      <c r="G19" s="17"/>
      <c r="H19" s="13" t="str">
        <f t="shared" si="1"/>
        <v/>
      </c>
      <c r="I19" s="13" t="str">
        <f t="shared" si="5"/>
        <v/>
      </c>
      <c r="K19" s="13"/>
      <c r="L19" s="13"/>
      <c r="O19" s="13"/>
      <c r="P19" s="13"/>
      <c r="Q19" s="19"/>
      <c r="T19" s="13"/>
      <c r="U19" s="32" t="s">
        <v>433</v>
      </c>
      <c r="W19" s="32" t="s">
        <v>434</v>
      </c>
      <c r="Y19" s="32" t="s">
        <v>435</v>
      </c>
      <c r="Z19" s="32" t="s">
        <v>436</v>
      </c>
      <c r="AA19" s="71" t="s">
        <v>437</v>
      </c>
      <c r="AB19" s="71" t="s">
        <v>438</v>
      </c>
      <c r="AC19" s="31"/>
      <c r="AD19" s="31"/>
      <c r="AE19" s="31"/>
      <c r="AF19" s="30"/>
      <c r="AK19" s="42" t="str">
        <f t="shared" si="7"/>
        <v>R</v>
      </c>
    </row>
    <row r="20" spans="1:37" ht="13.5" customHeight="1" x14ac:dyDescent="0.15">
      <c r="A20" s="14" t="s">
        <v>439</v>
      </c>
      <c r="B20" s="15"/>
      <c r="C20" s="13" t="str">
        <f t="shared" si="9"/>
        <v/>
      </c>
      <c r="D20" s="13" t="str">
        <f t="shared" si="8"/>
        <v>科学技術・イノベーション、子ども・若者育成支援</v>
      </c>
      <c r="F20" s="18" t="s">
        <v>440</v>
      </c>
      <c r="G20" s="17"/>
      <c r="H20" s="13" t="str">
        <f t="shared" si="1"/>
        <v/>
      </c>
      <c r="I20" s="13" t="str">
        <f t="shared" si="5"/>
        <v/>
      </c>
      <c r="K20" s="13"/>
      <c r="L20" s="13"/>
      <c r="O20" s="13"/>
      <c r="P20" s="13"/>
      <c r="Q20" s="19"/>
      <c r="T20" s="13"/>
      <c r="U20" s="32" t="s">
        <v>441</v>
      </c>
      <c r="W20" s="32" t="s">
        <v>442</v>
      </c>
      <c r="Y20" s="32" t="s">
        <v>443</v>
      </c>
      <c r="Z20" s="32" t="s">
        <v>444</v>
      </c>
      <c r="AA20" s="71" t="s">
        <v>445</v>
      </c>
      <c r="AB20" s="71" t="s">
        <v>446</v>
      </c>
      <c r="AC20" s="31"/>
      <c r="AD20" s="31"/>
      <c r="AE20" s="31"/>
      <c r="AF20" s="30"/>
      <c r="AK20" s="42" t="str">
        <f t="shared" si="7"/>
        <v>S</v>
      </c>
    </row>
    <row r="21" spans="1:37" ht="13.5" customHeight="1" x14ac:dyDescent="0.15">
      <c r="A21" s="14" t="s">
        <v>447</v>
      </c>
      <c r="B21" s="15"/>
      <c r="C21" s="13" t="str">
        <f t="shared" si="9"/>
        <v/>
      </c>
      <c r="D21" s="13" t="str">
        <f t="shared" si="8"/>
        <v>科学技術・イノベーション、子ども・若者育成支援</v>
      </c>
      <c r="F21" s="18" t="s">
        <v>448</v>
      </c>
      <c r="G21" s="17"/>
      <c r="H21" s="13" t="str">
        <f t="shared" si="1"/>
        <v/>
      </c>
      <c r="I21" s="13" t="str">
        <f t="shared" si="5"/>
        <v/>
      </c>
      <c r="K21" s="13"/>
      <c r="L21" s="13"/>
      <c r="O21" s="13"/>
      <c r="P21" s="13"/>
      <c r="Q21" s="19"/>
      <c r="T21" s="13"/>
      <c r="U21" s="32" t="s">
        <v>449</v>
      </c>
      <c r="W21" s="32" t="s">
        <v>450</v>
      </c>
      <c r="Y21" s="32" t="s">
        <v>451</v>
      </c>
      <c r="Z21" s="32" t="s">
        <v>452</v>
      </c>
      <c r="AA21" s="71" t="s">
        <v>453</v>
      </c>
      <c r="AB21" s="71" t="s">
        <v>454</v>
      </c>
      <c r="AC21" s="31"/>
      <c r="AD21" s="31"/>
      <c r="AE21" s="31"/>
      <c r="AF21" s="30"/>
      <c r="AK21" s="42" t="str">
        <f t="shared" si="7"/>
        <v>T</v>
      </c>
    </row>
    <row r="22" spans="1:37" ht="13.5" customHeight="1" x14ac:dyDescent="0.15">
      <c r="A22" s="14" t="s">
        <v>455</v>
      </c>
      <c r="B22" s="15"/>
      <c r="C22" s="13" t="str">
        <f t="shared" si="9"/>
        <v/>
      </c>
      <c r="D22" s="13" t="str">
        <f>IF(C22="",D21,IF(D21&lt;&gt;"",CONCATENATE(D21,"、",C22),C22))</f>
        <v>科学技術・イノベーション、子ども・若者育成支援</v>
      </c>
      <c r="F22" s="18" t="s">
        <v>456</v>
      </c>
      <c r="G22" s="17"/>
      <c r="H22" s="13" t="str">
        <f t="shared" si="1"/>
        <v/>
      </c>
      <c r="I22" s="13" t="str">
        <f t="shared" si="5"/>
        <v/>
      </c>
      <c r="K22" s="13"/>
      <c r="L22" s="13"/>
      <c r="O22" s="13"/>
      <c r="P22" s="13"/>
      <c r="Q22" s="19"/>
      <c r="T22" s="13"/>
      <c r="U22" s="32" t="s">
        <v>457</v>
      </c>
      <c r="W22" s="32" t="s">
        <v>458</v>
      </c>
      <c r="Y22" s="32" t="s">
        <v>459</v>
      </c>
      <c r="Z22" s="32" t="s">
        <v>460</v>
      </c>
      <c r="AA22" s="71" t="s">
        <v>461</v>
      </c>
      <c r="AB22" s="71" t="s">
        <v>462</v>
      </c>
      <c r="AC22" s="31"/>
      <c r="AD22" s="31"/>
      <c r="AE22" s="31"/>
      <c r="AF22" s="30"/>
      <c r="AK22" s="42" t="str">
        <f t="shared" si="7"/>
        <v>U</v>
      </c>
    </row>
    <row r="23" spans="1:37" ht="13.5" customHeight="1" x14ac:dyDescent="0.15">
      <c r="A23" s="69" t="s">
        <v>463</v>
      </c>
      <c r="B23" s="15"/>
      <c r="C23" s="13" t="str">
        <f t="shared" si="9"/>
        <v/>
      </c>
      <c r="D23" s="13" t="str">
        <f>IF(C23="",D22,IF(D22&lt;&gt;"",CONCATENATE(D22,"、",C23),C23))</f>
        <v>科学技術・イノベーション、子ども・若者育成支援</v>
      </c>
      <c r="F23" s="18" t="s">
        <v>464</v>
      </c>
      <c r="G23" s="17"/>
      <c r="H23" s="13" t="str">
        <f t="shared" si="1"/>
        <v/>
      </c>
      <c r="I23" s="13" t="str">
        <f t="shared" si="5"/>
        <v/>
      </c>
      <c r="K23" s="13"/>
      <c r="L23" s="13"/>
      <c r="O23" s="13"/>
      <c r="P23" s="13"/>
      <c r="Q23" s="19"/>
      <c r="T23" s="13"/>
      <c r="U23" s="32" t="s">
        <v>465</v>
      </c>
      <c r="W23" s="32" t="s">
        <v>466</v>
      </c>
      <c r="Y23" s="32" t="s">
        <v>467</v>
      </c>
      <c r="Z23" s="32" t="s">
        <v>468</v>
      </c>
      <c r="AA23" s="71" t="s">
        <v>469</v>
      </c>
      <c r="AB23" s="71" t="s">
        <v>470</v>
      </c>
      <c r="AC23" s="31"/>
      <c r="AD23" s="31"/>
      <c r="AE23" s="31"/>
      <c r="AF23" s="30"/>
      <c r="AK23" s="42" t="str">
        <f t="shared" si="7"/>
        <v>V</v>
      </c>
    </row>
    <row r="24" spans="1:37" ht="13.5" customHeight="1" x14ac:dyDescent="0.15">
      <c r="A24" s="83"/>
      <c r="B24" s="67"/>
      <c r="F24" s="18" t="s">
        <v>471</v>
      </c>
      <c r="G24" s="17"/>
      <c r="H24" s="13" t="str">
        <f t="shared" si="1"/>
        <v/>
      </c>
      <c r="I24" s="13" t="str">
        <f t="shared" si="5"/>
        <v/>
      </c>
      <c r="K24" s="13"/>
      <c r="L24" s="13"/>
      <c r="O24" s="13"/>
      <c r="P24" s="13"/>
      <c r="Q24" s="19"/>
      <c r="T24" s="13"/>
      <c r="U24" s="32" t="s">
        <v>472</v>
      </c>
      <c r="W24" s="32" t="s">
        <v>473</v>
      </c>
      <c r="Y24" s="32" t="s">
        <v>474</v>
      </c>
      <c r="Z24" s="32" t="s">
        <v>475</v>
      </c>
      <c r="AA24" s="71" t="s">
        <v>476</v>
      </c>
      <c r="AB24" s="71" t="s">
        <v>477</v>
      </c>
      <c r="AC24" s="31"/>
      <c r="AD24" s="31"/>
      <c r="AE24" s="31"/>
      <c r="AF24" s="30"/>
      <c r="AK24" s="42" t="str">
        <f>CHAR(CODE(AK23)+1)</f>
        <v>W</v>
      </c>
    </row>
    <row r="25" spans="1:37" ht="13.5" customHeight="1" x14ac:dyDescent="0.15">
      <c r="A25" s="68"/>
      <c r="B25" s="67"/>
      <c r="F25" s="18" t="s">
        <v>478</v>
      </c>
      <c r="G25" s="17"/>
      <c r="H25" s="13" t="str">
        <f t="shared" si="1"/>
        <v/>
      </c>
      <c r="I25" s="13" t="str">
        <f t="shared" si="5"/>
        <v/>
      </c>
      <c r="K25" s="13"/>
      <c r="L25" s="13"/>
      <c r="O25" s="13"/>
      <c r="P25" s="13"/>
      <c r="Q25" s="19"/>
      <c r="T25" s="13"/>
      <c r="U25" s="32" t="s">
        <v>479</v>
      </c>
      <c r="W25" s="60"/>
      <c r="Y25" s="32" t="s">
        <v>480</v>
      </c>
      <c r="Z25" s="32" t="s">
        <v>481</v>
      </c>
      <c r="AA25" s="71" t="s">
        <v>482</v>
      </c>
      <c r="AB25" s="71" t="s">
        <v>483</v>
      </c>
      <c r="AC25" s="31"/>
      <c r="AD25" s="31"/>
      <c r="AE25" s="31"/>
      <c r="AF25" s="30"/>
      <c r="AK25" s="42" t="str">
        <f t="shared" si="7"/>
        <v>X</v>
      </c>
    </row>
    <row r="26" spans="1:37" ht="13.5" customHeight="1" x14ac:dyDescent="0.15">
      <c r="A26" s="68"/>
      <c r="B26" s="67"/>
      <c r="F26" s="18" t="s">
        <v>484</v>
      </c>
      <c r="G26" s="17"/>
      <c r="H26" s="13" t="str">
        <f t="shared" si="1"/>
        <v/>
      </c>
      <c r="I26" s="13" t="str">
        <f t="shared" si="5"/>
        <v/>
      </c>
      <c r="K26" s="13"/>
      <c r="L26" s="13"/>
      <c r="O26" s="13"/>
      <c r="P26" s="13"/>
      <c r="Q26" s="19"/>
      <c r="T26" s="13"/>
      <c r="U26" s="32" t="s">
        <v>485</v>
      </c>
      <c r="Y26" s="32" t="s">
        <v>486</v>
      </c>
      <c r="Z26" s="32" t="s">
        <v>487</v>
      </c>
      <c r="AA26" s="71" t="s">
        <v>488</v>
      </c>
      <c r="AB26" s="71" t="s">
        <v>489</v>
      </c>
      <c r="AC26" s="31"/>
      <c r="AD26" s="31"/>
      <c r="AE26" s="31"/>
      <c r="AF26" s="30"/>
      <c r="AK26" s="42" t="str">
        <f t="shared" si="7"/>
        <v>Y</v>
      </c>
    </row>
    <row r="27" spans="1:37" ht="13.5" customHeight="1" x14ac:dyDescent="0.15">
      <c r="A27" s="13" t="str">
        <f>IF(D23="", "-", D23)</f>
        <v>科学技術・イノベーション、子ども・若者育成支援</v>
      </c>
      <c r="B27" s="13"/>
      <c r="F27" s="18" t="s">
        <v>490</v>
      </c>
      <c r="G27" s="17"/>
      <c r="H27" s="13" t="str">
        <f t="shared" si="1"/>
        <v/>
      </c>
      <c r="I27" s="13" t="str">
        <f t="shared" si="5"/>
        <v/>
      </c>
      <c r="K27" s="13"/>
      <c r="L27" s="13"/>
      <c r="O27" s="13"/>
      <c r="P27" s="13"/>
      <c r="Q27" s="19"/>
      <c r="T27" s="13"/>
      <c r="U27" s="32" t="s">
        <v>491</v>
      </c>
      <c r="Y27" s="32" t="s">
        <v>492</v>
      </c>
      <c r="Z27" s="32" t="s">
        <v>493</v>
      </c>
      <c r="AA27" s="71" t="s">
        <v>494</v>
      </c>
      <c r="AB27" s="71" t="s">
        <v>495</v>
      </c>
      <c r="AC27" s="31"/>
      <c r="AD27" s="31"/>
      <c r="AE27" s="31"/>
      <c r="AF27" s="30"/>
      <c r="AK27" s="42" t="str">
        <f>CHAR(CODE(AK26)+1)</f>
        <v>Z</v>
      </c>
    </row>
    <row r="28" spans="1:37" ht="13.5" customHeight="1" x14ac:dyDescent="0.15">
      <c r="B28" s="13"/>
      <c r="F28" s="18" t="s">
        <v>496</v>
      </c>
      <c r="G28" s="17"/>
      <c r="H28" s="13" t="str">
        <f t="shared" si="1"/>
        <v/>
      </c>
      <c r="I28" s="13" t="str">
        <f t="shared" si="5"/>
        <v/>
      </c>
      <c r="K28" s="13"/>
      <c r="L28" s="13"/>
      <c r="O28" s="13"/>
      <c r="P28" s="13"/>
      <c r="Q28" s="19"/>
      <c r="T28" s="13"/>
      <c r="U28" s="32" t="s">
        <v>497</v>
      </c>
      <c r="Y28" s="32" t="s">
        <v>498</v>
      </c>
      <c r="Z28" s="32" t="s">
        <v>499</v>
      </c>
      <c r="AA28" s="71" t="s">
        <v>500</v>
      </c>
      <c r="AB28" s="71" t="s">
        <v>501</v>
      </c>
      <c r="AC28" s="31"/>
      <c r="AD28" s="31"/>
      <c r="AE28" s="31"/>
      <c r="AF28" s="30"/>
      <c r="AK28" s="42" t="s">
        <v>502</v>
      </c>
    </row>
    <row r="29" spans="1:37" ht="13.5" customHeight="1" x14ac:dyDescent="0.15">
      <c r="A29" s="13"/>
      <c r="B29" s="13"/>
      <c r="F29" s="18" t="s">
        <v>503</v>
      </c>
      <c r="G29" s="17"/>
      <c r="H29" s="13" t="str">
        <f t="shared" si="1"/>
        <v/>
      </c>
      <c r="I29" s="13" t="str">
        <f t="shared" si="5"/>
        <v/>
      </c>
      <c r="K29" s="13"/>
      <c r="L29" s="13"/>
      <c r="O29" s="13"/>
      <c r="P29" s="13"/>
      <c r="Q29" s="19"/>
      <c r="T29" s="13"/>
      <c r="U29" s="32" t="s">
        <v>504</v>
      </c>
      <c r="Y29" s="32" t="s">
        <v>505</v>
      </c>
      <c r="Z29" s="32" t="s">
        <v>506</v>
      </c>
      <c r="AA29" s="71" t="s">
        <v>507</v>
      </c>
      <c r="AB29" s="71" t="s">
        <v>508</v>
      </c>
      <c r="AC29" s="31"/>
      <c r="AD29" s="31"/>
      <c r="AE29" s="31"/>
      <c r="AF29" s="30"/>
      <c r="AK29" s="42" t="str">
        <f t="shared" si="7"/>
        <v>b</v>
      </c>
    </row>
    <row r="30" spans="1:37" ht="13.5" customHeight="1" x14ac:dyDescent="0.15">
      <c r="A30" s="13"/>
      <c r="B30" s="13"/>
      <c r="F30" s="18" t="s">
        <v>509</v>
      </c>
      <c r="G30" s="17"/>
      <c r="H30" s="13" t="str">
        <f t="shared" si="1"/>
        <v/>
      </c>
      <c r="I30" s="13" t="str">
        <f t="shared" si="5"/>
        <v/>
      </c>
      <c r="K30" s="13"/>
      <c r="L30" s="13"/>
      <c r="O30" s="13"/>
      <c r="P30" s="13"/>
      <c r="Q30" s="19"/>
      <c r="T30" s="13"/>
      <c r="U30" s="32" t="s">
        <v>510</v>
      </c>
      <c r="Y30" s="32" t="s">
        <v>511</v>
      </c>
      <c r="Z30" s="32" t="s">
        <v>512</v>
      </c>
      <c r="AA30" s="71" t="s">
        <v>513</v>
      </c>
      <c r="AB30" s="71" t="s">
        <v>514</v>
      </c>
      <c r="AC30" s="31"/>
      <c r="AD30" s="31"/>
      <c r="AE30" s="31"/>
      <c r="AF30" s="30"/>
      <c r="AK30" s="42" t="str">
        <f t="shared" si="7"/>
        <v>c</v>
      </c>
    </row>
    <row r="31" spans="1:37" ht="13.5" customHeight="1" x14ac:dyDescent="0.15">
      <c r="A31" s="13"/>
      <c r="B31" s="13"/>
      <c r="F31" s="18" t="s">
        <v>515</v>
      </c>
      <c r="G31" s="17"/>
      <c r="H31" s="13" t="str">
        <f t="shared" si="1"/>
        <v/>
      </c>
      <c r="I31" s="13" t="str">
        <f t="shared" si="5"/>
        <v/>
      </c>
      <c r="K31" s="13"/>
      <c r="L31" s="13"/>
      <c r="O31" s="13"/>
      <c r="P31" s="13"/>
      <c r="Q31" s="19"/>
      <c r="T31" s="13"/>
      <c r="U31" s="32" t="s">
        <v>516</v>
      </c>
      <c r="Y31" s="32" t="s">
        <v>517</v>
      </c>
      <c r="Z31" s="32" t="s">
        <v>518</v>
      </c>
      <c r="AA31" s="71" t="s">
        <v>519</v>
      </c>
      <c r="AB31" s="71" t="s">
        <v>520</v>
      </c>
      <c r="AC31" s="31"/>
      <c r="AD31" s="31"/>
      <c r="AE31" s="31"/>
      <c r="AF31" s="30"/>
      <c r="AK31" s="42" t="str">
        <f t="shared" si="7"/>
        <v>d</v>
      </c>
    </row>
    <row r="32" spans="1:37" ht="13.5" customHeight="1" x14ac:dyDescent="0.15">
      <c r="A32" s="13"/>
      <c r="B32" s="13"/>
      <c r="F32" s="18" t="s">
        <v>521</v>
      </c>
      <c r="G32" s="17"/>
      <c r="H32" s="13" t="str">
        <f t="shared" si="1"/>
        <v/>
      </c>
      <c r="I32" s="13" t="str">
        <f t="shared" si="5"/>
        <v/>
      </c>
      <c r="K32" s="13"/>
      <c r="L32" s="13"/>
      <c r="O32" s="13"/>
      <c r="P32" s="13"/>
      <c r="Q32" s="19"/>
      <c r="T32" s="13"/>
      <c r="U32" s="32" t="s">
        <v>522</v>
      </c>
      <c r="Y32" s="32" t="s">
        <v>523</v>
      </c>
      <c r="Z32" s="32" t="s">
        <v>524</v>
      </c>
      <c r="AA32" s="71" t="s">
        <v>525</v>
      </c>
      <c r="AB32" s="71" t="s">
        <v>525</v>
      </c>
      <c r="AC32" s="31"/>
      <c r="AD32" s="31"/>
      <c r="AE32" s="31"/>
      <c r="AF32" s="30"/>
      <c r="AK32" s="42" t="str">
        <f t="shared" si="7"/>
        <v>e</v>
      </c>
    </row>
    <row r="33" spans="1:37" ht="13.5" customHeight="1" x14ac:dyDescent="0.15">
      <c r="A33" s="13"/>
      <c r="B33" s="13"/>
      <c r="F33" s="18" t="s">
        <v>526</v>
      </c>
      <c r="G33" s="17"/>
      <c r="H33" s="13" t="str">
        <f t="shared" si="1"/>
        <v/>
      </c>
      <c r="I33" s="13" t="str">
        <f t="shared" si="5"/>
        <v/>
      </c>
      <c r="K33" s="13"/>
      <c r="L33" s="13"/>
      <c r="O33" s="13"/>
      <c r="P33" s="13"/>
      <c r="Q33" s="19"/>
      <c r="T33" s="13"/>
      <c r="U33" s="32" t="s">
        <v>527</v>
      </c>
      <c r="Y33" s="32" t="s">
        <v>528</v>
      </c>
      <c r="Z33" s="32" t="s">
        <v>529</v>
      </c>
      <c r="AA33" s="60"/>
      <c r="AB33" s="31"/>
      <c r="AC33" s="31"/>
      <c r="AD33" s="31"/>
      <c r="AE33" s="31"/>
      <c r="AF33" s="30"/>
      <c r="AK33" s="42" t="str">
        <f t="shared" si="7"/>
        <v>f</v>
      </c>
    </row>
    <row r="34" spans="1:37" ht="13.5" customHeight="1" x14ac:dyDescent="0.15">
      <c r="A34" s="13"/>
      <c r="B34" s="13"/>
      <c r="F34" s="18" t="s">
        <v>530</v>
      </c>
      <c r="G34" s="17"/>
      <c r="H34" s="13" t="str">
        <f t="shared" si="1"/>
        <v/>
      </c>
      <c r="I34" s="13" t="str">
        <f t="shared" si="5"/>
        <v/>
      </c>
      <c r="K34" s="13"/>
      <c r="L34" s="13"/>
      <c r="O34" s="13"/>
      <c r="P34" s="13"/>
      <c r="Q34" s="19"/>
      <c r="T34" s="13"/>
      <c r="U34" s="32" t="s">
        <v>531</v>
      </c>
      <c r="Y34" s="32" t="s">
        <v>532</v>
      </c>
      <c r="Z34" s="32" t="s">
        <v>533</v>
      </c>
      <c r="AB34" s="31"/>
      <c r="AC34" s="31"/>
      <c r="AD34" s="31"/>
      <c r="AE34" s="31"/>
      <c r="AF34" s="30"/>
      <c r="AK34" s="42" t="str">
        <f t="shared" si="7"/>
        <v>g</v>
      </c>
    </row>
    <row r="35" spans="1:37" ht="13.5" customHeight="1" x14ac:dyDescent="0.15">
      <c r="A35" s="13"/>
      <c r="B35" s="13"/>
      <c r="F35" s="18" t="s">
        <v>534</v>
      </c>
      <c r="G35" s="17"/>
      <c r="H35" s="13" t="str">
        <f t="shared" si="1"/>
        <v/>
      </c>
      <c r="I35" s="13" t="str">
        <f t="shared" si="5"/>
        <v/>
      </c>
      <c r="K35" s="13"/>
      <c r="L35" s="13"/>
      <c r="O35" s="13"/>
      <c r="P35" s="13"/>
      <c r="Q35" s="19"/>
      <c r="T35" s="13"/>
      <c r="U35" s="32" t="s">
        <v>535</v>
      </c>
      <c r="Y35" s="32" t="s">
        <v>536</v>
      </c>
      <c r="Z35" s="32" t="s">
        <v>537</v>
      </c>
      <c r="AC35" s="31"/>
      <c r="AF35" s="30"/>
      <c r="AK35" s="42" t="str">
        <f t="shared" si="7"/>
        <v>h</v>
      </c>
    </row>
    <row r="36" spans="1:37" ht="13.5" customHeight="1" x14ac:dyDescent="0.15">
      <c r="A36" s="13"/>
      <c r="B36" s="13"/>
      <c r="F36" s="18" t="s">
        <v>538</v>
      </c>
      <c r="G36" s="17" t="s">
        <v>539</v>
      </c>
      <c r="H36" s="13" t="str">
        <f t="shared" si="1"/>
        <v>東日本大震災復興特別会計</v>
      </c>
      <c r="I36" s="13" t="str">
        <f t="shared" si="5"/>
        <v>東日本大震災復興特別会計</v>
      </c>
      <c r="K36" s="13"/>
      <c r="L36" s="13"/>
      <c r="O36" s="13"/>
      <c r="P36" s="13"/>
      <c r="Q36" s="19"/>
      <c r="T36" s="13"/>
      <c r="Y36" s="32" t="s">
        <v>540</v>
      </c>
      <c r="Z36" s="32" t="s">
        <v>541</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542</v>
      </c>
      <c r="Z37" s="32" t="s">
        <v>543</v>
      </c>
      <c r="AF37" s="30"/>
      <c r="AK37" s="42" t="str">
        <f t="shared" si="7"/>
        <v>j</v>
      </c>
    </row>
    <row r="38" spans="1:37" x14ac:dyDescent="0.15">
      <c r="A38" s="13"/>
      <c r="B38" s="13"/>
      <c r="F38" s="13"/>
      <c r="G38" s="19"/>
      <c r="K38" s="13"/>
      <c r="L38" s="13"/>
      <c r="O38" s="13"/>
      <c r="P38" s="13"/>
      <c r="Q38" s="19"/>
      <c r="T38" s="13"/>
      <c r="Y38" s="32" t="s">
        <v>544</v>
      </c>
      <c r="Z38" s="32" t="s">
        <v>545</v>
      </c>
      <c r="AF38" s="30"/>
      <c r="AK38" s="42" t="str">
        <f t="shared" si="7"/>
        <v>k</v>
      </c>
    </row>
    <row r="39" spans="1:37" x14ac:dyDescent="0.15">
      <c r="A39" s="13"/>
      <c r="B39" s="13"/>
      <c r="F39" s="13" t="str">
        <f>I37</f>
        <v>東日本大震災復興特別会計</v>
      </c>
      <c r="G39" s="19"/>
      <c r="K39" s="13"/>
      <c r="L39" s="13"/>
      <c r="O39" s="13"/>
      <c r="P39" s="13"/>
      <c r="Q39" s="19"/>
      <c r="T39" s="13"/>
      <c r="U39" s="32" t="s">
        <v>546</v>
      </c>
      <c r="Y39" s="32" t="s">
        <v>547</v>
      </c>
      <c r="Z39" s="32" t="s">
        <v>548</v>
      </c>
      <c r="AF39" s="30"/>
      <c r="AK39" s="42" t="str">
        <f t="shared" si="7"/>
        <v>l</v>
      </c>
    </row>
    <row r="40" spans="1:37" x14ac:dyDescent="0.15">
      <c r="A40" s="13"/>
      <c r="B40" s="13"/>
      <c r="F40" s="13"/>
      <c r="G40" s="19"/>
      <c r="K40" s="13"/>
      <c r="L40" s="13"/>
      <c r="O40" s="13"/>
      <c r="P40" s="13"/>
      <c r="Q40" s="19"/>
      <c r="T40" s="13"/>
      <c r="U40" s="32"/>
      <c r="Y40" s="32" t="s">
        <v>549</v>
      </c>
      <c r="Z40" s="32" t="s">
        <v>550</v>
      </c>
      <c r="AF40" s="30"/>
      <c r="AK40" s="42" t="str">
        <f t="shared" si="7"/>
        <v>m</v>
      </c>
    </row>
    <row r="41" spans="1:37" x14ac:dyDescent="0.15">
      <c r="A41" s="13"/>
      <c r="B41" s="13"/>
      <c r="F41" s="13"/>
      <c r="G41" s="19"/>
      <c r="K41" s="13"/>
      <c r="L41" s="13"/>
      <c r="O41" s="13"/>
      <c r="P41" s="13"/>
      <c r="Q41" s="19"/>
      <c r="T41" s="13"/>
      <c r="U41" s="32" t="s">
        <v>551</v>
      </c>
      <c r="Y41" s="32" t="s">
        <v>552</v>
      </c>
      <c r="Z41" s="32" t="s">
        <v>553</v>
      </c>
      <c r="AF41" s="30"/>
      <c r="AK41" s="42" t="str">
        <f t="shared" si="7"/>
        <v>n</v>
      </c>
    </row>
    <row r="42" spans="1:37" x14ac:dyDescent="0.15">
      <c r="A42" s="13"/>
      <c r="B42" s="13"/>
      <c r="F42" s="13"/>
      <c r="G42" s="19"/>
      <c r="K42" s="13"/>
      <c r="L42" s="13"/>
      <c r="O42" s="13"/>
      <c r="P42" s="13"/>
      <c r="Q42" s="19"/>
      <c r="T42" s="13"/>
      <c r="U42" s="32" t="s">
        <v>554</v>
      </c>
      <c r="Y42" s="32" t="s">
        <v>555</v>
      </c>
      <c r="Z42" s="32" t="s">
        <v>556</v>
      </c>
      <c r="AF42" s="30"/>
      <c r="AK42" s="42" t="str">
        <f t="shared" si="7"/>
        <v>o</v>
      </c>
    </row>
    <row r="43" spans="1:37" x14ac:dyDescent="0.15">
      <c r="A43" s="13"/>
      <c r="B43" s="13"/>
      <c r="F43" s="13"/>
      <c r="G43" s="19"/>
      <c r="K43" s="13"/>
      <c r="L43" s="13"/>
      <c r="O43" s="13"/>
      <c r="P43" s="13"/>
      <c r="Q43" s="19"/>
      <c r="T43" s="13"/>
      <c r="Y43" s="32" t="s">
        <v>557</v>
      </c>
      <c r="Z43" s="32" t="s">
        <v>558</v>
      </c>
      <c r="AF43" s="30"/>
      <c r="AK43" s="42" t="str">
        <f t="shared" si="7"/>
        <v>p</v>
      </c>
    </row>
    <row r="44" spans="1:37" x14ac:dyDescent="0.15">
      <c r="A44" s="13"/>
      <c r="B44" s="13"/>
      <c r="F44" s="13"/>
      <c r="G44" s="19"/>
      <c r="K44" s="13"/>
      <c r="L44" s="13"/>
      <c r="O44" s="13"/>
      <c r="P44" s="13"/>
      <c r="Q44" s="19"/>
      <c r="T44" s="13"/>
      <c r="Y44" s="32" t="s">
        <v>559</v>
      </c>
      <c r="Z44" s="32" t="s">
        <v>560</v>
      </c>
      <c r="AF44" s="30"/>
      <c r="AK44" s="42" t="str">
        <f t="shared" si="7"/>
        <v>q</v>
      </c>
    </row>
    <row r="45" spans="1:37" x14ac:dyDescent="0.15">
      <c r="A45" s="13"/>
      <c r="B45" s="13"/>
      <c r="F45" s="13"/>
      <c r="G45" s="19"/>
      <c r="K45" s="13"/>
      <c r="L45" s="13"/>
      <c r="O45" s="13"/>
      <c r="P45" s="13"/>
      <c r="Q45" s="19"/>
      <c r="T45" s="13"/>
      <c r="U45" s="29" t="s">
        <v>251</v>
      </c>
      <c r="Y45" s="32" t="s">
        <v>561</v>
      </c>
      <c r="Z45" s="32" t="s">
        <v>562</v>
      </c>
      <c r="AF45" s="30"/>
      <c r="AK45" s="42" t="str">
        <f t="shared" si="7"/>
        <v>r</v>
      </c>
    </row>
    <row r="46" spans="1:37" x14ac:dyDescent="0.15">
      <c r="A46" s="13"/>
      <c r="B46" s="13"/>
      <c r="F46" s="13"/>
      <c r="G46" s="19"/>
      <c r="K46" s="13"/>
      <c r="L46" s="13"/>
      <c r="O46" s="13"/>
      <c r="P46" s="13"/>
      <c r="Q46" s="19"/>
      <c r="T46" s="13"/>
      <c r="U46" s="78" t="s">
        <v>563</v>
      </c>
      <c r="Y46" s="32" t="s">
        <v>564</v>
      </c>
      <c r="Z46" s="32" t="s">
        <v>565</v>
      </c>
      <c r="AF46" s="30"/>
      <c r="AK46" s="42" t="str">
        <f t="shared" si="7"/>
        <v>s</v>
      </c>
    </row>
    <row r="47" spans="1:37" x14ac:dyDescent="0.15">
      <c r="A47" s="13"/>
      <c r="B47" s="13"/>
      <c r="F47" s="13"/>
      <c r="G47" s="19"/>
      <c r="K47" s="13"/>
      <c r="L47" s="13"/>
      <c r="O47" s="13"/>
      <c r="P47" s="13"/>
      <c r="Q47" s="19"/>
      <c r="T47" s="13"/>
      <c r="Y47" s="32" t="s">
        <v>566</v>
      </c>
      <c r="Z47" s="32" t="s">
        <v>567</v>
      </c>
      <c r="AF47" s="30"/>
      <c r="AK47" s="42" t="str">
        <f t="shared" si="7"/>
        <v>t</v>
      </c>
    </row>
    <row r="48" spans="1:37" x14ac:dyDescent="0.15">
      <c r="A48" s="13"/>
      <c r="B48" s="13"/>
      <c r="F48" s="13"/>
      <c r="G48" s="19"/>
      <c r="K48" s="13"/>
      <c r="L48" s="13"/>
      <c r="O48" s="13"/>
      <c r="P48" s="13"/>
      <c r="Q48" s="19"/>
      <c r="T48" s="13"/>
      <c r="U48" s="78">
        <v>2021</v>
      </c>
      <c r="Y48" s="32" t="s">
        <v>568</v>
      </c>
      <c r="Z48" s="32" t="s">
        <v>569</v>
      </c>
      <c r="AF48" s="30"/>
      <c r="AK48" s="42" t="str">
        <f t="shared" si="7"/>
        <v>u</v>
      </c>
    </row>
    <row r="49" spans="1:37" x14ac:dyDescent="0.15">
      <c r="A49" s="13"/>
      <c r="B49" s="13"/>
      <c r="F49" s="13"/>
      <c r="G49" s="19"/>
      <c r="K49" s="13"/>
      <c r="L49" s="13"/>
      <c r="O49" s="13"/>
      <c r="P49" s="13"/>
      <c r="Q49" s="19"/>
      <c r="T49" s="13"/>
      <c r="U49" s="78">
        <v>2022</v>
      </c>
      <c r="Y49" s="32" t="s">
        <v>570</v>
      </c>
      <c r="Z49" s="32" t="s">
        <v>571</v>
      </c>
      <c r="AF49" s="30"/>
      <c r="AK49" s="42" t="str">
        <f t="shared" si="7"/>
        <v>v</v>
      </c>
    </row>
    <row r="50" spans="1:37" x14ac:dyDescent="0.15">
      <c r="A50" s="13"/>
      <c r="B50" s="13"/>
      <c r="F50" s="13"/>
      <c r="G50" s="19"/>
      <c r="K50" s="13"/>
      <c r="L50" s="13"/>
      <c r="O50" s="13"/>
      <c r="P50" s="13"/>
      <c r="Q50" s="19"/>
      <c r="T50" s="13"/>
      <c r="U50" s="78">
        <v>2023</v>
      </c>
      <c r="Y50" s="32" t="s">
        <v>572</v>
      </c>
      <c r="Z50" s="32" t="s">
        <v>573</v>
      </c>
      <c r="AF50" s="30"/>
    </row>
    <row r="51" spans="1:37" x14ac:dyDescent="0.15">
      <c r="A51" s="13"/>
      <c r="B51" s="13"/>
      <c r="F51" s="13"/>
      <c r="G51" s="19"/>
      <c r="K51" s="13"/>
      <c r="L51" s="13"/>
      <c r="O51" s="13"/>
      <c r="P51" s="13"/>
      <c r="Q51" s="19"/>
      <c r="T51" s="13"/>
      <c r="U51" s="78">
        <v>2024</v>
      </c>
      <c r="Y51" s="32" t="s">
        <v>574</v>
      </c>
      <c r="Z51" s="32" t="s">
        <v>575</v>
      </c>
      <c r="AF51" s="30"/>
    </row>
    <row r="52" spans="1:37" x14ac:dyDescent="0.15">
      <c r="A52" s="13"/>
      <c r="B52" s="13"/>
      <c r="F52" s="13"/>
      <c r="G52" s="19"/>
      <c r="K52" s="13"/>
      <c r="L52" s="13"/>
      <c r="O52" s="13"/>
      <c r="P52" s="13"/>
      <c r="Q52" s="19"/>
      <c r="T52" s="13"/>
      <c r="U52" s="78">
        <v>2025</v>
      </c>
      <c r="Y52" s="32" t="s">
        <v>576</v>
      </c>
      <c r="Z52" s="32" t="s">
        <v>577</v>
      </c>
      <c r="AF52" s="30"/>
    </row>
    <row r="53" spans="1:37" x14ac:dyDescent="0.15">
      <c r="A53" s="13"/>
      <c r="B53" s="13"/>
      <c r="F53" s="13"/>
      <c r="G53" s="19"/>
      <c r="K53" s="13"/>
      <c r="L53" s="13"/>
      <c r="O53" s="13"/>
      <c r="P53" s="13"/>
      <c r="Q53" s="19"/>
      <c r="T53" s="13"/>
      <c r="U53" s="78">
        <v>2026</v>
      </c>
      <c r="Y53" s="32" t="s">
        <v>578</v>
      </c>
      <c r="Z53" s="32" t="s">
        <v>579</v>
      </c>
      <c r="AF53" s="30"/>
    </row>
    <row r="54" spans="1:37" x14ac:dyDescent="0.15">
      <c r="A54" s="13"/>
      <c r="B54" s="13"/>
      <c r="F54" s="13"/>
      <c r="G54" s="19"/>
      <c r="K54" s="13"/>
      <c r="L54" s="13"/>
      <c r="O54" s="13"/>
      <c r="P54" s="20"/>
      <c r="Q54" s="19"/>
      <c r="T54" s="13"/>
      <c r="Y54" s="32" t="s">
        <v>580</v>
      </c>
      <c r="Z54" s="32" t="s">
        <v>581</v>
      </c>
      <c r="AF54" s="30"/>
    </row>
    <row r="55" spans="1:37" x14ac:dyDescent="0.15">
      <c r="A55" s="13"/>
      <c r="B55" s="13"/>
      <c r="F55" s="13"/>
      <c r="G55" s="19"/>
      <c r="K55" s="13"/>
      <c r="L55" s="13"/>
      <c r="O55" s="13"/>
      <c r="P55" s="13"/>
      <c r="Q55" s="19"/>
      <c r="T55" s="13"/>
      <c r="Y55" s="32" t="s">
        <v>582</v>
      </c>
      <c r="Z55" s="32" t="s">
        <v>583</v>
      </c>
      <c r="AF55" s="30"/>
    </row>
    <row r="56" spans="1:37" x14ac:dyDescent="0.15">
      <c r="A56" s="13"/>
      <c r="B56" s="13"/>
      <c r="F56" s="13"/>
      <c r="G56" s="19"/>
      <c r="K56" s="13"/>
      <c r="L56" s="13"/>
      <c r="O56" s="13"/>
      <c r="P56" s="13"/>
      <c r="Q56" s="19"/>
      <c r="T56" s="13"/>
      <c r="U56" s="78">
        <v>20</v>
      </c>
      <c r="Y56" s="32" t="s">
        <v>584</v>
      </c>
      <c r="Z56" s="32" t="s">
        <v>585</v>
      </c>
      <c r="AF56" s="30"/>
    </row>
    <row r="57" spans="1:37" x14ac:dyDescent="0.15">
      <c r="A57" s="13"/>
      <c r="B57" s="13"/>
      <c r="F57" s="13"/>
      <c r="G57" s="19"/>
      <c r="K57" s="13"/>
      <c r="L57" s="13"/>
      <c r="O57" s="13"/>
      <c r="P57" s="13"/>
      <c r="Q57" s="19"/>
      <c r="T57" s="13"/>
      <c r="U57" s="32" t="s">
        <v>586</v>
      </c>
      <c r="Y57" s="32" t="s">
        <v>587</v>
      </c>
      <c r="Z57" s="32" t="s">
        <v>588</v>
      </c>
      <c r="AF57" s="30"/>
    </row>
    <row r="58" spans="1:37" x14ac:dyDescent="0.15">
      <c r="A58" s="13"/>
      <c r="B58" s="13"/>
      <c r="F58" s="13"/>
      <c r="G58" s="19"/>
      <c r="K58" s="13"/>
      <c r="L58" s="13"/>
      <c r="O58" s="13"/>
      <c r="P58" s="13"/>
      <c r="Q58" s="19"/>
      <c r="T58" s="13"/>
      <c r="U58" s="32" t="s">
        <v>275</v>
      </c>
      <c r="Y58" s="32" t="s">
        <v>589</v>
      </c>
      <c r="Z58" s="32" t="s">
        <v>590</v>
      </c>
      <c r="AF58" s="30"/>
    </row>
    <row r="59" spans="1:37" x14ac:dyDescent="0.15">
      <c r="A59" s="13"/>
      <c r="B59" s="13"/>
      <c r="F59" s="13"/>
      <c r="G59" s="19"/>
      <c r="K59" s="13"/>
      <c r="L59" s="13"/>
      <c r="O59" s="13"/>
      <c r="P59" s="13"/>
      <c r="Q59" s="19"/>
      <c r="T59" s="13"/>
      <c r="Y59" s="32" t="s">
        <v>591</v>
      </c>
      <c r="Z59" s="32" t="s">
        <v>592</v>
      </c>
      <c r="AF59" s="30"/>
    </row>
    <row r="60" spans="1:37" x14ac:dyDescent="0.15">
      <c r="A60" s="13"/>
      <c r="B60" s="13"/>
      <c r="F60" s="13"/>
      <c r="G60" s="19"/>
      <c r="K60" s="13"/>
      <c r="L60" s="13"/>
      <c r="O60" s="13"/>
      <c r="P60" s="13"/>
      <c r="Q60" s="19"/>
      <c r="T60" s="13"/>
      <c r="Y60" s="32" t="s">
        <v>593</v>
      </c>
      <c r="Z60" s="32" t="s">
        <v>594</v>
      </c>
      <c r="AF60" s="30"/>
    </row>
    <row r="61" spans="1:37" x14ac:dyDescent="0.15">
      <c r="A61" s="13"/>
      <c r="B61" s="13"/>
      <c r="F61" s="13"/>
      <c r="G61" s="19"/>
      <c r="K61" s="13"/>
      <c r="L61" s="13"/>
      <c r="O61" s="13"/>
      <c r="P61" s="13"/>
      <c r="Q61" s="19"/>
      <c r="T61" s="13"/>
      <c r="Y61" s="32" t="s">
        <v>595</v>
      </c>
      <c r="Z61" s="32" t="s">
        <v>596</v>
      </c>
      <c r="AF61" s="30"/>
    </row>
    <row r="62" spans="1:37" x14ac:dyDescent="0.15">
      <c r="A62" s="13"/>
      <c r="B62" s="13"/>
      <c r="F62" s="13"/>
      <c r="G62" s="19"/>
      <c r="K62" s="13"/>
      <c r="L62" s="13"/>
      <c r="O62" s="13"/>
      <c r="P62" s="13"/>
      <c r="Q62" s="19"/>
      <c r="T62" s="13"/>
      <c r="Y62" s="32" t="s">
        <v>597</v>
      </c>
      <c r="Z62" s="32" t="s">
        <v>598</v>
      </c>
      <c r="AF62" s="30"/>
    </row>
    <row r="63" spans="1:37" x14ac:dyDescent="0.15">
      <c r="A63" s="13"/>
      <c r="B63" s="13"/>
      <c r="F63" s="13"/>
      <c r="G63" s="19"/>
      <c r="K63" s="13"/>
      <c r="L63" s="13"/>
      <c r="O63" s="13"/>
      <c r="P63" s="13"/>
      <c r="Q63" s="19"/>
      <c r="T63" s="13"/>
      <c r="Y63" s="32" t="s">
        <v>599</v>
      </c>
      <c r="Z63" s="32" t="s">
        <v>600</v>
      </c>
      <c r="AF63" s="30"/>
    </row>
    <row r="64" spans="1:37" x14ac:dyDescent="0.15">
      <c r="A64" s="13"/>
      <c r="B64" s="13"/>
      <c r="F64" s="13"/>
      <c r="G64" s="19"/>
      <c r="K64" s="13"/>
      <c r="L64" s="13"/>
      <c r="O64" s="13"/>
      <c r="P64" s="13"/>
      <c r="Q64" s="19"/>
      <c r="T64" s="13"/>
      <c r="Y64" s="32" t="s">
        <v>601</v>
      </c>
      <c r="Z64" s="32" t="s">
        <v>602</v>
      </c>
      <c r="AF64" s="30"/>
    </row>
    <row r="65" spans="1:32" x14ac:dyDescent="0.15">
      <c r="A65" s="13"/>
      <c r="B65" s="13"/>
      <c r="F65" s="13"/>
      <c r="G65" s="19"/>
      <c r="K65" s="13"/>
      <c r="L65" s="13"/>
      <c r="O65" s="13"/>
      <c r="P65" s="13"/>
      <c r="Q65" s="19"/>
      <c r="T65" s="13"/>
      <c r="Y65" s="32" t="s">
        <v>603</v>
      </c>
      <c r="Z65" s="32" t="s">
        <v>604</v>
      </c>
      <c r="AF65" s="30"/>
    </row>
    <row r="66" spans="1:32" x14ac:dyDescent="0.15">
      <c r="A66" s="13"/>
      <c r="B66" s="13"/>
      <c r="F66" s="13"/>
      <c r="G66" s="19"/>
      <c r="K66" s="13"/>
      <c r="L66" s="13"/>
      <c r="O66" s="13"/>
      <c r="P66" s="13"/>
      <c r="Q66" s="19"/>
      <c r="T66" s="13"/>
      <c r="Y66" s="32" t="s">
        <v>605</v>
      </c>
      <c r="Z66" s="32" t="s">
        <v>606</v>
      </c>
      <c r="AF66" s="30"/>
    </row>
    <row r="67" spans="1:32" x14ac:dyDescent="0.15">
      <c r="A67" s="13"/>
      <c r="B67" s="13"/>
      <c r="F67" s="13"/>
      <c r="G67" s="19"/>
      <c r="K67" s="13"/>
      <c r="L67" s="13"/>
      <c r="O67" s="13"/>
      <c r="P67" s="13"/>
      <c r="Q67" s="19"/>
      <c r="T67" s="13"/>
      <c r="Y67" s="32" t="s">
        <v>607</v>
      </c>
      <c r="Z67" s="32" t="s">
        <v>608</v>
      </c>
      <c r="AF67" s="30"/>
    </row>
    <row r="68" spans="1:32" x14ac:dyDescent="0.15">
      <c r="A68" s="13"/>
      <c r="B68" s="13"/>
      <c r="F68" s="13"/>
      <c r="G68" s="19"/>
      <c r="K68" s="13"/>
      <c r="L68" s="13"/>
      <c r="O68" s="13"/>
      <c r="P68" s="13"/>
      <c r="Q68" s="19"/>
      <c r="T68" s="13"/>
      <c r="Y68" s="32" t="s">
        <v>609</v>
      </c>
      <c r="Z68" s="32" t="s">
        <v>610</v>
      </c>
      <c r="AF68" s="30"/>
    </row>
    <row r="69" spans="1:32" x14ac:dyDescent="0.15">
      <c r="A69" s="13"/>
      <c r="B69" s="13"/>
      <c r="F69" s="13"/>
      <c r="G69" s="19"/>
      <c r="K69" s="13"/>
      <c r="L69" s="13"/>
      <c r="O69" s="13"/>
      <c r="P69" s="13"/>
      <c r="Q69" s="19"/>
      <c r="T69" s="13"/>
      <c r="Y69" s="32" t="s">
        <v>611</v>
      </c>
      <c r="Z69" s="32" t="s">
        <v>612</v>
      </c>
      <c r="AF69" s="30"/>
    </row>
    <row r="70" spans="1:32" x14ac:dyDescent="0.15">
      <c r="A70" s="13"/>
      <c r="B70" s="13"/>
      <c r="Y70" s="32" t="s">
        <v>613</v>
      </c>
      <c r="Z70" s="32" t="s">
        <v>614</v>
      </c>
    </row>
    <row r="71" spans="1:32" x14ac:dyDescent="0.15">
      <c r="Y71" s="32" t="s">
        <v>615</v>
      </c>
      <c r="Z71" s="32" t="s">
        <v>616</v>
      </c>
    </row>
    <row r="72" spans="1:32" x14ac:dyDescent="0.15">
      <c r="Y72" s="32" t="s">
        <v>617</v>
      </c>
      <c r="Z72" s="32" t="s">
        <v>618</v>
      </c>
    </row>
    <row r="73" spans="1:32" x14ac:dyDescent="0.15">
      <c r="Y73" s="32" t="s">
        <v>619</v>
      </c>
      <c r="Z73" s="32" t="s">
        <v>620</v>
      </c>
    </row>
    <row r="74" spans="1:32" x14ac:dyDescent="0.15">
      <c r="Y74" s="32" t="s">
        <v>621</v>
      </c>
      <c r="Z74" s="32" t="s">
        <v>622</v>
      </c>
    </row>
    <row r="75" spans="1:32" x14ac:dyDescent="0.15">
      <c r="Y75" s="32" t="s">
        <v>623</v>
      </c>
      <c r="Z75" s="32" t="s">
        <v>624</v>
      </c>
    </row>
    <row r="76" spans="1:32" x14ac:dyDescent="0.15">
      <c r="Y76" s="32" t="s">
        <v>625</v>
      </c>
      <c r="Z76" s="32" t="s">
        <v>626</v>
      </c>
    </row>
    <row r="77" spans="1:32" x14ac:dyDescent="0.15">
      <c r="Y77" s="32" t="s">
        <v>627</v>
      </c>
      <c r="Z77" s="32" t="s">
        <v>628</v>
      </c>
    </row>
    <row r="78" spans="1:32" x14ac:dyDescent="0.15">
      <c r="Y78" s="32" t="s">
        <v>629</v>
      </c>
      <c r="Z78" s="32" t="s">
        <v>630</v>
      </c>
    </row>
    <row r="79" spans="1:32" x14ac:dyDescent="0.15">
      <c r="Y79" s="32" t="s">
        <v>631</v>
      </c>
      <c r="Z79" s="32" t="s">
        <v>632</v>
      </c>
    </row>
    <row r="80" spans="1:32" x14ac:dyDescent="0.15">
      <c r="Y80" s="32" t="s">
        <v>633</v>
      </c>
      <c r="Z80" s="32" t="s">
        <v>634</v>
      </c>
    </row>
    <row r="81" spans="25:26" x14ac:dyDescent="0.15">
      <c r="Y81" s="32" t="s">
        <v>635</v>
      </c>
      <c r="Z81" s="32" t="s">
        <v>636</v>
      </c>
    </row>
    <row r="82" spans="25:26" x14ac:dyDescent="0.15">
      <c r="Y82" s="32" t="s">
        <v>637</v>
      </c>
      <c r="Z82" s="32" t="s">
        <v>638</v>
      </c>
    </row>
    <row r="83" spans="25:26" x14ac:dyDescent="0.15">
      <c r="Y83" s="32" t="s">
        <v>639</v>
      </c>
      <c r="Z83" s="32" t="s">
        <v>640</v>
      </c>
    </row>
    <row r="84" spans="25:26" x14ac:dyDescent="0.15">
      <c r="Y84" s="32" t="s">
        <v>641</v>
      </c>
      <c r="Z84" s="32" t="s">
        <v>642</v>
      </c>
    </row>
    <row r="85" spans="25:26" x14ac:dyDescent="0.15">
      <c r="Y85" s="32" t="s">
        <v>643</v>
      </c>
      <c r="Z85" s="32" t="s">
        <v>644</v>
      </c>
    </row>
    <row r="86" spans="25:26" x14ac:dyDescent="0.15">
      <c r="Y86" s="32" t="s">
        <v>645</v>
      </c>
      <c r="Z86" s="32" t="s">
        <v>646</v>
      </c>
    </row>
    <row r="87" spans="25:26" x14ac:dyDescent="0.15">
      <c r="Y87" s="32" t="s">
        <v>647</v>
      </c>
      <c r="Z87" s="32" t="s">
        <v>648</v>
      </c>
    </row>
    <row r="88" spans="25:26" x14ac:dyDescent="0.15">
      <c r="Y88" s="32" t="s">
        <v>649</v>
      </c>
      <c r="Z88" s="32" t="s">
        <v>650</v>
      </c>
    </row>
    <row r="89" spans="25:26" x14ac:dyDescent="0.15">
      <c r="Y89" s="32" t="s">
        <v>651</v>
      </c>
      <c r="Z89" s="32" t="s">
        <v>652</v>
      </c>
    </row>
    <row r="90" spans="25:26" x14ac:dyDescent="0.15">
      <c r="Y90" s="32" t="s">
        <v>653</v>
      </c>
      <c r="Z90" s="32" t="s">
        <v>654</v>
      </c>
    </row>
    <row r="91" spans="25:26" x14ac:dyDescent="0.15">
      <c r="Y91" s="32" t="s">
        <v>655</v>
      </c>
      <c r="Z91" s="32" t="s">
        <v>656</v>
      </c>
    </row>
    <row r="92" spans="25:26" x14ac:dyDescent="0.15">
      <c r="Y92" s="32" t="s">
        <v>657</v>
      </c>
      <c r="Z92" s="32" t="s">
        <v>658</v>
      </c>
    </row>
    <row r="93" spans="25:26" x14ac:dyDescent="0.15">
      <c r="Y93" s="32" t="s">
        <v>659</v>
      </c>
      <c r="Z93" s="32" t="s">
        <v>660</v>
      </c>
    </row>
    <row r="94" spans="25:26" x14ac:dyDescent="0.15">
      <c r="Y94" s="32" t="s">
        <v>661</v>
      </c>
      <c r="Z94" s="32" t="s">
        <v>662</v>
      </c>
    </row>
    <row r="95" spans="25:26" x14ac:dyDescent="0.15">
      <c r="Y95" s="32" t="s">
        <v>663</v>
      </c>
      <c r="Z95" s="32" t="s">
        <v>664</v>
      </c>
    </row>
    <row r="96" spans="25:26" x14ac:dyDescent="0.15">
      <c r="Y96" s="32" t="s">
        <v>665</v>
      </c>
      <c r="Z96" s="32" t="s">
        <v>267</v>
      </c>
    </row>
    <row r="97" spans="25:26" x14ac:dyDescent="0.15">
      <c r="Y97" s="32" t="s">
        <v>666</v>
      </c>
      <c r="Z97" s="32" t="s">
        <v>280</v>
      </c>
    </row>
    <row r="98" spans="25:26" x14ac:dyDescent="0.15">
      <c r="Y98" s="32" t="s">
        <v>61</v>
      </c>
      <c r="Z98" s="32" t="s">
        <v>294</v>
      </c>
    </row>
    <row r="99" spans="25:26" x14ac:dyDescent="0.15">
      <c r="Y99" s="32" t="s">
        <v>667</v>
      </c>
      <c r="Z99" s="32" t="s">
        <v>307</v>
      </c>
    </row>
    <row r="100" spans="25:26" x14ac:dyDescent="0.15">
      <c r="Y100" s="32" t="s">
        <v>668</v>
      </c>
      <c r="Z100" s="32" t="s">
        <v>321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2022-09-06T12:33:00Z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2022-05-31T09:32:34Z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be650c79-5d8e-4eb4-84ec-c6771c45d61a</vt:lpwstr>
  </property>
  <property fmtid="{D5CDD505-2E9C-101B-9397-08002B2CF9AE}" pid="9" name="MSIP_Label_d899a617-f30e-4fb8-b81c-fb6d0b94ac5b_ContentBits">
    <vt:lpwstr>0</vt:lpwstr>
  </property>
</Properties>
</file>