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⑦法務省○\"/>
    </mc:Choice>
  </mc:AlternateContent>
  <bookViews>
    <workbookView xWindow="315" yWindow="75" windowWidth="14040" windowHeight="12690"/>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24" i="11" l="1"/>
  <c r="AY328" i="11"/>
  <c r="AY322" i="11"/>
  <c r="AY326" i="11"/>
  <c r="AY330" i="11"/>
  <c r="AY323" i="11"/>
  <c r="AY325" i="11"/>
  <c r="AY327" i="11"/>
  <c r="AY329" i="11"/>
  <c r="AY331" i="11"/>
  <c r="AY333" i="11"/>
  <c r="AY397" i="11"/>
  <c r="AY399" i="11"/>
  <c r="AY337" i="11"/>
  <c r="AY340" i="11"/>
  <c r="AY336" i="11"/>
  <c r="AY338"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5" i="11" l="1"/>
  <c r="AY119" i="11"/>
  <c r="AY125" i="11"/>
  <c r="AY153" i="11"/>
  <c r="AY113" i="11"/>
  <c r="AY117" i="11"/>
  <c r="AY121" i="11"/>
  <c r="AY123" i="11"/>
  <c r="AY151" i="11"/>
  <c r="AY155" i="11"/>
  <c r="AY137" i="11"/>
  <c r="AY135" i="11"/>
  <c r="AY101" i="11"/>
  <c r="AY175" i="11"/>
  <c r="AY177" i="11"/>
  <c r="AY179" i="11"/>
  <c r="AY202" i="11"/>
  <c r="AY204" i="11"/>
  <c r="AY206" i="11"/>
  <c r="AY210" i="11"/>
  <c r="AY212" i="11"/>
  <c r="AY174" i="11"/>
  <c r="AY176" i="11"/>
  <c r="AY193" i="11"/>
  <c r="AY198" i="11"/>
  <c r="AY201" i="11"/>
  <c r="AY203" i="11"/>
  <c r="AY205" i="11"/>
  <c r="AY209" i="11"/>
  <c r="AY211" i="11"/>
  <c r="AY164" i="11"/>
  <c r="AY141" i="11"/>
  <c r="AY143" i="11"/>
  <c r="AY145" i="11"/>
  <c r="AY152" i="11"/>
  <c r="AY154" i="11"/>
  <c r="AY163" i="11"/>
  <c r="AY140" i="11"/>
  <c r="AY142" i="11"/>
  <c r="AY129" i="11"/>
  <c r="AY131" i="11"/>
  <c r="AY114" i="11"/>
  <c r="AY116" i="11"/>
  <c r="AY118" i="11"/>
  <c r="AY124" i="11"/>
  <c r="AY12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9" i="11" l="1"/>
  <c r="AY79" i="11"/>
  <c r="AY87" i="11"/>
  <c r="AY83" i="11"/>
  <c r="AY81" i="11"/>
  <c r="AY85" i="11"/>
  <c r="AY91" i="11"/>
  <c r="AY95" i="11"/>
  <c r="AY97"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<sst xmlns="http://schemas.openxmlformats.org/spreadsheetml/2006/main" count="1461" uniqueCount="715">
  <si>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</si>
  <si>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</si>
  <si>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</si>
  <si>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</si>
  <si>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</si>
  <si>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</si>
  <si>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</si>
  <si>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</si>
  <si>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</si>
  <si>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</si>
  <si>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</si>
  <si>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</si>
  <si>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</si>
  <si>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</si>
  <si>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</si>
  <si>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</si>
  <si>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</si>
  <si>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</si>
  <si>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</si>
  <si>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</si>
  <si>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</si>
  <si>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</si>
  <si>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</si>
  <si>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</si>
  <si>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</si>
  <si>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</si>
  <si>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</si>
  <si>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</si>
  <si>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</si>
  <si>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</si>
  <si>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</si>
  <si>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</si>
  <si>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</si>
  <si>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</si>
  <si>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</si>
  <si>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</si>
  <si>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</si>
  <si>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</si>
  <si>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</si>
  <si>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</si>
  <si>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</si>
  <si>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</si>
  <si>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</si>
  <si>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</si>
  <si>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</si>
  <si>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</si>
  <si>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</si>
  <si>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</si>
  <si>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</si>
  <si>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</si>
  <si>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</si>
  <si>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</si>
  <si>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</si>
  <si>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</si>
  <si>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</si>
  <si>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</si>
  <si>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</si>
  <si>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</si>
  <si>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</si>
  <si>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</si>
  <si>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</si>
  <si>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</si>
  <si>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</si>
  <si>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</si>
  <si>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</si>
  <si>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</si>
  <si>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</si>
  <si>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</si>
  <si>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</si>
  <si>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</si>
  <si>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</si>
  <si>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</si>
  <si>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</si>
  <si>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</si>
  <si>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</si>
  <si>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</si>
  <si>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</si>
  <si>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</si>
  <si>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</si>
  <si>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</si>
  <si>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</si>
  <si>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</si>
  <si>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</si>
  <si>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</si>
  <si>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</si>
  <si>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</si>
  <si>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</si>
  <si>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</si>
  <si>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</si>
  <si>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</si>
  <si>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</si>
  <si>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</si>
  <si>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</si>
  <si>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</si>
  <si>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</si>
  <si>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</si>
  <si>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</si>
  <si>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</si>
  <si>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</si>
  <si>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</si>
  <si>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</si>
  <si>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</si>
  <si>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</si>
  <si>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</si>
  <si>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</si>
  <si>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</si>
  <si>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</si>
  <si>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</si>
  <si>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</si>
  <si>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</si>
  <si>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</si>
  <si>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</si>
  <si>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</si>
  <si>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</si>
  <si>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</si>
  <si>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</si>
  <si>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</si>
  <si>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</si>
  <si>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</si>
  <si>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</si>
  <si>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</si>
  <si>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</si>
  <si>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</si>
  <si>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</si>
  <si>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</si>
  <si>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</si>
  <si>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</si>
  <si>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</si>
  <si>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</si>
  <si>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</si>
  <si>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</si>
  <si>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</si>
  <si>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</si>
  <si>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</si>
  <si>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</si>
  <si>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</si>
  <si>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</si>
  <si>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</si>
  <si>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</si>
  <si>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</si>
  <si>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</si>
  <si>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</si>
  <si>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</si>
  <si>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</si>
  <si>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</si>
  <si>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</si>
  <si>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</si>
  <si>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</si>
  <si>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</si>
  <si>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</si>
  <si>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</si>
  <si>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</si>
  <si>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</si>
  <si>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</si>
  <si>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</si>
  <si>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</si>
  <si>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</si>
  <si>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</si>
  <si>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</si>
  <si>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</si>
  <si>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</si>
  <si>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</si>
  <si>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</si>
  <si>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</si>
  <si>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</si>
  <si>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</si>
  <si>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</si>
  <si>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</si>
  <si>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</si>
  <si>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</si>
  <si>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</si>
  <si>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</si>
  <si>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</si>
  <si>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</si>
  <si>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</si>
  <si>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</si>
  <si>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</si>
  <si>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</si>
  <si>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</si>
  <si>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</si>
  <si>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</si>
  <si>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</si>
  <si>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</si>
  <si>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</si>
  <si>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</si>
  <si>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</si>
  <si>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</si>
  <si>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</si>
  <si>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</si>
  <si>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</si>
  <si>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</si>
  <si>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</si>
  <si>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</si>
  <si>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</si>
  <si>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</si>
  <si>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</si>
  <si>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</si>
  <si>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</si>
  <si>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</si>
  <si>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</si>
  <si>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</si>
  <si>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</si>
  <si>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</si>
  <si>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</si>
  <si>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</si>
  <si>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</si>
  <si>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</si>
  <si>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</si>
  <si>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</si>
  <si>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</si>
  <si>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</si>
  <si>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</si>
  <si>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</si>
  <si>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</si>
  <si>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</si>
  <si>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</si>
  <si>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</si>
  <si>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</si>
  <si>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</si>
  <si>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</si>
  <si>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</si>
  <si>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</si>
  <si>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</si>
  <si>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</si>
  <si>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</si>
  <si>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</si>
  <si>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</si>
  <si>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</si>
  <si>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</si>
  <si>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</si>
  <si>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</si>
  <si>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</si>
  <si>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</si>
  <si>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</si>
  <si>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</si>
  <si>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</si>
  <si>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</si>
  <si>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</si>
  <si>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</si>
  <si>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</si>
  <si>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</si>
  <si>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</si>
  <si>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</si>
  <si>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</si>
  <si>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</si>
  <si>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</si>
  <si>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</si>
  <si>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</si>
  <si>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</si>
  <si>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</si>
  <si>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</si>
  <si>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</si>
  <si>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</si>
  <si>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</si>
  <si>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</si>
  <si>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</si>
  <si>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</si>
  <si>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</si>
  <si>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</si>
  <si>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</si>
  <si>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</si>
  <si>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</si>
  <si>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</si>
  <si>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</si>
  <si>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</si>
  <si>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</si>
  <si>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</si>
  <si>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</si>
  <si>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</si>
  <si>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</si>
  <si>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</si>
  <si>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</si>
  <si>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</si>
  <si>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</si>
  <si>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</si>
  <si>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</si>
  <si>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</si>
  <si>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</si>
  <si>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</si>
  <si>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</si>
  <si>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</si>
  <si>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</si>
  <si>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</si>
  <si>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</si>
  <si>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</si>
  <si>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</si>
  <si>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</si>
  <si>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</si>
  <si>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</si>
  <si>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</si>
  <si>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</si>
  <si>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</si>
  <si>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</si>
  <si>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</si>
  <si>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</si>
  <si>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</si>
  <si>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</si>
  <si>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</si>
  <si>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</si>
  <si>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</si>
  <si>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</si>
  <si>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</si>
  <si>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</si>
  <si>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</si>
  <si>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</si>
  <si>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</si>
  <si>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</si>
  <si>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</si>
  <si>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</si>
  <si>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</si>
  <si>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</si>
  <si>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</si>
  <si>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</si>
  <si>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</si>
  <si>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</si>
  <si>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</si>
  <si>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</si>
  <si>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</si>
  <si>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</si>
  <si>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</si>
  <si>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</si>
  <si>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</si>
  <si>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</si>
  <si>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</si>
  <si>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</si>
  <si>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</si>
  <si>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</si>
  <si>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</si>
  <si>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</si>
  <si>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</si>
  <si>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</si>
  <si>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</si>
  <si>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</si>
  <si>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</si>
  <si>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</si>
  <si>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</si>
  <si>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</si>
  <si>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</si>
  <si>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</si>
  <si>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</si>
  <si>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</si>
  <si>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</si>
  <si>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</si>
  <si>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</si>
  <si>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</si>
  <si>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</si>
  <si>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</si>
  <si>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</si>
  <si>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</si>
  <si>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</si>
  <si>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</si>
  <si>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</si>
  <si>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</si>
  <si>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</si>
  <si>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</si>
  <si>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</si>
  <si>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</si>
  <si>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</si>
  <si>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</si>
  <si>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</si>
  <si>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</si>
  <si>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</si>
  <si>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</si>
  <si>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</si>
  <si>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</si>
  <si>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</si>
  <si>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</si>
  <si>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</si>
  <si>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</si>
  <si>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</si>
  <si>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</si>
  <si>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</si>
  <si>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</si>
  <si>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</si>
  <si>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</si>
  <si>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</si>
  <si>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</si>
  <si>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</si>
  <si>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</si>
  <si>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</si>
  <si>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</si>
  <si>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</si>
  <si>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</si>
  <si>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</si>
  <si>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</si>
  <si>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</si>
  <si>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</si>
  <si>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</si>
  <si>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</si>
  <si>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</si>
  <si>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</si>
  <si>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</si>
  <si>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</si>
  <si>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</si>
  <si>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</si>
  <si>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</si>
  <si>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</si>
  <si>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</si>
  <si>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</si>
  <si>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</si>
  <si>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</si>
  <si>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</si>
  <si>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</si>
  <si>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</si>
  <si>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</si>
  <si>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</si>
  <si>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</si>
  <si>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</si>
  <si>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</si>
  <si>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</si>
  <si>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</si>
  <si>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</si>
  <si>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</si>
  <si>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</si>
  <si>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</si>
  <si>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</si>
  <si>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</si>
  <si>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</si>
  <si>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</si>
  <si>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</si>
  <si>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</si>
  <si>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</si>
  <si>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</si>
  <si>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</si>
  <si>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</si>
  <si>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</si>
  <si>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</si>
  <si>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</si>
  <si>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</si>
  <si>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</si>
  <si>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</si>
  <si>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</si>
  <si>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</si>
  <si>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</si>
  <si>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</si>
  <si>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</si>
  <si>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</si>
  <si>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</si>
  <si>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</si>
  <si>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</si>
  <si>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</si>
  <si>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</si>
  <si>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</si>
  <si>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</si>
  <si>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</si>
  <si>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</si>
  <si>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</si>
  <si>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</si>
  <si>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</si>
  <si>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</si>
  <si>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</si>
  <si>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</si>
  <si>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</si>
  <si>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</si>
  <si>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</si>
  <si>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</si>
  <si>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</si>
  <si>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</si>
  <si>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</si>
  <si>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</si>
  <si>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</si>
  <si>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</si>
  <si>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</si>
  <si>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</si>
  <si>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</si>
  <si>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</si>
  <si>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</si>
  <si>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</si>
  <si>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</si>
  <si>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</si>
  <si>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</si>
  <si>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</si>
  <si>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</si>
  <si>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</si>
  <si>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</si>
  <si>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</si>
  <si>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</si>
  <si>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</si>
  <si>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</si>
  <si>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</si>
  <si>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</si>
  <si>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</si>
  <si>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</si>
  <si>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</si>
  <si>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</si>
  <si>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</si>
  <si>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</si>
  <si>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</si>
  <si>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</si>
  <si>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</si>
  <si>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</si>
  <si>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</si>
  <si>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</si>
  <si>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</si>
  <si>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</si>
  <si>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</si>
  <si>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</si>
  <si>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</si>
  <si>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</si>
  <si>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</si>
  <si>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</si>
  <si>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</si>
  <si>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</si>
  <si>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</si>
  <si>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</si>
  <si>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</si>
  <si>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</si>
  <si>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</si>
  <si>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</si>
  <si>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</si>
  <si>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</si>
  <si>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</si>
  <si>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</si>
  <si>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</si>
  <si>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</si>
  <si>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</si>
  <si>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</si>
  <si>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</si>
  <si>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</si>
  <si>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</si>
  <si>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</si>
  <si>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</si>
  <si>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</si>
  <si>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</si>
  <si>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</si>
  <si>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</si>
  <si>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</si>
  <si>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</si>
  <si>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</si>
  <si>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</si>
  <si>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</si>
  <si>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</si>
  <si>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</si>
  <si>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</si>
  <si>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</si>
  <si>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</si>
  <si>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</si>
  <si>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</si>
  <si>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</si>
  <si>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</si>
  <si>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</si>
  <si>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</si>
  <si>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</si>
  <si>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</si>
  <si>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</si>
  <si>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</si>
  <si>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</si>
  <si>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</si>
  <si>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</si>
  <si>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</si>
  <si>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</si>
  <si>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</si>
  <si>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</si>
  <si>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</si>
  <si>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</si>
  <si>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</si>
  <si>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</si>
  <si>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</si>
  <si>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</si>
  <si>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</si>
  <si>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</si>
  <si>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</si>
  <si>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</si>
  <si>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</si>
  <si>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</si>
  <si>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</si>
  <si>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</si>
  <si>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</si>
  <si>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</si>
  <si>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</si>
  <si>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</si>
  <si>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</si>
  <si>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</si>
  <si>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</si>
  <si>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</si>
  <si>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</si>
  <si>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</si>
  <si>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</si>
  <si>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</si>
  <si>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</si>
  <si>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</si>
  <si>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</si>
  <si>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</si>
  <si>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</si>
  <si>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</si>
  <si>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</si>
  <si>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</si>
  <si>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</si>
  <si>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</si>
  <si>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</si>
  <si>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</si>
  <si>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</si>
  <si>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</si>
  <si>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</si>
  <si>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</si>
  <si>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</si>
  <si>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</si>
  <si>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</si>
  <si>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</si>
  <si>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</si>
  <si>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</si>
  <si>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</si>
  <si>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</si>
  <si>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</si>
  <si>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</si>
  <si>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</si>
  <si>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震災に起因する法的紛争の解決に資する情報提供業務・民事法律扶助業務の実施</t>
  </si>
  <si>
    <t>平成25年度</t>
  </si>
  <si>
    <t>令和3年度</t>
  </si>
  <si>
    <t>統括官付参事官（予算・会計担当）</t>
  </si>
  <si>
    <t>-</t>
  </si>
  <si>
    <t>運営費交付金</t>
  </si>
  <si>
    <t>件</t>
  </si>
  <si>
    <t>／　</t>
    <phoneticPr fontId="5"/>
  </si>
  <si>
    <t>新25-019</t>
  </si>
  <si>
    <t>040</t>
  </si>
  <si>
    <t>0039</t>
  </si>
  <si>
    <t>0034</t>
  </si>
  <si>
    <t>0030</t>
  </si>
  <si>
    <t>0033</t>
  </si>
  <si>
    <t>○</t>
  </si>
  <si>
    <t>　日本司法支援センターは、あまねく全国において、法による紛争の解決に必要な情報やサービスの提供が受けられる社会の実現を目的としているところ、東日本大震災に対応して、東日本大震災の被災者に対する援助のための日本司法支援センターの業務の特例に関する法律（以下「法テラス震災特例法」という。）による東日本大震災法律援助業務を始めとして、被災者に対する法的支援を実施し、被害の回復や生活再建のより早期の実現を目的とする。</t>
    <phoneticPr fontId="5"/>
  </si>
  <si>
    <t>　震災法テラスダイヤルを実施することなどにより日本司法支援センターにおける情報提供を充実させるとともに、被災地に設置した臨時出張所において無料法律相談を実施するなど震災等に起因して増加する法律問題の解決に努める。
　日本司法支援センターは、法テラス震災特例法に基づき、被災者に対しては、資力に関わらず無料法律相談や弁護士費用の立替え等を行う東日本大震災法律援助事業を実施している。</t>
    <phoneticPr fontId="5"/>
  </si>
  <si>
    <t>-</t>
    <phoneticPr fontId="5"/>
  </si>
  <si>
    <t>件</t>
    <rPh sb="0" eb="1">
      <t>ケン</t>
    </rPh>
    <phoneticPr fontId="5"/>
  </si>
  <si>
    <t>-</t>
    <phoneticPr fontId="5"/>
  </si>
  <si>
    <t>301百万円
／
51,975件</t>
    <phoneticPr fontId="5"/>
  </si>
  <si>
    <t>287百万円
／
48,683件</t>
    <phoneticPr fontId="5"/>
  </si>
  <si>
    <t>円</t>
    <phoneticPr fontId="5"/>
  </si>
  <si>
    <t>震災法律援助（法律相談援助件数)</t>
    <phoneticPr fontId="5"/>
  </si>
  <si>
    <t>震災法律援助（代理・書類作成援助開始決定件数）</t>
    <phoneticPr fontId="5"/>
  </si>
  <si>
    <t>司法制度改革の成果の定着に向けた取組(Ⅰ-2)</t>
    <phoneticPr fontId="5"/>
  </si>
  <si>
    <t>総合法律支援の充実強化(Ⅰ-2-(1))</t>
    <phoneticPr fontId="5"/>
  </si>
  <si>
    <t>‐</t>
  </si>
  <si>
    <t>‐</t>
    <phoneticPr fontId="5"/>
  </si>
  <si>
    <t>　東日本大震災からの復旧・復興は、政府が主体的に取り組むべきものであり、被災者の法的支援については、日本司法支援センターにそのノウハウがあることから、議員立法によって法テラス震災特例法が制定されたもので、地方自治体、民間等に委ねることができない事業である。</t>
    <phoneticPr fontId="5"/>
  </si>
  <si>
    <t>　日本司法支援センターの行う事業については、総合法律支援法第30条及び法テラス震災特例法の規定に基づいて行っている。</t>
    <phoneticPr fontId="5"/>
  </si>
  <si>
    <t>　東日本大震災の被災者に対する法的支援による、被害の回復や生活再建のより早期の実現を目的とする本事業の趣旨から、妥当である。</t>
    <phoneticPr fontId="5"/>
  </si>
  <si>
    <t>　事業目的に即しているか検討し、かつ、優先順位の高いものから調達している。</t>
    <phoneticPr fontId="5"/>
  </si>
  <si>
    <t>　被災地出張所の設置に際しては、地方自治体から敷地の無償貸与を受けるなど経費の削減に努めている。</t>
    <phoneticPr fontId="5"/>
  </si>
  <si>
    <t>　日本司法支援センターは、被害が特に甚大で交通の便も著しく悪い東北地方沿岸部の要所に被災地出張所を設置し、そこを拠点に周辺地域の仮設住宅を巡回するなどして、効果的かつ効率的に被災者の法的支援を実施している。</t>
    <phoneticPr fontId="5"/>
  </si>
  <si>
    <t>　震災から10年以上が経過した現在でも、法律相談等で相当数の被災者が訪れており、十分に活用されている。</t>
    <phoneticPr fontId="5"/>
  </si>
  <si>
    <t>復興</t>
  </si>
  <si>
    <t>総合法律支援法第30条、東日本大震災の被災者に対する援助のための日本司法支援センターの業務の特例に関する法律</t>
    <phoneticPr fontId="5"/>
  </si>
  <si>
    <t>-</t>
    <phoneticPr fontId="5"/>
  </si>
  <si>
    <t>-</t>
    <phoneticPr fontId="5"/>
  </si>
  <si>
    <t>A.日本司法支援センター</t>
    <rPh sb="2" eb="8">
      <t>ニホンシホウシエン</t>
    </rPh>
    <phoneticPr fontId="5"/>
  </si>
  <si>
    <t>B.郡リース株式会社</t>
    <rPh sb="2" eb="3">
      <t>コオリ</t>
    </rPh>
    <rPh sb="6" eb="10">
      <t>カブシキガイシャ</t>
    </rPh>
    <phoneticPr fontId="5"/>
  </si>
  <si>
    <t>施設経費</t>
    <rPh sb="0" eb="2">
      <t>シセツ</t>
    </rPh>
    <rPh sb="2" eb="4">
      <t>ケイヒ</t>
    </rPh>
    <phoneticPr fontId="5"/>
  </si>
  <si>
    <t>日本司法支援センター</t>
    <rPh sb="0" eb="6">
      <t>ニホンシホウシエン</t>
    </rPh>
    <phoneticPr fontId="5"/>
  </si>
  <si>
    <t>日本司法支援センターの東日本大震災復興に係る運営に必要な経費</t>
    <rPh sb="0" eb="6">
      <t>ニホンシホウシエン</t>
    </rPh>
    <rPh sb="11" eb="14">
      <t>ヒガシニホン</t>
    </rPh>
    <rPh sb="14" eb="17">
      <t>ダイシンサイ</t>
    </rPh>
    <rPh sb="17" eb="19">
      <t>フッコウ</t>
    </rPh>
    <rPh sb="20" eb="21">
      <t>カカ</t>
    </rPh>
    <rPh sb="22" eb="24">
      <t>ウンエイ</t>
    </rPh>
    <rPh sb="25" eb="27">
      <t>ヒツヨウ</t>
    </rPh>
    <rPh sb="28" eb="30">
      <t>ケイヒ</t>
    </rPh>
    <phoneticPr fontId="5"/>
  </si>
  <si>
    <t>運営費交付金交付</t>
  </si>
  <si>
    <t>-</t>
    <phoneticPr fontId="5"/>
  </si>
  <si>
    <t>-</t>
    <phoneticPr fontId="5"/>
  </si>
  <si>
    <t>郡リース株式会社</t>
    <rPh sb="0" eb="1">
      <t>コオリ</t>
    </rPh>
    <rPh sb="4" eb="8">
      <t>カブシキガイシャ</t>
    </rPh>
    <phoneticPr fontId="5"/>
  </si>
  <si>
    <t>大和リース株式会社</t>
    <rPh sb="0" eb="2">
      <t>ダイワ</t>
    </rPh>
    <rPh sb="5" eb="9">
      <t>カブシキガイシャ</t>
    </rPh>
    <phoneticPr fontId="5"/>
  </si>
  <si>
    <t>株式会社オカモトヤ</t>
    <rPh sb="0" eb="4">
      <t>カブシキガイシャ</t>
    </rPh>
    <phoneticPr fontId="5"/>
  </si>
  <si>
    <t>綜合警備保障株式会社</t>
    <rPh sb="0" eb="2">
      <t>ソウゴウ</t>
    </rPh>
    <rPh sb="2" eb="4">
      <t>ケイビ</t>
    </rPh>
    <rPh sb="4" eb="6">
      <t>ホショウ</t>
    </rPh>
    <rPh sb="6" eb="10">
      <t>カブシキガイシャ</t>
    </rPh>
    <phoneticPr fontId="5"/>
  </si>
  <si>
    <t>株式会社福寿海</t>
    <rPh sb="0" eb="4">
      <t>カブシキガイシャ</t>
    </rPh>
    <rPh sb="4" eb="5">
      <t>フク</t>
    </rPh>
    <rPh sb="5" eb="6">
      <t>コトブキ</t>
    </rPh>
    <rPh sb="6" eb="7">
      <t>ウミ</t>
    </rPh>
    <phoneticPr fontId="5"/>
  </si>
  <si>
    <t>リコージャパン株式会社</t>
    <rPh sb="7" eb="11">
      <t>カブシキガイシャ</t>
    </rPh>
    <phoneticPr fontId="5"/>
  </si>
  <si>
    <t>有限会社サトー設備工業所</t>
    <rPh sb="0" eb="4">
      <t>ユウゲンガイシャ</t>
    </rPh>
    <rPh sb="7" eb="9">
      <t>セツビ</t>
    </rPh>
    <rPh sb="9" eb="12">
      <t>コウギョウショ</t>
    </rPh>
    <phoneticPr fontId="5"/>
  </si>
  <si>
    <t>岩手三八五流通株式会社</t>
    <rPh sb="0" eb="2">
      <t>イワテ</t>
    </rPh>
    <rPh sb="2" eb="5">
      <t>385</t>
    </rPh>
    <rPh sb="5" eb="7">
      <t>リュウツウ</t>
    </rPh>
    <rPh sb="7" eb="11">
      <t>カブシキガイシャ</t>
    </rPh>
    <phoneticPr fontId="5"/>
  </si>
  <si>
    <t>維持管理費</t>
    <rPh sb="0" eb="2">
      <t>イジ</t>
    </rPh>
    <rPh sb="2" eb="5">
      <t>カンリヒ</t>
    </rPh>
    <phoneticPr fontId="5"/>
  </si>
  <si>
    <t>解体撤去工事</t>
    <rPh sb="0" eb="2">
      <t>カイタイ</t>
    </rPh>
    <rPh sb="2" eb="4">
      <t>テッキョ</t>
    </rPh>
    <rPh sb="4" eb="6">
      <t>コウジ</t>
    </rPh>
    <phoneticPr fontId="5"/>
  </si>
  <si>
    <t>配線撤去工事</t>
    <rPh sb="0" eb="2">
      <t>ハイセン</t>
    </rPh>
    <rPh sb="2" eb="4">
      <t>テッキョ</t>
    </rPh>
    <rPh sb="4" eb="6">
      <t>コウジ</t>
    </rPh>
    <phoneticPr fontId="5"/>
  </si>
  <si>
    <t>事務所警備料</t>
    <rPh sb="0" eb="3">
      <t>ジムショ</t>
    </rPh>
    <rPh sb="3" eb="5">
      <t>ケイビ</t>
    </rPh>
    <rPh sb="5" eb="6">
      <t>リョウ</t>
    </rPh>
    <phoneticPr fontId="5"/>
  </si>
  <si>
    <t>業務委託</t>
    <rPh sb="0" eb="2">
      <t>ギョウム</t>
    </rPh>
    <rPh sb="2" eb="4">
      <t>イタク</t>
    </rPh>
    <phoneticPr fontId="5"/>
  </si>
  <si>
    <t>無</t>
  </si>
  <si>
    <t>有</t>
  </si>
  <si>
    <t>計画通り事業は終了している。</t>
    <rPh sb="0" eb="2">
      <t>ケイカク</t>
    </rPh>
    <rPh sb="2" eb="3">
      <t>ドオ</t>
    </rPh>
    <rPh sb="4" eb="6">
      <t>ジギョウ</t>
    </rPh>
    <rPh sb="7" eb="9">
      <t>シュウリョウ</t>
    </rPh>
    <phoneticPr fontId="5"/>
  </si>
  <si>
    <t>　震災特例法が失効する前まで法律相談援助件数が高水準で推移していることから、被災者の法的支援に対するニーズを反映しているものである。</t>
    <rPh sb="1" eb="3">
      <t>シンサイ</t>
    </rPh>
    <rPh sb="3" eb="6">
      <t>トクレイホウ</t>
    </rPh>
    <rPh sb="7" eb="9">
      <t>シッコウ</t>
    </rPh>
    <rPh sb="11" eb="12">
      <t>マエ</t>
    </rPh>
    <phoneticPr fontId="5"/>
  </si>
  <si>
    <t>報酬</t>
    <phoneticPr fontId="5"/>
  </si>
  <si>
    <t>契約弁護士に対する報酬</t>
    <phoneticPr fontId="5"/>
  </si>
  <si>
    <t>D.</t>
    <phoneticPr fontId="5"/>
  </si>
  <si>
    <t>西濃運輸株式会社</t>
    <phoneticPr fontId="5"/>
  </si>
  <si>
    <t>株式会社クリワダ</t>
    <rPh sb="0" eb="4">
      <t>カブシキガイシャ</t>
    </rPh>
    <phoneticPr fontId="5"/>
  </si>
  <si>
    <t>契約弁護士</t>
    <phoneticPr fontId="5"/>
  </si>
  <si>
    <t>審査委員</t>
    <phoneticPr fontId="5"/>
  </si>
  <si>
    <t>実費・報酬</t>
    <phoneticPr fontId="5"/>
  </si>
  <si>
    <t>審査委員謝金</t>
    <phoneticPr fontId="5"/>
  </si>
  <si>
    <t>法テラス震災特例法に基づき、東日本大震災に際し、災害救助法が適用された区域（東京都を除く）に平成23年3月11日に居住していた方等を対象として、無料で法律相談を行い、民事事件やADR等の手続に関する弁護士・司法書士の費用の立替えを行う。</t>
    <phoneticPr fontId="5"/>
  </si>
  <si>
    <t>情報提供事業経費、民事法律扶助事業経費</t>
    <phoneticPr fontId="5"/>
  </si>
  <si>
    <t>事業費</t>
    <phoneticPr fontId="5"/>
  </si>
  <si>
    <t>一般管理費</t>
    <phoneticPr fontId="5"/>
  </si>
  <si>
    <t>施設経費</t>
    <phoneticPr fontId="5"/>
  </si>
  <si>
    <t>9百万円
／
1,540件</t>
    <rPh sb="1" eb="3">
      <t>ヒャクマン</t>
    </rPh>
    <rPh sb="3" eb="4">
      <t>エン</t>
    </rPh>
    <rPh sb="12" eb="13">
      <t>ケン</t>
    </rPh>
    <phoneticPr fontId="5"/>
  </si>
  <si>
    <t>　単位当たりのコストについては、極力削減に向けて努力しているが、コスト計算での分母である法律相談援助件数等については、利用者側の動向にも関係するものであることから、適正な水準設定が困難である面も存在する。</t>
    <rPh sb="1" eb="3">
      <t>タンイ</t>
    </rPh>
    <rPh sb="3" eb="4">
      <t>ア</t>
    </rPh>
    <rPh sb="16" eb="18">
      <t>キョクリョク</t>
    </rPh>
    <rPh sb="18" eb="20">
      <t>サクゲン</t>
    </rPh>
    <rPh sb="21" eb="22">
      <t>ム</t>
    </rPh>
    <rPh sb="24" eb="26">
      <t>ドリョク</t>
    </rPh>
    <phoneticPr fontId="5"/>
  </si>
  <si>
    <t>C.契約弁護士A</t>
    <rPh sb="2" eb="4">
      <t>ケイヤク</t>
    </rPh>
    <rPh sb="4" eb="7">
      <t>ベンゴシ</t>
    </rPh>
    <phoneticPr fontId="5"/>
  </si>
  <si>
    <t>-</t>
    <phoneticPr fontId="5"/>
  </si>
  <si>
    <t>　支出先の選定については、少額随意契約であっても複数業者から見積書を徴取するなどにより、競争性を確保している。
　また、一部契約においては、競争性のない随意契約となったものがあるが、これは、前年度以前の契約に多分に関連する業務の委託であり、原契約者と契約することが妥当なものである。</t>
    <rPh sb="1" eb="4">
      <t>シシュツサキ</t>
    </rPh>
    <rPh sb="5" eb="7">
      <t>センテイ</t>
    </rPh>
    <phoneticPr fontId="5"/>
  </si>
  <si>
    <t>-</t>
    <phoneticPr fontId="5"/>
  </si>
  <si>
    <t>参事官　原　崇</t>
    <rPh sb="4" eb="5">
      <t>ハラ</t>
    </rPh>
    <rPh sb="6" eb="7">
      <t>タカシ</t>
    </rPh>
    <phoneticPr fontId="5"/>
  </si>
  <si>
    <t>対象外</t>
    <rPh sb="0" eb="3">
      <t>タイショウガイ</t>
    </rPh>
    <phoneticPr fontId="11"/>
  </si>
  <si>
    <t>令和３年度で終了した事業である。</t>
    <rPh sb="0" eb="2">
      <t>レイワ</t>
    </rPh>
    <rPh sb="3" eb="5">
      <t>ネンド</t>
    </rPh>
    <rPh sb="6" eb="8">
      <t>シュウリョウ</t>
    </rPh>
    <rPh sb="10" eb="12">
      <t>ジギョウ</t>
    </rPh>
    <phoneticPr fontId="11"/>
  </si>
  <si>
    <t>終了予定</t>
  </si>
  <si>
    <t>　日本司法支援センターは、総合法律支援法に基づいて、「あまねく全国において、法による紛争解決に必要な情報やサービスの提供が受けられる社会の実現」を目的・目標として、情報提供業務や民事法律扶助業務等を行っているところ、東日本大震災の被災者については、法テラス震災特例法に基づいて資力を問わない法律援助を実施している。この事業については、東日本大震災の被災者が、震災に起因する法的紛争に巻き込まれた際に、その紛争を解決するための法的サービスの提供を行うものである。日本司法支援センターのサービスを利用するかどうかについて、経済状況など他動的要因にも大きく影響することなどから、事業の目標の達成度については、定量的な目標（いつまでにどの程度といった目標）を設定するのは困難である。</t>
    <phoneticPr fontId="5"/>
  </si>
  <si>
    <t>　　事業目的としている震災に起因した法的紛争解決のための法的サービスの提供として、日本司法支援センターでは法律相談援助、民事裁判手続の代理援助を行うため、それらのサービスを行う弁護士等の確保など十全な体制整備を行う。
　各年度において、弁護士等の確保など十全な体制整備を実施した。</t>
    <phoneticPr fontId="5"/>
  </si>
  <si>
    <t>　法的サービス提供のための十全な体制整備のため、東日本大震災法律援助事件の受任者等となる契約弁護士等を前年度同水準確保する。</t>
    <phoneticPr fontId="5"/>
  </si>
  <si>
    <t>契約弁護士等の人員</t>
    <phoneticPr fontId="5"/>
  </si>
  <si>
    <t>人</t>
    <rPh sb="0" eb="1">
      <t>ニン</t>
    </rPh>
    <phoneticPr fontId="5"/>
  </si>
  <si>
    <t>-</t>
    <phoneticPr fontId="5"/>
  </si>
  <si>
    <t>東日本大震災の被災者に対して、情報提供を行う。</t>
    <phoneticPr fontId="5"/>
  </si>
  <si>
    <t>情報提供業務(震災法テラスダイヤル問合せ件数)</t>
    <phoneticPr fontId="5"/>
  </si>
  <si>
    <t>件</t>
    <rPh sb="0" eb="1">
      <t>ケン</t>
    </rPh>
    <phoneticPr fontId="5"/>
  </si>
  <si>
    <t>東日本大震災の被災者に対して、無料の法律相談を行う。</t>
    <phoneticPr fontId="5"/>
  </si>
  <si>
    <t>東日本大震災の被災者に対して、民事事件やADR等の手続きに関する弁護士・司法書士費用の立替を行う。</t>
    <phoneticPr fontId="5"/>
  </si>
  <si>
    <t>　X（事業費の執行額）／Y（震災法テラスダイヤル問合せ件数、震災法律相談援助件数及び震災法律援助開始決定件数の計）
　なお、事業費は、収入額及び運営費交付金（支出予定額と収入予定額の差額）を財源とするところ、収入額については、事業費に充てた金額を切り分けることができないため、Xには運営費交付金のみを計上しており、日本司法支援センターの事業規模の全体を示すものではない。</t>
    <phoneticPr fontId="5"/>
  </si>
  <si>
    <t>令和３年度で終了した事業であり、令和５年度予算概算要求において予算要求を行わない。</t>
    <rPh sb="16" eb="18">
      <t>レイワ</t>
    </rPh>
    <rPh sb="19" eb="21">
      <t>ネンド</t>
    </rPh>
    <rPh sb="21" eb="23">
      <t>ヨサン</t>
    </rPh>
    <rPh sb="23" eb="25">
      <t>ガイサン</t>
    </rPh>
    <rPh sb="25" eb="27">
      <t>ヨウキュウ</t>
    </rPh>
    <rPh sb="31" eb="33">
      <t>ヨサン</t>
    </rPh>
    <rPh sb="33" eb="35">
      <t>ヨウキュウ</t>
    </rPh>
    <rPh sb="36" eb="37">
      <t>オコナ</t>
    </rPh>
    <phoneticPr fontId="5"/>
  </si>
  <si>
    <t>　令和２年度末をもって震災特例法が失効したことから、令和３年度においては、震災法律援助の新規申込みの受付を行わず前年度からの継続案件のみの対応であったため、見込みを定めていない。</t>
    <rPh sb="1" eb="3">
      <t>レイワ</t>
    </rPh>
    <rPh sb="4" eb="7">
      <t>ネンドマツ</t>
    </rPh>
    <rPh sb="11" eb="13">
      <t>シンサイ</t>
    </rPh>
    <rPh sb="13" eb="15">
      <t>トクレイ</t>
    </rPh>
    <rPh sb="15" eb="16">
      <t>ホウ</t>
    </rPh>
    <rPh sb="17" eb="19">
      <t>シッコウ</t>
    </rPh>
    <rPh sb="26" eb="28">
      <t>レイワ</t>
    </rPh>
    <rPh sb="29" eb="31">
      <t>ネンド</t>
    </rPh>
    <rPh sb="37" eb="39">
      <t>シンサイ</t>
    </rPh>
    <rPh sb="39" eb="41">
      <t>ホウリツ</t>
    </rPh>
    <rPh sb="41" eb="43">
      <t>エンジョ</t>
    </rPh>
    <rPh sb="44" eb="46">
      <t>シンキ</t>
    </rPh>
    <rPh sb="46" eb="48">
      <t>モウシコ</t>
    </rPh>
    <rPh sb="50" eb="52">
      <t>ウケツケ</t>
    </rPh>
    <rPh sb="53" eb="54">
      <t>オコナ</t>
    </rPh>
    <rPh sb="56" eb="59">
      <t>ゼンネンド</t>
    </rPh>
    <rPh sb="62" eb="64">
      <t>ケイゾク</t>
    </rPh>
    <rPh sb="64" eb="66">
      <t>アンケン</t>
    </rPh>
    <rPh sb="69" eb="71">
      <t>タイオウ</t>
    </rPh>
    <rPh sb="78" eb="80">
      <t>ミコ</t>
    </rPh>
    <rPh sb="82" eb="83">
      <t>サダ</t>
    </rPh>
    <phoneticPr fontId="5"/>
  </si>
  <si>
    <t>-</t>
    <phoneticPr fontId="5"/>
  </si>
  <si>
    <t>-</t>
    <phoneticPr fontId="5"/>
  </si>
  <si>
    <t xml:space="preserve">       X/Y</t>
    <phoneticPr fontId="5"/>
  </si>
  <si>
    <t>　令和２年度末をもって震災特例法が失効したことから、令和３年度においては、震災法律援助の新規申込みの受付を行わず前年度からの継続案件のみの対応であったため、成果目標を定めていない。</t>
    <rPh sb="78" eb="80">
      <t>セイカ</t>
    </rPh>
    <rPh sb="80" eb="82">
      <t>モクヒョウ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</si>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</sst>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269</xdr:row>
      <xdr:rowOff>19050</xdr:rowOff>
    </xdr:from>
    <xdr:to>
      <xdr:col>49</xdr:col>
      <xdr:colOff>361950</xdr:colOff>
      <xdr:row>304</xdr:row>
      <xdr:rowOff>123825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46548675"/>
          <a:ext cx="8953500" cy="129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282</v>
      </c>
      <c r="AJ2" s="836" t="s">
        <v>642</v>
      </c>
      <c r="AK2" s="836"/>
      <c r="AL2" s="836"/>
      <c r="AM2" s="836"/>
      <c r="AN2" s="75" t="s">
        <v>282</v>
      </c>
      <c r="AO2" s="836">
        <v>21</v>
      </c>
      <c r="AP2" s="836"/>
      <c r="AQ2" s="836"/>
      <c r="AR2" s="76" t="s">
        <v>282</v>
      </c>
      <c r="AS2" s="837">
        <v>22</v>
      </c>
      <c r="AT2" s="837"/>
      <c r="AU2" s="837"/>
      <c r="AV2" s="75" t="str">
        <f>IF(AW2="","","-")</f>
        <v/>
      </c>
      <c r="AW2" s="838"/>
      <c r="AX2" s="838"/>
    </row>
    <row r="3" spans="1:50" ht="21" customHeight="1" thickBot="1" x14ac:dyDescent="0.2">
      <c r="A3" s="839" t="s">
        <v>595</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605</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606</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605</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607</v>
      </c>
      <c r="H5" s="827"/>
      <c r="I5" s="827"/>
      <c r="J5" s="827"/>
      <c r="K5" s="827"/>
      <c r="L5" s="827"/>
      <c r="M5" s="828" t="s">
        <v>61</v>
      </c>
      <c r="N5" s="829"/>
      <c r="O5" s="829"/>
      <c r="P5" s="829"/>
      <c r="Q5" s="829"/>
      <c r="R5" s="830"/>
      <c r="S5" s="831" t="s">
        <v>608</v>
      </c>
      <c r="T5" s="827"/>
      <c r="U5" s="827"/>
      <c r="V5" s="827"/>
      <c r="W5" s="827"/>
      <c r="X5" s="832"/>
      <c r="Y5" s="833" t="s">
        <v>3</v>
      </c>
      <c r="Z5" s="834"/>
      <c r="AA5" s="834"/>
      <c r="AB5" s="834"/>
      <c r="AC5" s="834"/>
      <c r="AD5" s="835"/>
      <c r="AE5" s="856" t="s">
        <v>609</v>
      </c>
      <c r="AF5" s="856"/>
      <c r="AG5" s="856"/>
      <c r="AH5" s="856"/>
      <c r="AI5" s="856"/>
      <c r="AJ5" s="856"/>
      <c r="AK5" s="856"/>
      <c r="AL5" s="856"/>
      <c r="AM5" s="856"/>
      <c r="AN5" s="856"/>
      <c r="AO5" s="856"/>
      <c r="AP5" s="857"/>
      <c r="AQ5" s="858" t="s">
        <v>691</v>
      </c>
      <c r="AR5" s="859"/>
      <c r="AS5" s="859"/>
      <c r="AT5" s="859"/>
      <c r="AU5" s="859"/>
      <c r="AV5" s="859"/>
      <c r="AW5" s="859"/>
      <c r="AX5" s="860"/>
    </row>
    <row r="6" spans="1:50" ht="39" customHeight="1" x14ac:dyDescent="0.15">
      <c r="A6" s="861" t="s">
        <v>4</v>
      </c>
      <c r="B6" s="862"/>
      <c r="C6" s="862"/>
      <c r="D6" s="862"/>
      <c r="E6" s="862"/>
      <c r="F6" s="862"/>
      <c r="G6" s="863" t="str">
        <f>入力規則等!F39</f>
        <v>東日本大震災復興特別会計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643</v>
      </c>
      <c r="H7" s="867"/>
      <c r="I7" s="867"/>
      <c r="J7" s="867"/>
      <c r="K7" s="867"/>
      <c r="L7" s="867"/>
      <c r="M7" s="867"/>
      <c r="N7" s="867"/>
      <c r="O7" s="867"/>
      <c r="P7" s="867"/>
      <c r="Q7" s="867"/>
      <c r="R7" s="867"/>
      <c r="S7" s="867"/>
      <c r="T7" s="867"/>
      <c r="U7" s="867"/>
      <c r="V7" s="867"/>
      <c r="W7" s="867"/>
      <c r="X7" s="868"/>
      <c r="Y7" s="869" t="s">
        <v>267</v>
      </c>
      <c r="Z7" s="687"/>
      <c r="AA7" s="687"/>
      <c r="AB7" s="687"/>
      <c r="AC7" s="687"/>
      <c r="AD7" s="870"/>
      <c r="AE7" s="798" t="s">
        <v>610</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交通安全対策、高齢社会対策、障害者施策、男女共同参画</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621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622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交付</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4"/>
    </row>
    <row r="13" spans="1:50" ht="21" customHeight="1" x14ac:dyDescent="0.15">
      <c r="A13" s="307"/>
      <c r="B13" s="308"/>
      <c r="C13" s="308"/>
      <c r="D13" s="308"/>
      <c r="E13" s="308"/>
      <c r="F13" s="309"/>
      <c r="G13" s="788" t="s">
        <v>6</v>
      </c>
      <c r="H13" s="789"/>
      <c r="I13" s="805" t="s">
        <v>7</v>
      </c>
      <c r="J13" s="806"/>
      <c r="K13" s="806"/>
      <c r="L13" s="806"/>
      <c r="M13" s="806"/>
      <c r="N13" s="806"/>
      <c r="O13" s="807"/>
      <c r="P13" s="700">
        <v>607</v>
      </c>
      <c r="Q13" s="701"/>
      <c r="R13" s="701"/>
      <c r="S13" s="701"/>
      <c r="T13" s="701"/>
      <c r="U13" s="701"/>
      <c r="V13" s="702"/>
      <c r="W13" s="700">
        <v>573</v>
      </c>
      <c r="X13" s="701"/>
      <c r="Y13" s="701"/>
      <c r="Z13" s="701"/>
      <c r="AA13" s="701"/>
      <c r="AB13" s="701"/>
      <c r="AC13" s="702"/>
      <c r="AD13" s="700">
        <v>31</v>
      </c>
      <c r="AE13" s="701"/>
      <c r="AF13" s="701"/>
      <c r="AG13" s="701"/>
      <c r="AH13" s="701"/>
      <c r="AI13" s="701"/>
      <c r="AJ13" s="702"/>
      <c r="AK13" s="700" t="s">
        <v>623</v>
      </c>
      <c r="AL13" s="701"/>
      <c r="AM13" s="701"/>
      <c r="AN13" s="701"/>
      <c r="AO13" s="701"/>
      <c r="AP13" s="701"/>
      <c r="AQ13" s="702"/>
      <c r="AR13" s="736" t="s">
        <v>623</v>
      </c>
      <c r="AS13" s="737"/>
      <c r="AT13" s="737"/>
      <c r="AU13" s="737"/>
      <c r="AV13" s="737"/>
      <c r="AW13" s="737"/>
      <c r="AX13" s="808"/>
    </row>
    <row r="14" spans="1:50" ht="21" customHeight="1" x14ac:dyDescent="0.15">
      <c r="A14" s="307"/>
      <c r="B14" s="308"/>
      <c r="C14" s="308"/>
      <c r="D14" s="308"/>
      <c r="E14" s="308"/>
      <c r="F14" s="309"/>
      <c r="G14" s="790"/>
      <c r="H14" s="791"/>
      <c r="I14" s="783" t="s">
        <v>8</v>
      </c>
      <c r="J14" s="784"/>
      <c r="K14" s="784"/>
      <c r="L14" s="784"/>
      <c r="M14" s="784"/>
      <c r="N14" s="784"/>
      <c r="O14" s="785"/>
      <c r="P14" s="700" t="s">
        <v>610</v>
      </c>
      <c r="Q14" s="701"/>
      <c r="R14" s="701"/>
      <c r="S14" s="701"/>
      <c r="T14" s="701"/>
      <c r="U14" s="701"/>
      <c r="V14" s="702"/>
      <c r="W14" s="700" t="s">
        <v>610</v>
      </c>
      <c r="X14" s="701"/>
      <c r="Y14" s="701"/>
      <c r="Z14" s="701"/>
      <c r="AA14" s="701"/>
      <c r="AB14" s="701"/>
      <c r="AC14" s="702"/>
      <c r="AD14" s="700" t="s">
        <v>610</v>
      </c>
      <c r="AE14" s="701"/>
      <c r="AF14" s="701"/>
      <c r="AG14" s="701"/>
      <c r="AH14" s="701"/>
      <c r="AI14" s="701"/>
      <c r="AJ14" s="702"/>
      <c r="AK14" s="700" t="s">
        <v>623</v>
      </c>
      <c r="AL14" s="701"/>
      <c r="AM14" s="701"/>
      <c r="AN14" s="701"/>
      <c r="AO14" s="701"/>
      <c r="AP14" s="701"/>
      <c r="AQ14" s="702"/>
      <c r="AR14" s="794"/>
      <c r="AS14" s="794"/>
      <c r="AT14" s="794"/>
      <c r="AU14" s="794"/>
      <c r="AV14" s="794"/>
      <c r="AW14" s="794"/>
      <c r="AX14" s="795"/>
    </row>
    <row r="15" spans="1:50" ht="21" customHeight="1" x14ac:dyDescent="0.15">
      <c r="A15" s="307"/>
      <c r="B15" s="308"/>
      <c r="C15" s="308"/>
      <c r="D15" s="308"/>
      <c r="E15" s="308"/>
      <c r="F15" s="309"/>
      <c r="G15" s="790"/>
      <c r="H15" s="791"/>
      <c r="I15" s="783" t="s">
        <v>47</v>
      </c>
      <c r="J15" s="796"/>
      <c r="K15" s="796"/>
      <c r="L15" s="796"/>
      <c r="M15" s="796"/>
      <c r="N15" s="796"/>
      <c r="O15" s="797"/>
      <c r="P15" s="700" t="s">
        <v>610</v>
      </c>
      <c r="Q15" s="701"/>
      <c r="R15" s="701"/>
      <c r="S15" s="701"/>
      <c r="T15" s="701"/>
      <c r="U15" s="701"/>
      <c r="V15" s="702"/>
      <c r="W15" s="700" t="s">
        <v>610</v>
      </c>
      <c r="X15" s="701"/>
      <c r="Y15" s="701"/>
      <c r="Z15" s="701"/>
      <c r="AA15" s="701"/>
      <c r="AB15" s="701"/>
      <c r="AC15" s="702"/>
      <c r="AD15" s="700" t="s">
        <v>652</v>
      </c>
      <c r="AE15" s="701"/>
      <c r="AF15" s="701"/>
      <c r="AG15" s="701"/>
      <c r="AH15" s="701"/>
      <c r="AI15" s="701"/>
      <c r="AJ15" s="702"/>
      <c r="AK15" s="700" t="s">
        <v>623</v>
      </c>
      <c r="AL15" s="701"/>
      <c r="AM15" s="701"/>
      <c r="AN15" s="701"/>
      <c r="AO15" s="701"/>
      <c r="AP15" s="701"/>
      <c r="AQ15" s="702"/>
      <c r="AR15" s="700" t="s">
        <v>623</v>
      </c>
      <c r="AS15" s="701"/>
      <c r="AT15" s="701"/>
      <c r="AU15" s="701"/>
      <c r="AV15" s="701"/>
      <c r="AW15" s="701"/>
      <c r="AX15" s="809"/>
    </row>
    <row r="16" spans="1:50" ht="21" customHeight="1" x14ac:dyDescent="0.15">
      <c r="A16" s="307"/>
      <c r="B16" s="308"/>
      <c r="C16" s="308"/>
      <c r="D16" s="308"/>
      <c r="E16" s="308"/>
      <c r="F16" s="309"/>
      <c r="G16" s="790"/>
      <c r="H16" s="791"/>
      <c r="I16" s="783" t="s">
        <v>48</v>
      </c>
      <c r="J16" s="796"/>
      <c r="K16" s="796"/>
      <c r="L16" s="796"/>
      <c r="M16" s="796"/>
      <c r="N16" s="796"/>
      <c r="O16" s="797"/>
      <c r="P16" s="700" t="s">
        <v>610</v>
      </c>
      <c r="Q16" s="701"/>
      <c r="R16" s="701"/>
      <c r="S16" s="701"/>
      <c r="T16" s="701"/>
      <c r="U16" s="701"/>
      <c r="V16" s="702"/>
      <c r="W16" s="700" t="s">
        <v>610</v>
      </c>
      <c r="X16" s="701"/>
      <c r="Y16" s="701"/>
      <c r="Z16" s="701"/>
      <c r="AA16" s="701"/>
      <c r="AB16" s="701"/>
      <c r="AC16" s="702"/>
      <c r="AD16" s="700" t="s">
        <v>610</v>
      </c>
      <c r="AE16" s="701"/>
      <c r="AF16" s="701"/>
      <c r="AG16" s="701"/>
      <c r="AH16" s="701"/>
      <c r="AI16" s="701"/>
      <c r="AJ16" s="702"/>
      <c r="AK16" s="700" t="s">
        <v>623</v>
      </c>
      <c r="AL16" s="701"/>
      <c r="AM16" s="701"/>
      <c r="AN16" s="701"/>
      <c r="AO16" s="701"/>
      <c r="AP16" s="701"/>
      <c r="AQ16" s="702"/>
      <c r="AR16" s="801"/>
      <c r="AS16" s="802"/>
      <c r="AT16" s="802"/>
      <c r="AU16" s="802"/>
      <c r="AV16" s="802"/>
      <c r="AW16" s="802"/>
      <c r="AX16" s="803"/>
    </row>
    <row r="17" spans="1:50" ht="24.75" customHeight="1" x14ac:dyDescent="0.15">
      <c r="A17" s="307"/>
      <c r="B17" s="308"/>
      <c r="C17" s="308"/>
      <c r="D17" s="308"/>
      <c r="E17" s="308"/>
      <c r="F17" s="309"/>
      <c r="G17" s="790"/>
      <c r="H17" s="791"/>
      <c r="I17" s="783" t="s">
        <v>46</v>
      </c>
      <c r="J17" s="784"/>
      <c r="K17" s="784"/>
      <c r="L17" s="784"/>
      <c r="M17" s="784"/>
      <c r="N17" s="784"/>
      <c r="O17" s="785"/>
      <c r="P17" s="700" t="s">
        <v>610</v>
      </c>
      <c r="Q17" s="701"/>
      <c r="R17" s="701"/>
      <c r="S17" s="701"/>
      <c r="T17" s="701"/>
      <c r="U17" s="701"/>
      <c r="V17" s="702"/>
      <c r="W17" s="700" t="s">
        <v>610</v>
      </c>
      <c r="X17" s="701"/>
      <c r="Y17" s="701"/>
      <c r="Z17" s="701"/>
      <c r="AA17" s="701"/>
      <c r="AB17" s="701"/>
      <c r="AC17" s="702"/>
      <c r="AD17" s="700" t="s">
        <v>610</v>
      </c>
      <c r="AE17" s="701"/>
      <c r="AF17" s="701"/>
      <c r="AG17" s="701"/>
      <c r="AH17" s="701"/>
      <c r="AI17" s="701"/>
      <c r="AJ17" s="702"/>
      <c r="AK17" s="700" t="s">
        <v>623</v>
      </c>
      <c r="AL17" s="701"/>
      <c r="AM17" s="701"/>
      <c r="AN17" s="701"/>
      <c r="AO17" s="701"/>
      <c r="AP17" s="701"/>
      <c r="AQ17" s="702"/>
      <c r="AR17" s="786"/>
      <c r="AS17" s="786"/>
      <c r="AT17" s="786"/>
      <c r="AU17" s="786"/>
      <c r="AV17" s="786"/>
      <c r="AW17" s="786"/>
      <c r="AX17" s="787"/>
    </row>
    <row r="18" spans="1:50" ht="24.75" customHeight="1" x14ac:dyDescent="0.15">
      <c r="A18" s="307"/>
      <c r="B18" s="308"/>
      <c r="C18" s="308"/>
      <c r="D18" s="308"/>
      <c r="E18" s="308"/>
      <c r="F18" s="309"/>
      <c r="G18" s="792"/>
      <c r="H18" s="793"/>
      <c r="I18" s="776" t="s">
        <v>18</v>
      </c>
      <c r="J18" s="777"/>
      <c r="K18" s="777"/>
      <c r="L18" s="777"/>
      <c r="M18" s="777"/>
      <c r="N18" s="777"/>
      <c r="O18" s="778"/>
      <c r="P18" s="779">
        <f>SUM(P13:V17)</f>
        <v>607</v>
      </c>
      <c r="Q18" s="780"/>
      <c r="R18" s="780"/>
      <c r="S18" s="780"/>
      <c r="T18" s="780"/>
      <c r="U18" s="780"/>
      <c r="V18" s="781"/>
      <c r="W18" s="779">
        <f>SUM(W13:AC17)</f>
        <v>573</v>
      </c>
      <c r="X18" s="780"/>
      <c r="Y18" s="780"/>
      <c r="Z18" s="780"/>
      <c r="AA18" s="780"/>
      <c r="AB18" s="780"/>
      <c r="AC18" s="781"/>
      <c r="AD18" s="779">
        <f>SUM(AD13:AJ17)</f>
        <v>31</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782"/>
    </row>
    <row r="19" spans="1:50" ht="24.75" customHeight="1" x14ac:dyDescent="0.15">
      <c r="A19" s="307"/>
      <c r="B19" s="308"/>
      <c r="C19" s="308"/>
      <c r="D19" s="308"/>
      <c r="E19" s="308"/>
      <c r="F19" s="309"/>
      <c r="G19" s="751" t="s">
        <v>9</v>
      </c>
      <c r="H19" s="752"/>
      <c r="I19" s="752"/>
      <c r="J19" s="752"/>
      <c r="K19" s="752"/>
      <c r="L19" s="752"/>
      <c r="M19" s="752"/>
      <c r="N19" s="752"/>
      <c r="O19" s="752"/>
      <c r="P19" s="700">
        <v>607</v>
      </c>
      <c r="Q19" s="701"/>
      <c r="R19" s="701"/>
      <c r="S19" s="701"/>
      <c r="T19" s="701"/>
      <c r="U19" s="701"/>
      <c r="V19" s="702"/>
      <c r="W19" s="700">
        <v>573</v>
      </c>
      <c r="X19" s="701"/>
      <c r="Y19" s="701"/>
      <c r="Z19" s="701"/>
      <c r="AA19" s="701"/>
      <c r="AB19" s="701"/>
      <c r="AC19" s="702"/>
      <c r="AD19" s="700">
        <v>31</v>
      </c>
      <c r="AE19" s="701"/>
      <c r="AF19" s="701"/>
      <c r="AG19" s="701"/>
      <c r="AH19" s="701"/>
      <c r="AI19" s="701"/>
      <c r="AJ19" s="702"/>
      <c r="AK19" s="748"/>
      <c r="AL19" s="748"/>
      <c r="AM19" s="748"/>
      <c r="AN19" s="748"/>
      <c r="AO19" s="748"/>
      <c r="AP19" s="748"/>
      <c r="AQ19" s="748"/>
      <c r="AR19" s="748"/>
      <c r="AS19" s="748"/>
      <c r="AT19" s="748"/>
      <c r="AU19" s="748"/>
      <c r="AV19" s="748"/>
      <c r="AW19" s="748"/>
      <c r="AX19" s="750"/>
    </row>
    <row r="20" spans="1:50" ht="24.75" customHeight="1" x14ac:dyDescent="0.15">
      <c r="A20" s="307"/>
      <c r="B20" s="308"/>
      <c r="C20" s="308"/>
      <c r="D20" s="308"/>
      <c r="E20" s="308"/>
      <c r="F20" s="309"/>
      <c r="G20" s="751" t="s">
        <v>10</v>
      </c>
      <c r="H20" s="752"/>
      <c r="I20" s="752"/>
      <c r="J20" s="752"/>
      <c r="K20" s="752"/>
      <c r="L20" s="752"/>
      <c r="M20" s="752"/>
      <c r="N20" s="752"/>
      <c r="O20" s="752"/>
      <c r="P20" s="747">
        <f>IF(P18=0, "-", SUM(P19)/P18)</f>
        <v>1</v>
      </c>
      <c r="Q20" s="747"/>
      <c r="R20" s="747"/>
      <c r="S20" s="747"/>
      <c r="T20" s="747"/>
      <c r="U20" s="747"/>
      <c r="V20" s="747"/>
      <c r="W20" s="747">
        <f>IF(W18=0, "-", SUM(W19)/W18)</f>
        <v>1</v>
      </c>
      <c r="X20" s="747"/>
      <c r="Y20" s="747"/>
      <c r="Z20" s="747"/>
      <c r="AA20" s="747"/>
      <c r="AB20" s="747"/>
      <c r="AC20" s="747"/>
      <c r="AD20" s="747">
        <f>IF(AD18=0, "-", SUM(AD19)/AD18)</f>
        <v>1</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237</v>
      </c>
      <c r="H21" s="746"/>
      <c r="I21" s="746"/>
      <c r="J21" s="746"/>
      <c r="K21" s="746"/>
      <c r="L21" s="746"/>
      <c r="M21" s="746"/>
      <c r="N21" s="746"/>
      <c r="O21" s="746"/>
      <c r="P21" s="747">
        <f>IF(P19=0, "-", SUM(P19)/SUM(P13,P14))</f>
        <v>1</v>
      </c>
      <c r="Q21" s="747"/>
      <c r="R21" s="747"/>
      <c r="S21" s="747"/>
      <c r="T21" s="747"/>
      <c r="U21" s="747"/>
      <c r="V21" s="747"/>
      <c r="W21" s="747">
        <f>IF(W19=0, "-", SUM(W19)/SUM(W13,W14))</f>
        <v>1</v>
      </c>
      <c r="X21" s="747"/>
      <c r="Y21" s="747"/>
      <c r="Z21" s="747"/>
      <c r="AA21" s="747"/>
      <c r="AB21" s="747"/>
      <c r="AC21" s="747"/>
      <c r="AD21" s="747">
        <f>IF(AD19=0, "-", SUM(AD19)/SUM(AD13,AD14))</f>
        <v>1</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6" t="s">
        <v>590</v>
      </c>
      <c r="B22" s="707"/>
      <c r="C22" s="707"/>
      <c r="D22" s="707"/>
      <c r="E22" s="707"/>
      <c r="F22" s="708"/>
      <c r="G22" s="712" t="s">
        <v>227</v>
      </c>
      <c r="H22" s="550"/>
      <c r="I22" s="550"/>
      <c r="J22" s="550"/>
      <c r="K22" s="550"/>
      <c r="L22" s="550"/>
      <c r="M22" s="550"/>
      <c r="N22" s="550"/>
      <c r="O22" s="551"/>
      <c r="P22" s="713" t="s">
        <v>588</v>
      </c>
      <c r="Q22" s="550"/>
      <c r="R22" s="550"/>
      <c r="S22" s="550"/>
      <c r="T22" s="550"/>
      <c r="U22" s="550"/>
      <c r="V22" s="551"/>
      <c r="W22" s="713" t="s">
        <v>589</v>
      </c>
      <c r="X22" s="550"/>
      <c r="Y22" s="550"/>
      <c r="Z22" s="550"/>
      <c r="AA22" s="550"/>
      <c r="AB22" s="550"/>
      <c r="AC22" s="551"/>
      <c r="AD22" s="713" t="s">
        <v>226</v>
      </c>
      <c r="AE22" s="550"/>
      <c r="AF22" s="550"/>
      <c r="AG22" s="550"/>
      <c r="AH22" s="550"/>
      <c r="AI22" s="550"/>
      <c r="AJ22" s="550"/>
      <c r="AK22" s="550"/>
      <c r="AL22" s="550"/>
      <c r="AM22" s="550"/>
      <c r="AN22" s="550"/>
      <c r="AO22" s="550"/>
      <c r="AP22" s="550"/>
      <c r="AQ22" s="550"/>
      <c r="AR22" s="550"/>
      <c r="AS22" s="550"/>
      <c r="AT22" s="550"/>
      <c r="AU22" s="550"/>
      <c r="AV22" s="550"/>
      <c r="AW22" s="550"/>
      <c r="AX22" s="732"/>
    </row>
    <row r="23" spans="1:50" ht="25.5" customHeight="1" x14ac:dyDescent="0.15">
      <c r="A23" s="709"/>
      <c r="B23" s="710"/>
      <c r="C23" s="710"/>
      <c r="D23" s="710"/>
      <c r="E23" s="710"/>
      <c r="F23" s="711"/>
      <c r="G23" s="733" t="s">
        <v>611</v>
      </c>
      <c r="H23" s="734"/>
      <c r="I23" s="734"/>
      <c r="J23" s="734"/>
      <c r="K23" s="734"/>
      <c r="L23" s="734"/>
      <c r="M23" s="734"/>
      <c r="N23" s="734"/>
      <c r="O23" s="735"/>
      <c r="P23" s="736" t="s">
        <v>625</v>
      </c>
      <c r="Q23" s="737"/>
      <c r="R23" s="737"/>
      <c r="S23" s="737"/>
      <c r="T23" s="737"/>
      <c r="U23" s="737"/>
      <c r="V23" s="738"/>
      <c r="W23" s="736" t="s">
        <v>625</v>
      </c>
      <c r="X23" s="737"/>
      <c r="Y23" s="737"/>
      <c r="Z23" s="737"/>
      <c r="AA23" s="737"/>
      <c r="AB23" s="737"/>
      <c r="AC23" s="738"/>
      <c r="AD23" s="739" t="s">
        <v>644</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9"/>
      <c r="B28" s="710"/>
      <c r="C28" s="710"/>
      <c r="D28" s="710"/>
      <c r="E28" s="710"/>
      <c r="F28" s="711"/>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9"/>
      <c r="B29" s="710"/>
      <c r="C29" s="710"/>
      <c r="D29" s="710"/>
      <c r="E29" s="710"/>
      <c r="F29" s="711"/>
      <c r="G29" s="298" t="s">
        <v>18</v>
      </c>
      <c r="H29" s="720"/>
      <c r="I29" s="720"/>
      <c r="J29" s="720"/>
      <c r="K29" s="720"/>
      <c r="L29" s="720"/>
      <c r="M29" s="720"/>
      <c r="N29" s="720"/>
      <c r="O29" s="721"/>
      <c r="P29" s="722" t="str">
        <f>AK13</f>
        <v>-</v>
      </c>
      <c r="Q29" s="723"/>
      <c r="R29" s="723"/>
      <c r="S29" s="723"/>
      <c r="T29" s="723"/>
      <c r="U29" s="723"/>
      <c r="V29" s="724"/>
      <c r="W29" s="725" t="str">
        <f>AR13</f>
        <v>-</v>
      </c>
      <c r="X29" s="726"/>
      <c r="Y29" s="726"/>
      <c r="Z29" s="726"/>
      <c r="AA29" s="726"/>
      <c r="AB29" s="726"/>
      <c r="AC29" s="727"/>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8" t="s">
        <v>577</v>
      </c>
      <c r="B30" s="729"/>
      <c r="C30" s="729"/>
      <c r="D30" s="729"/>
      <c r="E30" s="729"/>
      <c r="F30" s="730"/>
      <c r="G30" s="731" t="s">
        <v>680</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49" t="s">
        <v>578</v>
      </c>
      <c r="B31" s="153"/>
      <c r="C31" s="153"/>
      <c r="D31" s="153"/>
      <c r="E31" s="153"/>
      <c r="F31" s="154"/>
      <c r="G31" s="689" t="s">
        <v>570</v>
      </c>
      <c r="H31" s="690"/>
      <c r="I31" s="690"/>
      <c r="J31" s="690"/>
      <c r="K31" s="690"/>
      <c r="L31" s="690"/>
      <c r="M31" s="690"/>
      <c r="N31" s="690"/>
      <c r="O31" s="690"/>
      <c r="P31" s="691" t="s">
        <v>569</v>
      </c>
      <c r="Q31" s="690"/>
      <c r="R31" s="690"/>
      <c r="S31" s="690"/>
      <c r="T31" s="690"/>
      <c r="U31" s="690"/>
      <c r="V31" s="690"/>
      <c r="W31" s="690"/>
      <c r="X31" s="692"/>
      <c r="Y31" s="693"/>
      <c r="Z31" s="694"/>
      <c r="AA31" s="695"/>
      <c r="AB31" s="627" t="s">
        <v>11</v>
      </c>
      <c r="AC31" s="627"/>
      <c r="AD31" s="627"/>
      <c r="AE31" s="116" t="s">
        <v>414</v>
      </c>
      <c r="AF31" s="698"/>
      <c r="AG31" s="698"/>
      <c r="AH31" s="699"/>
      <c r="AI31" s="116" t="s">
        <v>566</v>
      </c>
      <c r="AJ31" s="698"/>
      <c r="AK31" s="698"/>
      <c r="AL31" s="699"/>
      <c r="AM31" s="116" t="s">
        <v>382</v>
      </c>
      <c r="AN31" s="698"/>
      <c r="AO31" s="698"/>
      <c r="AP31" s="699"/>
      <c r="AQ31" s="624" t="s">
        <v>413</v>
      </c>
      <c r="AR31" s="625"/>
      <c r="AS31" s="625"/>
      <c r="AT31" s="626"/>
      <c r="AU31" s="624" t="s">
        <v>591</v>
      </c>
      <c r="AV31" s="625"/>
      <c r="AW31" s="625"/>
      <c r="AX31" s="635"/>
    </row>
    <row r="32" spans="1:50" ht="23.25" customHeight="1" x14ac:dyDescent="0.15">
      <c r="A32" s="649"/>
      <c r="B32" s="153"/>
      <c r="C32" s="153"/>
      <c r="D32" s="153"/>
      <c r="E32" s="153"/>
      <c r="F32" s="154"/>
      <c r="G32" s="636" t="s">
        <v>701</v>
      </c>
      <c r="H32" s="637"/>
      <c r="I32" s="637"/>
      <c r="J32" s="637"/>
      <c r="K32" s="637"/>
      <c r="L32" s="637"/>
      <c r="M32" s="637"/>
      <c r="N32" s="637"/>
      <c r="O32" s="637"/>
      <c r="P32" s="385" t="s">
        <v>702</v>
      </c>
      <c r="Q32" s="640"/>
      <c r="R32" s="640"/>
      <c r="S32" s="640"/>
      <c r="T32" s="640"/>
      <c r="U32" s="640"/>
      <c r="V32" s="640"/>
      <c r="W32" s="640"/>
      <c r="X32" s="641"/>
      <c r="Y32" s="645" t="s">
        <v>51</v>
      </c>
      <c r="Z32" s="646"/>
      <c r="AA32" s="647"/>
      <c r="AB32" s="148" t="s">
        <v>703</v>
      </c>
      <c r="AC32" s="648"/>
      <c r="AD32" s="648"/>
      <c r="AE32" s="617">
        <v>895</v>
      </c>
      <c r="AF32" s="617"/>
      <c r="AG32" s="617"/>
      <c r="AH32" s="617"/>
      <c r="AI32" s="617">
        <v>900</v>
      </c>
      <c r="AJ32" s="617"/>
      <c r="AK32" s="617"/>
      <c r="AL32" s="617"/>
      <c r="AM32" s="617">
        <v>263</v>
      </c>
      <c r="AN32" s="617"/>
      <c r="AO32" s="617"/>
      <c r="AP32" s="617"/>
      <c r="AQ32" s="634" t="s">
        <v>700</v>
      </c>
      <c r="AR32" s="617"/>
      <c r="AS32" s="617"/>
      <c r="AT32" s="617"/>
      <c r="AU32" s="93" t="s">
        <v>700</v>
      </c>
      <c r="AV32" s="619"/>
      <c r="AW32" s="619"/>
      <c r="AX32" s="620"/>
    </row>
    <row r="33" spans="1:51" ht="23.25" customHeight="1" x14ac:dyDescent="0.15">
      <c r="A33" s="188"/>
      <c r="B33" s="158"/>
      <c r="C33" s="158"/>
      <c r="D33" s="158"/>
      <c r="E33" s="158"/>
      <c r="F33" s="159"/>
      <c r="G33" s="638"/>
      <c r="H33" s="639"/>
      <c r="I33" s="639"/>
      <c r="J33" s="639"/>
      <c r="K33" s="639"/>
      <c r="L33" s="639"/>
      <c r="M33" s="639"/>
      <c r="N33" s="639"/>
      <c r="O33" s="639"/>
      <c r="P33" s="642"/>
      <c r="Q33" s="643"/>
      <c r="R33" s="643"/>
      <c r="S33" s="643"/>
      <c r="T33" s="643"/>
      <c r="U33" s="643"/>
      <c r="V33" s="643"/>
      <c r="W33" s="643"/>
      <c r="X33" s="644"/>
      <c r="Y33" s="621" t="s">
        <v>52</v>
      </c>
      <c r="Z33" s="622"/>
      <c r="AA33" s="623"/>
      <c r="AB33" s="148" t="s">
        <v>703</v>
      </c>
      <c r="AC33" s="648"/>
      <c r="AD33" s="648"/>
      <c r="AE33" s="617">
        <v>1800</v>
      </c>
      <c r="AF33" s="617"/>
      <c r="AG33" s="617"/>
      <c r="AH33" s="617"/>
      <c r="AI33" s="617">
        <v>1800</v>
      </c>
      <c r="AJ33" s="617"/>
      <c r="AK33" s="617"/>
      <c r="AL33" s="617"/>
      <c r="AM33" s="634" t="s">
        <v>700</v>
      </c>
      <c r="AN33" s="617"/>
      <c r="AO33" s="617"/>
      <c r="AP33" s="617"/>
      <c r="AQ33" s="634" t="s">
        <v>700</v>
      </c>
      <c r="AR33" s="617"/>
      <c r="AS33" s="617"/>
      <c r="AT33" s="617"/>
      <c r="AU33" s="93" t="s">
        <v>700</v>
      </c>
      <c r="AV33" s="619"/>
      <c r="AW33" s="619"/>
      <c r="AX33" s="620"/>
    </row>
    <row r="34" spans="1:51" ht="13.5" hidden="1" customHeight="1" x14ac:dyDescent="0.15">
      <c r="A34" s="680" t="s">
        <v>579</v>
      </c>
      <c r="B34" s="681"/>
      <c r="C34" s="681"/>
      <c r="D34" s="681"/>
      <c r="E34" s="681"/>
      <c r="F34" s="682"/>
      <c r="G34" s="176" t="s">
        <v>580</v>
      </c>
      <c r="H34" s="176"/>
      <c r="I34" s="176"/>
      <c r="J34" s="176"/>
      <c r="K34" s="176"/>
      <c r="L34" s="176"/>
      <c r="M34" s="176"/>
      <c r="N34" s="176"/>
      <c r="O34" s="176"/>
      <c r="P34" s="176"/>
      <c r="Q34" s="176"/>
      <c r="R34" s="176"/>
      <c r="S34" s="176"/>
      <c r="T34" s="176"/>
      <c r="U34" s="176"/>
      <c r="V34" s="176"/>
      <c r="W34" s="176"/>
      <c r="X34" s="177"/>
      <c r="Y34" s="631"/>
      <c r="Z34" s="632"/>
      <c r="AA34" s="633"/>
      <c r="AB34" s="175" t="s">
        <v>11</v>
      </c>
      <c r="AC34" s="176"/>
      <c r="AD34" s="177"/>
      <c r="AE34" s="175" t="s">
        <v>414</v>
      </c>
      <c r="AF34" s="176"/>
      <c r="AG34" s="176"/>
      <c r="AH34" s="177"/>
      <c r="AI34" s="175" t="s">
        <v>566</v>
      </c>
      <c r="AJ34" s="176"/>
      <c r="AK34" s="176"/>
      <c r="AL34" s="177"/>
      <c r="AM34" s="175" t="s">
        <v>382</v>
      </c>
      <c r="AN34" s="176"/>
      <c r="AO34" s="176"/>
      <c r="AP34" s="177"/>
      <c r="AQ34" s="628" t="s">
        <v>592</v>
      </c>
      <c r="AR34" s="629"/>
      <c r="AS34" s="629"/>
      <c r="AT34" s="629"/>
      <c r="AU34" s="629"/>
      <c r="AV34" s="629"/>
      <c r="AW34" s="629"/>
      <c r="AX34" s="630"/>
    </row>
    <row r="35" spans="1:51" ht="13.5" hidden="1" customHeight="1" x14ac:dyDescent="0.15">
      <c r="A35" s="683"/>
      <c r="B35" s="684"/>
      <c r="C35" s="684"/>
      <c r="D35" s="684"/>
      <c r="E35" s="684"/>
      <c r="F35" s="685"/>
      <c r="G35" s="653"/>
      <c r="H35" s="654"/>
      <c r="I35" s="654"/>
      <c r="J35" s="654"/>
      <c r="K35" s="654"/>
      <c r="L35" s="654"/>
      <c r="M35" s="654"/>
      <c r="N35" s="654"/>
      <c r="O35" s="654"/>
      <c r="P35" s="654"/>
      <c r="Q35" s="654"/>
      <c r="R35" s="654"/>
      <c r="S35" s="654"/>
      <c r="T35" s="654"/>
      <c r="U35" s="654"/>
      <c r="V35" s="654"/>
      <c r="W35" s="654"/>
      <c r="X35" s="654"/>
      <c r="Y35" s="657" t="s">
        <v>579</v>
      </c>
      <c r="Z35" s="658"/>
      <c r="AA35" s="659"/>
      <c r="AB35" s="660"/>
      <c r="AC35" s="661"/>
      <c r="AD35" s="662"/>
      <c r="AE35" s="634"/>
      <c r="AF35" s="634"/>
      <c r="AG35" s="634"/>
      <c r="AH35" s="634"/>
      <c r="AI35" s="634"/>
      <c r="AJ35" s="634"/>
      <c r="AK35" s="634"/>
      <c r="AL35" s="634"/>
      <c r="AM35" s="634"/>
      <c r="AN35" s="634"/>
      <c r="AO35" s="634"/>
      <c r="AP35" s="634"/>
      <c r="AQ35" s="93"/>
      <c r="AR35" s="87"/>
      <c r="AS35" s="87"/>
      <c r="AT35" s="87"/>
      <c r="AU35" s="87"/>
      <c r="AV35" s="87"/>
      <c r="AW35" s="87"/>
      <c r="AX35" s="88"/>
    </row>
    <row r="36" spans="1:51" ht="13.5" hidden="1" customHeight="1" x14ac:dyDescent="0.15">
      <c r="A36" s="686"/>
      <c r="B36" s="687"/>
      <c r="C36" s="687"/>
      <c r="D36" s="687"/>
      <c r="E36" s="687"/>
      <c r="F36" s="688"/>
      <c r="G36" s="655"/>
      <c r="H36" s="656"/>
      <c r="I36" s="656"/>
      <c r="J36" s="656"/>
      <c r="K36" s="656"/>
      <c r="L36" s="656"/>
      <c r="M36" s="656"/>
      <c r="N36" s="656"/>
      <c r="O36" s="656"/>
      <c r="P36" s="656"/>
      <c r="Q36" s="656"/>
      <c r="R36" s="656"/>
      <c r="S36" s="656"/>
      <c r="T36" s="656"/>
      <c r="U36" s="656"/>
      <c r="V36" s="656"/>
      <c r="W36" s="656"/>
      <c r="X36" s="656"/>
      <c r="Y36" s="219" t="s">
        <v>582</v>
      </c>
      <c r="Z36" s="650"/>
      <c r="AA36" s="651"/>
      <c r="AB36" s="612"/>
      <c r="AC36" s="613"/>
      <c r="AD36" s="614"/>
      <c r="AE36" s="615"/>
      <c r="AF36" s="616"/>
      <c r="AG36" s="616"/>
      <c r="AH36" s="616"/>
      <c r="AI36" s="615"/>
      <c r="AJ36" s="616"/>
      <c r="AK36" s="616"/>
      <c r="AL36" s="616"/>
      <c r="AM36" s="616"/>
      <c r="AN36" s="616"/>
      <c r="AO36" s="616"/>
      <c r="AP36" s="616"/>
      <c r="AQ36" s="616"/>
      <c r="AR36" s="616"/>
      <c r="AS36" s="616"/>
      <c r="AT36" s="616"/>
      <c r="AU36" s="616"/>
      <c r="AV36" s="616"/>
      <c r="AW36" s="616"/>
      <c r="AX36" s="652"/>
    </row>
    <row r="37" spans="1:51" ht="13.5" hidden="1" customHeight="1" x14ac:dyDescent="0.15">
      <c r="A37" s="668" t="s">
        <v>234</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414</v>
      </c>
      <c r="AF37" s="610"/>
      <c r="AG37" s="610"/>
      <c r="AH37" s="611"/>
      <c r="AI37" s="678" t="s">
        <v>566</v>
      </c>
      <c r="AJ37" s="678"/>
      <c r="AK37" s="678"/>
      <c r="AL37" s="609"/>
      <c r="AM37" s="678" t="s">
        <v>382</v>
      </c>
      <c r="AN37" s="678"/>
      <c r="AO37" s="678"/>
      <c r="AP37" s="609"/>
      <c r="AQ37" s="216" t="s">
        <v>174</v>
      </c>
      <c r="AR37" s="217"/>
      <c r="AS37" s="217"/>
      <c r="AT37" s="218"/>
      <c r="AU37" s="197" t="s">
        <v>128</v>
      </c>
      <c r="AV37" s="197"/>
      <c r="AW37" s="197"/>
      <c r="AX37" s="200"/>
    </row>
    <row r="38" spans="1:51" ht="13.5" hidden="1"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610</v>
      </c>
      <c r="AR38" s="508"/>
      <c r="AS38" s="127" t="s">
        <v>175</v>
      </c>
      <c r="AT38" s="128"/>
      <c r="AU38" s="126" t="s">
        <v>610</v>
      </c>
      <c r="AV38" s="126"/>
      <c r="AW38" s="108" t="s">
        <v>166</v>
      </c>
      <c r="AX38" s="129"/>
    </row>
    <row r="39" spans="1:51" ht="13.5" hidden="1" customHeight="1" x14ac:dyDescent="0.15">
      <c r="A39" s="674"/>
      <c r="B39" s="672"/>
      <c r="C39" s="672"/>
      <c r="D39" s="672"/>
      <c r="E39" s="672"/>
      <c r="F39" s="673"/>
      <c r="G39" s="178" t="s">
        <v>610</v>
      </c>
      <c r="H39" s="179"/>
      <c r="I39" s="179"/>
      <c r="J39" s="179"/>
      <c r="K39" s="179"/>
      <c r="L39" s="179"/>
      <c r="M39" s="179"/>
      <c r="N39" s="179"/>
      <c r="O39" s="180"/>
      <c r="P39" s="131" t="s">
        <v>610</v>
      </c>
      <c r="Q39" s="131"/>
      <c r="R39" s="131"/>
      <c r="S39" s="131"/>
      <c r="T39" s="131"/>
      <c r="U39" s="131"/>
      <c r="V39" s="131"/>
      <c r="W39" s="131"/>
      <c r="X39" s="132"/>
      <c r="Y39" s="219" t="s">
        <v>12</v>
      </c>
      <c r="Z39" s="220"/>
      <c r="AA39" s="221"/>
      <c r="AB39" s="148" t="s">
        <v>610</v>
      </c>
      <c r="AC39" s="148"/>
      <c r="AD39" s="148"/>
      <c r="AE39" s="93" t="s">
        <v>610</v>
      </c>
      <c r="AF39" s="87"/>
      <c r="AG39" s="87"/>
      <c r="AH39" s="87"/>
      <c r="AI39" s="93" t="s">
        <v>610</v>
      </c>
      <c r="AJ39" s="87"/>
      <c r="AK39" s="87"/>
      <c r="AL39" s="87"/>
      <c r="AM39" s="93" t="s">
        <v>644</v>
      </c>
      <c r="AN39" s="87"/>
      <c r="AO39" s="87"/>
      <c r="AP39" s="87"/>
      <c r="AQ39" s="94" t="s">
        <v>610</v>
      </c>
      <c r="AR39" s="95"/>
      <c r="AS39" s="95"/>
      <c r="AT39" s="96"/>
      <c r="AU39" s="87" t="s">
        <v>610</v>
      </c>
      <c r="AV39" s="87"/>
      <c r="AW39" s="87"/>
      <c r="AX39" s="88"/>
    </row>
    <row r="40" spans="1:51" ht="13.5" hidden="1"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610</v>
      </c>
      <c r="AC40" s="92"/>
      <c r="AD40" s="92"/>
      <c r="AE40" s="93" t="s">
        <v>610</v>
      </c>
      <c r="AF40" s="87"/>
      <c r="AG40" s="87"/>
      <c r="AH40" s="87"/>
      <c r="AI40" s="93" t="s">
        <v>610</v>
      </c>
      <c r="AJ40" s="87"/>
      <c r="AK40" s="87"/>
      <c r="AL40" s="87"/>
      <c r="AM40" s="93" t="s">
        <v>644</v>
      </c>
      <c r="AN40" s="87"/>
      <c r="AO40" s="87"/>
      <c r="AP40" s="87"/>
      <c r="AQ40" s="94" t="s">
        <v>610</v>
      </c>
      <c r="AR40" s="95"/>
      <c r="AS40" s="95"/>
      <c r="AT40" s="96"/>
      <c r="AU40" s="87" t="s">
        <v>610</v>
      </c>
      <c r="AV40" s="87"/>
      <c r="AW40" s="87"/>
      <c r="AX40" s="88"/>
    </row>
    <row r="41" spans="1:51" ht="13.5" hidden="1"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610</v>
      </c>
      <c r="AF41" s="87"/>
      <c r="AG41" s="87"/>
      <c r="AH41" s="87"/>
      <c r="AI41" s="93" t="s">
        <v>610</v>
      </c>
      <c r="AJ41" s="87"/>
      <c r="AK41" s="87"/>
      <c r="AL41" s="87"/>
      <c r="AM41" s="93" t="s">
        <v>644</v>
      </c>
      <c r="AN41" s="87"/>
      <c r="AO41" s="87"/>
      <c r="AP41" s="87"/>
      <c r="AQ41" s="94" t="s">
        <v>610</v>
      </c>
      <c r="AR41" s="95"/>
      <c r="AS41" s="95"/>
      <c r="AT41" s="96"/>
      <c r="AU41" s="87" t="s">
        <v>610</v>
      </c>
      <c r="AV41" s="87"/>
      <c r="AW41" s="87"/>
      <c r="AX41" s="88"/>
    </row>
    <row r="42" spans="1:51" ht="13.5" hidden="1" customHeight="1" x14ac:dyDescent="0.15">
      <c r="A42" s="187" t="s">
        <v>258</v>
      </c>
      <c r="B42" s="150"/>
      <c r="C42" s="150"/>
      <c r="D42" s="150"/>
      <c r="E42" s="150"/>
      <c r="F42" s="151"/>
      <c r="G42" s="189" t="s">
        <v>610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13.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3.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13.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13.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13.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3.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3.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3.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13.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13.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13.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3.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3.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13.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13.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13.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3.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3.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13.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13.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14.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13.5" hidden="1" customHeight="1" x14ac:dyDescent="0.15">
      <c r="A64" s="728" t="s">
        <v>577</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customHeight="1" x14ac:dyDescent="0.15">
      <c r="A65" s="649" t="s">
        <v>578</v>
      </c>
      <c r="B65" s="153"/>
      <c r="C65" s="153"/>
      <c r="D65" s="153"/>
      <c r="E65" s="153"/>
      <c r="F65" s="154"/>
      <c r="G65" s="689" t="s">
        <v>570</v>
      </c>
      <c r="H65" s="690"/>
      <c r="I65" s="690"/>
      <c r="J65" s="690"/>
      <c r="K65" s="690"/>
      <c r="L65" s="690"/>
      <c r="M65" s="690"/>
      <c r="N65" s="690"/>
      <c r="O65" s="690"/>
      <c r="P65" s="691" t="s">
        <v>569</v>
      </c>
      <c r="Q65" s="690"/>
      <c r="R65" s="690"/>
      <c r="S65" s="690"/>
      <c r="T65" s="690"/>
      <c r="U65" s="690"/>
      <c r="V65" s="690"/>
      <c r="W65" s="690"/>
      <c r="X65" s="692"/>
      <c r="Y65" s="693"/>
      <c r="Z65" s="694"/>
      <c r="AA65" s="695"/>
      <c r="AB65" s="627" t="s">
        <v>11</v>
      </c>
      <c r="AC65" s="627"/>
      <c r="AD65" s="627"/>
      <c r="AE65" s="116" t="s">
        <v>414</v>
      </c>
      <c r="AF65" s="698"/>
      <c r="AG65" s="698"/>
      <c r="AH65" s="699"/>
      <c r="AI65" s="116" t="s">
        <v>566</v>
      </c>
      <c r="AJ65" s="698"/>
      <c r="AK65" s="698"/>
      <c r="AL65" s="699"/>
      <c r="AM65" s="116" t="s">
        <v>382</v>
      </c>
      <c r="AN65" s="698"/>
      <c r="AO65" s="698"/>
      <c r="AP65" s="699"/>
      <c r="AQ65" s="624" t="s">
        <v>413</v>
      </c>
      <c r="AR65" s="625"/>
      <c r="AS65" s="625"/>
      <c r="AT65" s="626"/>
      <c r="AU65" s="624" t="s">
        <v>591</v>
      </c>
      <c r="AV65" s="625"/>
      <c r="AW65" s="625"/>
      <c r="AX65" s="635"/>
      <c r="AY65">
        <f>COUNTA($G$66)</f>
        <v>1</v>
      </c>
    </row>
    <row r="66" spans="1:51" ht="23.25" customHeight="1" x14ac:dyDescent="0.15">
      <c r="A66" s="649"/>
      <c r="B66" s="153"/>
      <c r="C66" s="153"/>
      <c r="D66" s="153"/>
      <c r="E66" s="153"/>
      <c r="F66" s="154"/>
      <c r="G66" s="636" t="s">
        <v>704</v>
      </c>
      <c r="H66" s="637"/>
      <c r="I66" s="637"/>
      <c r="J66" s="637"/>
      <c r="K66" s="637"/>
      <c r="L66" s="637"/>
      <c r="M66" s="637"/>
      <c r="N66" s="637"/>
      <c r="O66" s="637"/>
      <c r="P66" s="385" t="s">
        <v>629</v>
      </c>
      <c r="Q66" s="640"/>
      <c r="R66" s="640"/>
      <c r="S66" s="640"/>
      <c r="T66" s="640"/>
      <c r="U66" s="640"/>
      <c r="V66" s="640"/>
      <c r="W66" s="640"/>
      <c r="X66" s="641"/>
      <c r="Y66" s="645" t="s">
        <v>51</v>
      </c>
      <c r="Z66" s="646"/>
      <c r="AA66" s="647"/>
      <c r="AB66" s="648" t="s">
        <v>612</v>
      </c>
      <c r="AC66" s="648"/>
      <c r="AD66" s="648"/>
      <c r="AE66" s="617">
        <v>50944</v>
      </c>
      <c r="AF66" s="617"/>
      <c r="AG66" s="617"/>
      <c r="AH66" s="617"/>
      <c r="AI66" s="617">
        <v>47101</v>
      </c>
      <c r="AJ66" s="617"/>
      <c r="AK66" s="617"/>
      <c r="AL66" s="617"/>
      <c r="AM66" s="617">
        <v>490</v>
      </c>
      <c r="AN66" s="617"/>
      <c r="AO66" s="617"/>
      <c r="AP66" s="617"/>
      <c r="AQ66" s="634" t="s">
        <v>644</v>
      </c>
      <c r="AR66" s="617"/>
      <c r="AS66" s="617"/>
      <c r="AT66" s="617"/>
      <c r="AU66" s="93" t="s">
        <v>644</v>
      </c>
      <c r="AV66" s="619"/>
      <c r="AW66" s="619"/>
      <c r="AX66" s="620"/>
      <c r="AY66">
        <f>$AY$65</f>
        <v>1</v>
      </c>
    </row>
    <row r="67" spans="1:51" ht="23.25" customHeight="1" x14ac:dyDescent="0.15">
      <c r="A67" s="188"/>
      <c r="B67" s="158"/>
      <c r="C67" s="158"/>
      <c r="D67" s="158"/>
      <c r="E67" s="158"/>
      <c r="F67" s="159"/>
      <c r="G67" s="638"/>
      <c r="H67" s="639"/>
      <c r="I67" s="639"/>
      <c r="J67" s="639"/>
      <c r="K67" s="639"/>
      <c r="L67" s="639"/>
      <c r="M67" s="639"/>
      <c r="N67" s="639"/>
      <c r="O67" s="639"/>
      <c r="P67" s="642"/>
      <c r="Q67" s="643"/>
      <c r="R67" s="643"/>
      <c r="S67" s="643"/>
      <c r="T67" s="643"/>
      <c r="U67" s="643"/>
      <c r="V67" s="643"/>
      <c r="W67" s="643"/>
      <c r="X67" s="644"/>
      <c r="Y67" s="621" t="s">
        <v>52</v>
      </c>
      <c r="Z67" s="622"/>
      <c r="AA67" s="623"/>
      <c r="AB67" s="648" t="s">
        <v>612</v>
      </c>
      <c r="AC67" s="648"/>
      <c r="AD67" s="648"/>
      <c r="AE67" s="617">
        <v>54799</v>
      </c>
      <c r="AF67" s="617"/>
      <c r="AG67" s="617"/>
      <c r="AH67" s="617"/>
      <c r="AI67" s="617">
        <v>54919</v>
      </c>
      <c r="AJ67" s="617"/>
      <c r="AK67" s="617"/>
      <c r="AL67" s="617"/>
      <c r="AM67" s="634" t="s">
        <v>652</v>
      </c>
      <c r="AN67" s="617"/>
      <c r="AO67" s="617"/>
      <c r="AP67" s="617"/>
      <c r="AQ67" s="634" t="s">
        <v>644</v>
      </c>
      <c r="AR67" s="617"/>
      <c r="AS67" s="617"/>
      <c r="AT67" s="617"/>
      <c r="AU67" s="93" t="s">
        <v>644</v>
      </c>
      <c r="AV67" s="619"/>
      <c r="AW67" s="619"/>
      <c r="AX67" s="620"/>
      <c r="AY67">
        <f>$AY$65</f>
        <v>1</v>
      </c>
    </row>
    <row r="68" spans="1:51" ht="23.25" hidden="1" customHeight="1" x14ac:dyDescent="0.15">
      <c r="A68" s="680" t="s">
        <v>579</v>
      </c>
      <c r="B68" s="681"/>
      <c r="C68" s="681"/>
      <c r="D68" s="681"/>
      <c r="E68" s="681"/>
      <c r="F68" s="682"/>
      <c r="G68" s="176" t="s">
        <v>580</v>
      </c>
      <c r="H68" s="176"/>
      <c r="I68" s="176"/>
      <c r="J68" s="176"/>
      <c r="K68" s="176"/>
      <c r="L68" s="176"/>
      <c r="M68" s="176"/>
      <c r="N68" s="176"/>
      <c r="O68" s="176"/>
      <c r="P68" s="176"/>
      <c r="Q68" s="176"/>
      <c r="R68" s="176"/>
      <c r="S68" s="176"/>
      <c r="T68" s="176"/>
      <c r="U68" s="176"/>
      <c r="V68" s="176"/>
      <c r="W68" s="176"/>
      <c r="X68" s="177"/>
      <c r="Y68" s="631"/>
      <c r="Z68" s="632"/>
      <c r="AA68" s="633"/>
      <c r="AB68" s="175" t="s">
        <v>11</v>
      </c>
      <c r="AC68" s="176"/>
      <c r="AD68" s="177"/>
      <c r="AE68" s="119" t="s">
        <v>414</v>
      </c>
      <c r="AF68" s="119"/>
      <c r="AG68" s="119"/>
      <c r="AH68" s="119"/>
      <c r="AI68" s="119" t="s">
        <v>566</v>
      </c>
      <c r="AJ68" s="119"/>
      <c r="AK68" s="119"/>
      <c r="AL68" s="119"/>
      <c r="AM68" s="119" t="s">
        <v>382</v>
      </c>
      <c r="AN68" s="119"/>
      <c r="AO68" s="119"/>
      <c r="AP68" s="119"/>
      <c r="AQ68" s="628" t="s">
        <v>592</v>
      </c>
      <c r="AR68" s="629"/>
      <c r="AS68" s="629"/>
      <c r="AT68" s="629"/>
      <c r="AU68" s="629"/>
      <c r="AV68" s="629"/>
      <c r="AW68" s="629"/>
      <c r="AX68" s="630"/>
      <c r="AY68">
        <f>IF(SUBSTITUTE(SUBSTITUTE($G$69,"／",""),"　","")="",0,1)</f>
        <v>0</v>
      </c>
    </row>
    <row r="69" spans="1:51" ht="23.25" hidden="1" customHeight="1" x14ac:dyDescent="0.15">
      <c r="A69" s="683"/>
      <c r="B69" s="684"/>
      <c r="C69" s="684"/>
      <c r="D69" s="684"/>
      <c r="E69" s="684"/>
      <c r="F69" s="685"/>
      <c r="G69" s="653" t="s">
        <v>613</v>
      </c>
      <c r="H69" s="654"/>
      <c r="I69" s="654"/>
      <c r="J69" s="654"/>
      <c r="K69" s="654"/>
      <c r="L69" s="654"/>
      <c r="M69" s="654"/>
      <c r="N69" s="654"/>
      <c r="O69" s="654"/>
      <c r="P69" s="654"/>
      <c r="Q69" s="654"/>
      <c r="R69" s="654"/>
      <c r="S69" s="654"/>
      <c r="T69" s="654"/>
      <c r="U69" s="654"/>
      <c r="V69" s="654"/>
      <c r="W69" s="654"/>
      <c r="X69" s="654"/>
      <c r="Y69" s="657" t="s">
        <v>579</v>
      </c>
      <c r="Z69" s="658"/>
      <c r="AA69" s="659"/>
      <c r="AB69" s="660"/>
      <c r="AC69" s="661"/>
      <c r="AD69" s="662"/>
      <c r="AE69" s="634"/>
      <c r="AF69" s="634"/>
      <c r="AG69" s="634"/>
      <c r="AH69" s="634"/>
      <c r="AI69" s="634"/>
      <c r="AJ69" s="634"/>
      <c r="AK69" s="634"/>
      <c r="AL69" s="634"/>
      <c r="AM69" s="634"/>
      <c r="AN69" s="634"/>
      <c r="AO69" s="634"/>
      <c r="AP69" s="634"/>
      <c r="AQ69" s="93"/>
      <c r="AR69" s="87"/>
      <c r="AS69" s="87"/>
      <c r="AT69" s="87"/>
      <c r="AU69" s="87"/>
      <c r="AV69" s="87"/>
      <c r="AW69" s="87"/>
      <c r="AX69" s="88"/>
      <c r="AY69">
        <f>$AY$68</f>
        <v>0</v>
      </c>
    </row>
    <row r="70" spans="1:51" ht="46.5" hidden="1" customHeight="1" x14ac:dyDescent="0.15">
      <c r="A70" s="686"/>
      <c r="B70" s="687"/>
      <c r="C70" s="687"/>
      <c r="D70" s="687"/>
      <c r="E70" s="687"/>
      <c r="F70" s="688"/>
      <c r="G70" s="655"/>
      <c r="H70" s="656"/>
      <c r="I70" s="656"/>
      <c r="J70" s="656"/>
      <c r="K70" s="656"/>
      <c r="L70" s="656"/>
      <c r="M70" s="656"/>
      <c r="N70" s="656"/>
      <c r="O70" s="656"/>
      <c r="P70" s="656"/>
      <c r="Q70" s="656"/>
      <c r="R70" s="656"/>
      <c r="S70" s="656"/>
      <c r="T70" s="656"/>
      <c r="U70" s="656"/>
      <c r="V70" s="656"/>
      <c r="W70" s="656"/>
      <c r="X70" s="656"/>
      <c r="Y70" s="219" t="s">
        <v>582</v>
      </c>
      <c r="Z70" s="650"/>
      <c r="AA70" s="651"/>
      <c r="AB70" s="612" t="s">
        <v>583</v>
      </c>
      <c r="AC70" s="613"/>
      <c r="AD70" s="614"/>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15">
      <c r="A71" s="417" t="s">
        <v>234</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577</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49" t="s">
        <v>578</v>
      </c>
      <c r="B99" s="153"/>
      <c r="C99" s="153"/>
      <c r="D99" s="153"/>
      <c r="E99" s="153"/>
      <c r="F99" s="154"/>
      <c r="G99" s="689" t="s">
        <v>570</v>
      </c>
      <c r="H99" s="690"/>
      <c r="I99" s="690"/>
      <c r="J99" s="690"/>
      <c r="K99" s="690"/>
      <c r="L99" s="690"/>
      <c r="M99" s="690"/>
      <c r="N99" s="690"/>
      <c r="O99" s="690"/>
      <c r="P99" s="691" t="s">
        <v>569</v>
      </c>
      <c r="Q99" s="690"/>
      <c r="R99" s="690"/>
      <c r="S99" s="690"/>
      <c r="T99" s="690"/>
      <c r="U99" s="690"/>
      <c r="V99" s="690"/>
      <c r="W99" s="690"/>
      <c r="X99" s="692"/>
      <c r="Y99" s="693"/>
      <c r="Z99" s="694"/>
      <c r="AA99" s="695"/>
      <c r="AB99" s="627" t="s">
        <v>11</v>
      </c>
      <c r="AC99" s="627"/>
      <c r="AD99" s="627"/>
      <c r="AE99" s="119" t="s">
        <v>414</v>
      </c>
      <c r="AF99" s="119"/>
      <c r="AG99" s="119"/>
      <c r="AH99" s="119"/>
      <c r="AI99" s="119" t="s">
        <v>566</v>
      </c>
      <c r="AJ99" s="119"/>
      <c r="AK99" s="119"/>
      <c r="AL99" s="119"/>
      <c r="AM99" s="119" t="s">
        <v>382</v>
      </c>
      <c r="AN99" s="119"/>
      <c r="AO99" s="119"/>
      <c r="AP99" s="119"/>
      <c r="AQ99" s="624" t="s">
        <v>413</v>
      </c>
      <c r="AR99" s="625"/>
      <c r="AS99" s="625"/>
      <c r="AT99" s="626"/>
      <c r="AU99" s="624" t="s">
        <v>591</v>
      </c>
      <c r="AV99" s="625"/>
      <c r="AW99" s="625"/>
      <c r="AX99" s="635"/>
      <c r="AY99">
        <f>COUNTA($G$100)</f>
        <v>0</v>
      </c>
    </row>
    <row r="100" spans="1:60" ht="23.25" hidden="1" customHeight="1" x14ac:dyDescent="0.15">
      <c r="A100" s="649"/>
      <c r="B100" s="153"/>
      <c r="C100" s="153"/>
      <c r="D100" s="153"/>
      <c r="E100" s="153"/>
      <c r="F100" s="154"/>
      <c r="G100" s="636"/>
      <c r="H100" s="637"/>
      <c r="I100" s="637"/>
      <c r="J100" s="637"/>
      <c r="K100" s="637"/>
      <c r="L100" s="637"/>
      <c r="M100" s="637"/>
      <c r="N100" s="637"/>
      <c r="O100" s="637"/>
      <c r="P100" s="385"/>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34"/>
      <c r="AR100" s="617"/>
      <c r="AS100" s="617"/>
      <c r="AT100" s="617"/>
      <c r="AU100" s="93"/>
      <c r="AV100" s="619"/>
      <c r="AW100" s="619"/>
      <c r="AX100" s="620"/>
      <c r="AY100">
        <f>$AY$99</f>
        <v>0</v>
      </c>
    </row>
    <row r="101" spans="1:60" ht="23.25" hidden="1" customHeight="1" x14ac:dyDescent="0.15">
      <c r="A101" s="188"/>
      <c r="B101" s="158"/>
      <c r="C101" s="158"/>
      <c r="D101" s="158"/>
      <c r="E101" s="158"/>
      <c r="F101" s="159"/>
      <c r="G101" s="638"/>
      <c r="H101" s="639"/>
      <c r="I101" s="639"/>
      <c r="J101" s="639"/>
      <c r="K101" s="639"/>
      <c r="L101" s="639"/>
      <c r="M101" s="639"/>
      <c r="N101" s="639"/>
      <c r="O101" s="639"/>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34"/>
      <c r="AN101" s="617"/>
      <c r="AO101" s="617"/>
      <c r="AP101" s="617"/>
      <c r="AQ101" s="634"/>
      <c r="AR101" s="617"/>
      <c r="AS101" s="617"/>
      <c r="AT101" s="617"/>
      <c r="AU101" s="93"/>
      <c r="AV101" s="619"/>
      <c r="AW101" s="619"/>
      <c r="AX101" s="620"/>
      <c r="AY101">
        <f>$AY$99</f>
        <v>0</v>
      </c>
    </row>
    <row r="102" spans="1:60" ht="23.25" hidden="1" customHeight="1" x14ac:dyDescent="0.15">
      <c r="A102" s="187" t="s">
        <v>579</v>
      </c>
      <c r="B102" s="105"/>
      <c r="C102" s="105"/>
      <c r="D102" s="105"/>
      <c r="E102" s="105"/>
      <c r="F102" s="663"/>
      <c r="G102" s="176" t="s">
        <v>580</v>
      </c>
      <c r="H102" s="176"/>
      <c r="I102" s="176"/>
      <c r="J102" s="176"/>
      <c r="K102" s="176"/>
      <c r="L102" s="176"/>
      <c r="M102" s="176"/>
      <c r="N102" s="176"/>
      <c r="O102" s="176"/>
      <c r="P102" s="176"/>
      <c r="Q102" s="176"/>
      <c r="R102" s="176"/>
      <c r="S102" s="176"/>
      <c r="T102" s="176"/>
      <c r="U102" s="176"/>
      <c r="V102" s="176"/>
      <c r="W102" s="176"/>
      <c r="X102" s="177"/>
      <c r="Y102" s="631"/>
      <c r="Z102" s="632"/>
      <c r="AA102" s="633"/>
      <c r="AB102" s="175" t="s">
        <v>11</v>
      </c>
      <c r="AC102" s="176"/>
      <c r="AD102" s="177"/>
      <c r="AE102" s="119" t="s">
        <v>414</v>
      </c>
      <c r="AF102" s="119"/>
      <c r="AG102" s="119"/>
      <c r="AH102" s="119"/>
      <c r="AI102" s="119" t="s">
        <v>566</v>
      </c>
      <c r="AJ102" s="119"/>
      <c r="AK102" s="119"/>
      <c r="AL102" s="119"/>
      <c r="AM102" s="119" t="s">
        <v>382</v>
      </c>
      <c r="AN102" s="119"/>
      <c r="AO102" s="119"/>
      <c r="AP102" s="119"/>
      <c r="AQ102" s="628" t="s">
        <v>592</v>
      </c>
      <c r="AR102" s="629"/>
      <c r="AS102" s="629"/>
      <c r="AT102" s="629"/>
      <c r="AU102" s="629"/>
      <c r="AV102" s="629"/>
      <c r="AW102" s="629"/>
      <c r="AX102" s="630"/>
      <c r="AY102">
        <f>IF(SUBSTITUTE(SUBSTITUTE($G$103,"／",""),"　","")="",0,1)</f>
        <v>0</v>
      </c>
    </row>
    <row r="103" spans="1:60" ht="23.25" hidden="1" customHeight="1" x14ac:dyDescent="0.15">
      <c r="A103" s="664"/>
      <c r="B103" s="197"/>
      <c r="C103" s="197"/>
      <c r="D103" s="197"/>
      <c r="E103" s="197"/>
      <c r="F103" s="665"/>
      <c r="G103" s="653" t="s">
        <v>581</v>
      </c>
      <c r="H103" s="654"/>
      <c r="I103" s="654"/>
      <c r="J103" s="654"/>
      <c r="K103" s="654"/>
      <c r="L103" s="654"/>
      <c r="M103" s="654"/>
      <c r="N103" s="654"/>
      <c r="O103" s="654"/>
      <c r="P103" s="654"/>
      <c r="Q103" s="654"/>
      <c r="R103" s="654"/>
      <c r="S103" s="654"/>
      <c r="T103" s="654"/>
      <c r="U103" s="654"/>
      <c r="V103" s="654"/>
      <c r="W103" s="654"/>
      <c r="X103" s="654"/>
      <c r="Y103" s="657" t="s">
        <v>579</v>
      </c>
      <c r="Z103" s="658"/>
      <c r="AA103" s="659"/>
      <c r="AB103" s="660"/>
      <c r="AC103" s="661"/>
      <c r="AD103" s="662"/>
      <c r="AE103" s="634"/>
      <c r="AF103" s="634"/>
      <c r="AG103" s="634"/>
      <c r="AH103" s="634"/>
      <c r="AI103" s="634"/>
      <c r="AJ103" s="634"/>
      <c r="AK103" s="634"/>
      <c r="AL103" s="634"/>
      <c r="AM103" s="634"/>
      <c r="AN103" s="634"/>
      <c r="AO103" s="634"/>
      <c r="AP103" s="634"/>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5"/>
      <c r="H104" s="656"/>
      <c r="I104" s="656"/>
      <c r="J104" s="656"/>
      <c r="K104" s="656"/>
      <c r="L104" s="656"/>
      <c r="M104" s="656"/>
      <c r="N104" s="656"/>
      <c r="O104" s="656"/>
      <c r="P104" s="656"/>
      <c r="Q104" s="656"/>
      <c r="R104" s="656"/>
      <c r="S104" s="656"/>
      <c r="T104" s="656"/>
      <c r="U104" s="656"/>
      <c r="V104" s="656"/>
      <c r="W104" s="656"/>
      <c r="X104" s="656"/>
      <c r="Y104" s="219" t="s">
        <v>582</v>
      </c>
      <c r="Z104" s="650"/>
      <c r="AA104" s="651"/>
      <c r="AB104" s="612" t="s">
        <v>583</v>
      </c>
      <c r="AC104" s="613"/>
      <c r="AD104" s="614"/>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15">
      <c r="A105" s="417" t="s">
        <v>234</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577</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customHeight="1" x14ac:dyDescent="0.15">
      <c r="A133" s="649" t="s">
        <v>578</v>
      </c>
      <c r="B133" s="153"/>
      <c r="C133" s="153"/>
      <c r="D133" s="153"/>
      <c r="E133" s="153"/>
      <c r="F133" s="154"/>
      <c r="G133" s="689" t="s">
        <v>570</v>
      </c>
      <c r="H133" s="690"/>
      <c r="I133" s="690"/>
      <c r="J133" s="690"/>
      <c r="K133" s="690"/>
      <c r="L133" s="690"/>
      <c r="M133" s="690"/>
      <c r="N133" s="690"/>
      <c r="O133" s="690"/>
      <c r="P133" s="691" t="s">
        <v>569</v>
      </c>
      <c r="Q133" s="690"/>
      <c r="R133" s="690"/>
      <c r="S133" s="690"/>
      <c r="T133" s="690"/>
      <c r="U133" s="690"/>
      <c r="V133" s="690"/>
      <c r="W133" s="690"/>
      <c r="X133" s="692"/>
      <c r="Y133" s="693"/>
      <c r="Z133" s="694"/>
      <c r="AA133" s="695"/>
      <c r="AB133" s="627" t="s">
        <v>11</v>
      </c>
      <c r="AC133" s="627"/>
      <c r="AD133" s="627"/>
      <c r="AE133" s="119" t="s">
        <v>414</v>
      </c>
      <c r="AF133" s="119"/>
      <c r="AG133" s="119"/>
      <c r="AH133" s="119"/>
      <c r="AI133" s="119" t="s">
        <v>566</v>
      </c>
      <c r="AJ133" s="119"/>
      <c r="AK133" s="119"/>
      <c r="AL133" s="119"/>
      <c r="AM133" s="119" t="s">
        <v>382</v>
      </c>
      <c r="AN133" s="119"/>
      <c r="AO133" s="119"/>
      <c r="AP133" s="119"/>
      <c r="AQ133" s="624" t="s">
        <v>413</v>
      </c>
      <c r="AR133" s="625"/>
      <c r="AS133" s="625"/>
      <c r="AT133" s="626"/>
      <c r="AU133" s="624" t="s">
        <v>591</v>
      </c>
      <c r="AV133" s="625"/>
      <c r="AW133" s="625"/>
      <c r="AX133" s="635"/>
      <c r="AY133">
        <f>COUNTA($G$134)</f>
        <v>1</v>
      </c>
    </row>
    <row r="134" spans="1:60" ht="33" customHeight="1" x14ac:dyDescent="0.15">
      <c r="A134" s="649"/>
      <c r="B134" s="153"/>
      <c r="C134" s="153"/>
      <c r="D134" s="153"/>
      <c r="E134" s="153"/>
      <c r="F134" s="154"/>
      <c r="G134" s="636" t="s">
        <v>705</v>
      </c>
      <c r="H134" s="637"/>
      <c r="I134" s="637"/>
      <c r="J134" s="637"/>
      <c r="K134" s="637"/>
      <c r="L134" s="637"/>
      <c r="M134" s="637"/>
      <c r="N134" s="637"/>
      <c r="O134" s="637"/>
      <c r="P134" s="385" t="s">
        <v>630</v>
      </c>
      <c r="Q134" s="640"/>
      <c r="R134" s="640"/>
      <c r="S134" s="640"/>
      <c r="T134" s="640"/>
      <c r="U134" s="640"/>
      <c r="V134" s="640"/>
      <c r="W134" s="640"/>
      <c r="X134" s="641"/>
      <c r="Y134" s="645" t="s">
        <v>51</v>
      </c>
      <c r="Z134" s="646"/>
      <c r="AA134" s="647"/>
      <c r="AB134" s="148" t="s">
        <v>624</v>
      </c>
      <c r="AC134" s="648"/>
      <c r="AD134" s="648"/>
      <c r="AE134" s="617">
        <v>136</v>
      </c>
      <c r="AF134" s="617"/>
      <c r="AG134" s="617"/>
      <c r="AH134" s="617"/>
      <c r="AI134" s="617">
        <v>682</v>
      </c>
      <c r="AJ134" s="617"/>
      <c r="AK134" s="617"/>
      <c r="AL134" s="617"/>
      <c r="AM134" s="617">
        <v>787</v>
      </c>
      <c r="AN134" s="617"/>
      <c r="AO134" s="617"/>
      <c r="AP134" s="617"/>
      <c r="AQ134" s="634" t="s">
        <v>644</v>
      </c>
      <c r="AR134" s="617"/>
      <c r="AS134" s="617"/>
      <c r="AT134" s="617"/>
      <c r="AU134" s="93" t="s">
        <v>644</v>
      </c>
      <c r="AV134" s="619"/>
      <c r="AW134" s="619"/>
      <c r="AX134" s="620"/>
      <c r="AY134">
        <f>$AY$133</f>
        <v>1</v>
      </c>
    </row>
    <row r="135" spans="1:60" ht="33" customHeight="1" x14ac:dyDescent="0.15">
      <c r="A135" s="188"/>
      <c r="B135" s="158"/>
      <c r="C135" s="158"/>
      <c r="D135" s="158"/>
      <c r="E135" s="158"/>
      <c r="F135" s="159"/>
      <c r="G135" s="638"/>
      <c r="H135" s="639"/>
      <c r="I135" s="639"/>
      <c r="J135" s="639"/>
      <c r="K135" s="639"/>
      <c r="L135" s="639"/>
      <c r="M135" s="639"/>
      <c r="N135" s="639"/>
      <c r="O135" s="639"/>
      <c r="P135" s="642"/>
      <c r="Q135" s="643"/>
      <c r="R135" s="643"/>
      <c r="S135" s="643"/>
      <c r="T135" s="643"/>
      <c r="U135" s="643"/>
      <c r="V135" s="643"/>
      <c r="W135" s="643"/>
      <c r="X135" s="644"/>
      <c r="Y135" s="621" t="s">
        <v>52</v>
      </c>
      <c r="Z135" s="622"/>
      <c r="AA135" s="623"/>
      <c r="AB135" s="148" t="s">
        <v>624</v>
      </c>
      <c r="AC135" s="648"/>
      <c r="AD135" s="648"/>
      <c r="AE135" s="617">
        <v>943</v>
      </c>
      <c r="AF135" s="617"/>
      <c r="AG135" s="617"/>
      <c r="AH135" s="617"/>
      <c r="AI135" s="617">
        <v>309</v>
      </c>
      <c r="AJ135" s="617"/>
      <c r="AK135" s="617"/>
      <c r="AL135" s="617"/>
      <c r="AM135" s="634" t="s">
        <v>652</v>
      </c>
      <c r="AN135" s="617"/>
      <c r="AO135" s="617"/>
      <c r="AP135" s="617"/>
      <c r="AQ135" s="634" t="s">
        <v>644</v>
      </c>
      <c r="AR135" s="617"/>
      <c r="AS135" s="617"/>
      <c r="AT135" s="617"/>
      <c r="AU135" s="93" t="s">
        <v>644</v>
      </c>
      <c r="AV135" s="619"/>
      <c r="AW135" s="619"/>
      <c r="AX135" s="620"/>
      <c r="AY135">
        <f>$AY$133</f>
        <v>1</v>
      </c>
    </row>
    <row r="136" spans="1:60" ht="23.25" hidden="1" customHeight="1" x14ac:dyDescent="0.15">
      <c r="A136" s="187" t="s">
        <v>579</v>
      </c>
      <c r="B136" s="105"/>
      <c r="C136" s="105"/>
      <c r="D136" s="105"/>
      <c r="E136" s="105"/>
      <c r="F136" s="663"/>
      <c r="G136" s="176" t="s">
        <v>580</v>
      </c>
      <c r="H136" s="176"/>
      <c r="I136" s="176"/>
      <c r="J136" s="176"/>
      <c r="K136" s="176"/>
      <c r="L136" s="176"/>
      <c r="M136" s="176"/>
      <c r="N136" s="176"/>
      <c r="O136" s="176"/>
      <c r="P136" s="176"/>
      <c r="Q136" s="176"/>
      <c r="R136" s="176"/>
      <c r="S136" s="176"/>
      <c r="T136" s="176"/>
      <c r="U136" s="176"/>
      <c r="V136" s="176"/>
      <c r="W136" s="176"/>
      <c r="X136" s="177"/>
      <c r="Y136" s="631"/>
      <c r="Z136" s="632"/>
      <c r="AA136" s="633"/>
      <c r="AB136" s="175" t="s">
        <v>11</v>
      </c>
      <c r="AC136" s="176"/>
      <c r="AD136" s="177"/>
      <c r="AE136" s="119" t="s">
        <v>414</v>
      </c>
      <c r="AF136" s="119"/>
      <c r="AG136" s="119"/>
      <c r="AH136" s="119"/>
      <c r="AI136" s="119" t="s">
        <v>566</v>
      </c>
      <c r="AJ136" s="119"/>
      <c r="AK136" s="119"/>
      <c r="AL136" s="119"/>
      <c r="AM136" s="119" t="s">
        <v>382</v>
      </c>
      <c r="AN136" s="119"/>
      <c r="AO136" s="119"/>
      <c r="AP136" s="119"/>
      <c r="AQ136" s="628" t="s">
        <v>592</v>
      </c>
      <c r="AR136" s="629"/>
      <c r="AS136" s="629"/>
      <c r="AT136" s="629"/>
      <c r="AU136" s="629"/>
      <c r="AV136" s="629"/>
      <c r="AW136" s="629"/>
      <c r="AX136" s="630"/>
      <c r="AY136">
        <f>IF(SUBSTITUTE(SUBSTITUTE($G$137,"／",""),"　","")="",0,1)</f>
        <v>0</v>
      </c>
    </row>
    <row r="137" spans="1:60" ht="23.25" hidden="1" customHeight="1" x14ac:dyDescent="0.15">
      <c r="A137" s="664"/>
      <c r="B137" s="197"/>
      <c r="C137" s="197"/>
      <c r="D137" s="197"/>
      <c r="E137" s="197"/>
      <c r="F137" s="665"/>
      <c r="G137" s="653" t="s">
        <v>581</v>
      </c>
      <c r="H137" s="654"/>
      <c r="I137" s="654"/>
      <c r="J137" s="654"/>
      <c r="K137" s="654"/>
      <c r="L137" s="654"/>
      <c r="M137" s="654"/>
      <c r="N137" s="654"/>
      <c r="O137" s="654"/>
      <c r="P137" s="654"/>
      <c r="Q137" s="654"/>
      <c r="R137" s="654"/>
      <c r="S137" s="654"/>
      <c r="T137" s="654"/>
      <c r="U137" s="654"/>
      <c r="V137" s="654"/>
      <c r="W137" s="654"/>
      <c r="X137" s="654"/>
      <c r="Y137" s="657" t="s">
        <v>579</v>
      </c>
      <c r="Z137" s="658"/>
      <c r="AA137" s="659"/>
      <c r="AB137" s="660"/>
      <c r="AC137" s="661"/>
      <c r="AD137" s="662"/>
      <c r="AE137" s="634"/>
      <c r="AF137" s="634"/>
      <c r="AG137" s="634"/>
      <c r="AH137" s="634"/>
      <c r="AI137" s="634"/>
      <c r="AJ137" s="634"/>
      <c r="AK137" s="634"/>
      <c r="AL137" s="634"/>
      <c r="AM137" s="634"/>
      <c r="AN137" s="634"/>
      <c r="AO137" s="634"/>
      <c r="AP137" s="634"/>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5"/>
      <c r="H138" s="656"/>
      <c r="I138" s="656"/>
      <c r="J138" s="656"/>
      <c r="K138" s="656"/>
      <c r="L138" s="656"/>
      <c r="M138" s="656"/>
      <c r="N138" s="656"/>
      <c r="O138" s="656"/>
      <c r="P138" s="656"/>
      <c r="Q138" s="656"/>
      <c r="R138" s="656"/>
      <c r="S138" s="656"/>
      <c r="T138" s="656"/>
      <c r="U138" s="656"/>
      <c r="V138" s="656"/>
      <c r="W138" s="656"/>
      <c r="X138" s="656"/>
      <c r="Y138" s="219" t="s">
        <v>582</v>
      </c>
      <c r="Z138" s="650"/>
      <c r="AA138" s="651"/>
      <c r="AB138" s="612" t="s">
        <v>583</v>
      </c>
      <c r="AC138" s="613"/>
      <c r="AD138" s="614"/>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15">
      <c r="A139" s="417" t="s">
        <v>234</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4" t="s">
        <v>577</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49" t="s">
        <v>578</v>
      </c>
      <c r="B167" s="153"/>
      <c r="C167" s="153"/>
      <c r="D167" s="153"/>
      <c r="E167" s="153"/>
      <c r="F167" s="154"/>
      <c r="G167" s="689" t="s">
        <v>570</v>
      </c>
      <c r="H167" s="690"/>
      <c r="I167" s="690"/>
      <c r="J167" s="690"/>
      <c r="K167" s="690"/>
      <c r="L167" s="690"/>
      <c r="M167" s="690"/>
      <c r="N167" s="690"/>
      <c r="O167" s="690"/>
      <c r="P167" s="691" t="s">
        <v>569</v>
      </c>
      <c r="Q167" s="690"/>
      <c r="R167" s="690"/>
      <c r="S167" s="690"/>
      <c r="T167" s="690"/>
      <c r="U167" s="690"/>
      <c r="V167" s="690"/>
      <c r="W167" s="690"/>
      <c r="X167" s="692"/>
      <c r="Y167" s="693"/>
      <c r="Z167" s="694"/>
      <c r="AA167" s="695"/>
      <c r="AB167" s="627" t="s">
        <v>11</v>
      </c>
      <c r="AC167" s="627"/>
      <c r="AD167" s="627"/>
      <c r="AE167" s="119" t="s">
        <v>414</v>
      </c>
      <c r="AF167" s="119"/>
      <c r="AG167" s="119"/>
      <c r="AH167" s="119"/>
      <c r="AI167" s="119" t="s">
        <v>566</v>
      </c>
      <c r="AJ167" s="119"/>
      <c r="AK167" s="119"/>
      <c r="AL167" s="119"/>
      <c r="AM167" s="119" t="s">
        <v>382</v>
      </c>
      <c r="AN167" s="119"/>
      <c r="AO167" s="119"/>
      <c r="AP167" s="119"/>
      <c r="AQ167" s="624" t="s">
        <v>413</v>
      </c>
      <c r="AR167" s="625"/>
      <c r="AS167" s="625"/>
      <c r="AT167" s="626"/>
      <c r="AU167" s="624" t="s">
        <v>591</v>
      </c>
      <c r="AV167" s="625"/>
      <c r="AW167" s="625"/>
      <c r="AX167" s="635"/>
      <c r="AY167">
        <f>COUNTA($G$168)</f>
        <v>0</v>
      </c>
    </row>
    <row r="168" spans="1:60" ht="23.25" hidden="1" customHeight="1" x14ac:dyDescent="0.15">
      <c r="A168" s="649"/>
      <c r="B168" s="153"/>
      <c r="C168" s="153"/>
      <c r="D168" s="153"/>
      <c r="E168" s="153"/>
      <c r="F168" s="154"/>
      <c r="G168" s="696"/>
      <c r="H168" s="637"/>
      <c r="I168" s="637"/>
      <c r="J168" s="637"/>
      <c r="K168" s="637"/>
      <c r="L168" s="637"/>
      <c r="M168" s="637"/>
      <c r="N168" s="637"/>
      <c r="O168" s="637"/>
      <c r="P168" s="697"/>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8"/>
      <c r="B169" s="158"/>
      <c r="C169" s="158"/>
      <c r="D169" s="158"/>
      <c r="E169" s="158"/>
      <c r="F169" s="159"/>
      <c r="G169" s="638"/>
      <c r="H169" s="639"/>
      <c r="I169" s="639"/>
      <c r="J169" s="639"/>
      <c r="K169" s="639"/>
      <c r="L169" s="639"/>
      <c r="M169" s="639"/>
      <c r="N169" s="639"/>
      <c r="O169" s="639"/>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customHeight="1" x14ac:dyDescent="0.15">
      <c r="A170" s="187" t="s">
        <v>579</v>
      </c>
      <c r="B170" s="105"/>
      <c r="C170" s="105"/>
      <c r="D170" s="105"/>
      <c r="E170" s="105"/>
      <c r="F170" s="663"/>
      <c r="G170" s="176" t="s">
        <v>580</v>
      </c>
      <c r="H170" s="176"/>
      <c r="I170" s="176"/>
      <c r="J170" s="176"/>
      <c r="K170" s="176"/>
      <c r="L170" s="176"/>
      <c r="M170" s="176"/>
      <c r="N170" s="176"/>
      <c r="O170" s="176"/>
      <c r="P170" s="176"/>
      <c r="Q170" s="176"/>
      <c r="R170" s="176"/>
      <c r="S170" s="176"/>
      <c r="T170" s="176"/>
      <c r="U170" s="176"/>
      <c r="V170" s="176"/>
      <c r="W170" s="176"/>
      <c r="X170" s="177"/>
      <c r="Y170" s="631"/>
      <c r="Z170" s="632"/>
      <c r="AA170" s="633"/>
      <c r="AB170" s="175" t="s">
        <v>11</v>
      </c>
      <c r="AC170" s="176"/>
      <c r="AD170" s="177"/>
      <c r="AE170" s="119" t="s">
        <v>414</v>
      </c>
      <c r="AF170" s="119"/>
      <c r="AG170" s="119"/>
      <c r="AH170" s="119"/>
      <c r="AI170" s="119" t="s">
        <v>566</v>
      </c>
      <c r="AJ170" s="119"/>
      <c r="AK170" s="119"/>
      <c r="AL170" s="119"/>
      <c r="AM170" s="119" t="s">
        <v>382</v>
      </c>
      <c r="AN170" s="119"/>
      <c r="AO170" s="119"/>
      <c r="AP170" s="119"/>
      <c r="AQ170" s="628" t="s">
        <v>592</v>
      </c>
      <c r="AR170" s="629"/>
      <c r="AS170" s="629"/>
      <c r="AT170" s="629"/>
      <c r="AU170" s="629"/>
      <c r="AV170" s="629"/>
      <c r="AW170" s="629"/>
      <c r="AX170" s="630"/>
      <c r="AY170">
        <f>IF(SUBSTITUTE(SUBSTITUTE($G$171,"／",""),"　","")="",0,1)</f>
        <v>1</v>
      </c>
    </row>
    <row r="171" spans="1:60" ht="60" customHeight="1" x14ac:dyDescent="0.15">
      <c r="A171" s="664"/>
      <c r="B171" s="197"/>
      <c r="C171" s="197"/>
      <c r="D171" s="197"/>
      <c r="E171" s="197"/>
      <c r="F171" s="665"/>
      <c r="G171" s="653" t="s">
        <v>706</v>
      </c>
      <c r="H171" s="654"/>
      <c r="I171" s="654"/>
      <c r="J171" s="654"/>
      <c r="K171" s="654"/>
      <c r="L171" s="654"/>
      <c r="M171" s="654"/>
      <c r="N171" s="654"/>
      <c r="O171" s="654"/>
      <c r="P171" s="654"/>
      <c r="Q171" s="654"/>
      <c r="R171" s="654"/>
      <c r="S171" s="654"/>
      <c r="T171" s="654"/>
      <c r="U171" s="654"/>
      <c r="V171" s="654"/>
      <c r="W171" s="654"/>
      <c r="X171" s="654"/>
      <c r="Y171" s="657" t="s">
        <v>579</v>
      </c>
      <c r="Z171" s="658"/>
      <c r="AA171" s="659"/>
      <c r="AB171" s="660" t="s">
        <v>628</v>
      </c>
      <c r="AC171" s="661"/>
      <c r="AD171" s="662"/>
      <c r="AE171" s="634">
        <v>5791</v>
      </c>
      <c r="AF171" s="634"/>
      <c r="AG171" s="634"/>
      <c r="AH171" s="634"/>
      <c r="AI171" s="634">
        <v>5895</v>
      </c>
      <c r="AJ171" s="634"/>
      <c r="AK171" s="634"/>
      <c r="AL171" s="634"/>
      <c r="AM171" s="634">
        <v>5844</v>
      </c>
      <c r="AN171" s="634"/>
      <c r="AO171" s="634"/>
      <c r="AP171" s="634"/>
      <c r="AQ171" s="93" t="s">
        <v>644</v>
      </c>
      <c r="AR171" s="87"/>
      <c r="AS171" s="87"/>
      <c r="AT171" s="87"/>
      <c r="AU171" s="87"/>
      <c r="AV171" s="87"/>
      <c r="AW171" s="87"/>
      <c r="AX171" s="88"/>
      <c r="AY171">
        <f>$AY$170</f>
        <v>1</v>
      </c>
    </row>
    <row r="172" spans="1:60" ht="60" customHeight="1" x14ac:dyDescent="0.15">
      <c r="A172" s="666"/>
      <c r="B172" s="108"/>
      <c r="C172" s="108"/>
      <c r="D172" s="108"/>
      <c r="E172" s="108"/>
      <c r="F172" s="667"/>
      <c r="G172" s="655"/>
      <c r="H172" s="656"/>
      <c r="I172" s="656"/>
      <c r="J172" s="656"/>
      <c r="K172" s="656"/>
      <c r="L172" s="656"/>
      <c r="M172" s="656"/>
      <c r="N172" s="656"/>
      <c r="O172" s="656"/>
      <c r="P172" s="656"/>
      <c r="Q172" s="656"/>
      <c r="R172" s="656"/>
      <c r="S172" s="656"/>
      <c r="T172" s="656"/>
      <c r="U172" s="656"/>
      <c r="V172" s="656"/>
      <c r="W172" s="656"/>
      <c r="X172" s="656"/>
      <c r="Y172" s="219" t="s">
        <v>582</v>
      </c>
      <c r="Z172" s="650"/>
      <c r="AA172" s="651"/>
      <c r="AB172" s="612" t="s">
        <v>711</v>
      </c>
      <c r="AC172" s="613"/>
      <c r="AD172" s="614"/>
      <c r="AE172" s="615" t="s">
        <v>626</v>
      </c>
      <c r="AF172" s="616"/>
      <c r="AG172" s="616"/>
      <c r="AH172" s="616"/>
      <c r="AI172" s="615" t="s">
        <v>627</v>
      </c>
      <c r="AJ172" s="616"/>
      <c r="AK172" s="616"/>
      <c r="AL172" s="616"/>
      <c r="AM172" s="615" t="s">
        <v>685</v>
      </c>
      <c r="AN172" s="616"/>
      <c r="AO172" s="616"/>
      <c r="AP172" s="616"/>
      <c r="AQ172" s="616" t="s">
        <v>644</v>
      </c>
      <c r="AR172" s="616"/>
      <c r="AS172" s="616"/>
      <c r="AT172" s="616"/>
      <c r="AU172" s="616"/>
      <c r="AV172" s="616"/>
      <c r="AW172" s="616"/>
      <c r="AX172" s="652"/>
      <c r="AY172">
        <f>$AY$170</f>
        <v>1</v>
      </c>
    </row>
    <row r="173" spans="1:60" ht="18.75" customHeight="1" x14ac:dyDescent="0.15">
      <c r="A173" s="417" t="s">
        <v>234</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1</v>
      </c>
    </row>
    <row r="174" spans="1:60" ht="18.75"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t="s">
        <v>713</v>
      </c>
      <c r="AR174" s="508"/>
      <c r="AS174" s="127" t="s">
        <v>175</v>
      </c>
      <c r="AT174" s="128"/>
      <c r="AU174" s="126" t="s">
        <v>713</v>
      </c>
      <c r="AV174" s="126"/>
      <c r="AW174" s="108" t="s">
        <v>166</v>
      </c>
      <c r="AX174" s="129"/>
      <c r="AY174">
        <f t="shared" ref="AY174:AY179" si="7">$AY$173</f>
        <v>1</v>
      </c>
    </row>
    <row r="175" spans="1:60" ht="23.25" customHeight="1" x14ac:dyDescent="0.15">
      <c r="A175" s="598"/>
      <c r="B175" s="596"/>
      <c r="C175" s="596"/>
      <c r="D175" s="596"/>
      <c r="E175" s="596"/>
      <c r="F175" s="597"/>
      <c r="G175" s="178" t="s">
        <v>713</v>
      </c>
      <c r="H175" s="179"/>
      <c r="I175" s="179"/>
      <c r="J175" s="179"/>
      <c r="K175" s="179"/>
      <c r="L175" s="179"/>
      <c r="M175" s="179"/>
      <c r="N175" s="179"/>
      <c r="O175" s="180"/>
      <c r="P175" s="131" t="s">
        <v>713</v>
      </c>
      <c r="Q175" s="131"/>
      <c r="R175" s="131"/>
      <c r="S175" s="131"/>
      <c r="T175" s="131"/>
      <c r="U175" s="131"/>
      <c r="V175" s="131"/>
      <c r="W175" s="131"/>
      <c r="X175" s="132"/>
      <c r="Y175" s="219" t="s">
        <v>12</v>
      </c>
      <c r="Z175" s="220"/>
      <c r="AA175" s="221"/>
      <c r="AB175" s="148" t="s">
        <v>713</v>
      </c>
      <c r="AC175" s="148"/>
      <c r="AD175" s="148"/>
      <c r="AE175" s="93" t="s">
        <v>713</v>
      </c>
      <c r="AF175" s="87"/>
      <c r="AG175" s="87"/>
      <c r="AH175" s="87"/>
      <c r="AI175" s="93" t="s">
        <v>713</v>
      </c>
      <c r="AJ175" s="87"/>
      <c r="AK175" s="87"/>
      <c r="AL175" s="87"/>
      <c r="AM175" s="93" t="s">
        <v>713</v>
      </c>
      <c r="AN175" s="87"/>
      <c r="AO175" s="87"/>
      <c r="AP175" s="87"/>
      <c r="AQ175" s="94" t="s">
        <v>713</v>
      </c>
      <c r="AR175" s="95"/>
      <c r="AS175" s="95"/>
      <c r="AT175" s="96"/>
      <c r="AU175" s="87" t="s">
        <v>713</v>
      </c>
      <c r="AV175" s="87"/>
      <c r="AW175" s="87"/>
      <c r="AX175" s="88"/>
      <c r="AY175">
        <f t="shared" si="7"/>
        <v>1</v>
      </c>
    </row>
    <row r="176" spans="1:60" ht="23.25"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t="s">
        <v>713</v>
      </c>
      <c r="AC176" s="92"/>
      <c r="AD176" s="92"/>
      <c r="AE176" s="93" t="s">
        <v>713</v>
      </c>
      <c r="AF176" s="87"/>
      <c r="AG176" s="87"/>
      <c r="AH176" s="87"/>
      <c r="AI176" s="93" t="s">
        <v>713</v>
      </c>
      <c r="AJ176" s="87"/>
      <c r="AK176" s="87"/>
      <c r="AL176" s="87"/>
      <c r="AM176" s="93" t="s">
        <v>713</v>
      </c>
      <c r="AN176" s="87"/>
      <c r="AO176" s="87"/>
      <c r="AP176" s="87"/>
      <c r="AQ176" s="94" t="s">
        <v>713</v>
      </c>
      <c r="AR176" s="95"/>
      <c r="AS176" s="95"/>
      <c r="AT176" s="96"/>
      <c r="AU176" s="87" t="s">
        <v>713</v>
      </c>
      <c r="AV176" s="87"/>
      <c r="AW176" s="87"/>
      <c r="AX176" s="88"/>
      <c r="AY176">
        <f t="shared" si="7"/>
        <v>1</v>
      </c>
    </row>
    <row r="177" spans="1:60" ht="23.25"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t="s">
        <v>713</v>
      </c>
      <c r="AF177" s="87"/>
      <c r="AG177" s="87"/>
      <c r="AH177" s="87"/>
      <c r="AI177" s="93" t="s">
        <v>713</v>
      </c>
      <c r="AJ177" s="87"/>
      <c r="AK177" s="87"/>
      <c r="AL177" s="87"/>
      <c r="AM177" s="93" t="s">
        <v>713</v>
      </c>
      <c r="AN177" s="87"/>
      <c r="AO177" s="87"/>
      <c r="AP177" s="87"/>
      <c r="AQ177" s="94" t="s">
        <v>713</v>
      </c>
      <c r="AR177" s="95"/>
      <c r="AS177" s="95"/>
      <c r="AT177" s="96"/>
      <c r="AU177" s="87" t="s">
        <v>713</v>
      </c>
      <c r="AV177" s="87"/>
      <c r="AW177" s="87"/>
      <c r="AX177" s="88"/>
      <c r="AY177">
        <f t="shared" si="7"/>
        <v>1</v>
      </c>
    </row>
    <row r="178" spans="1:60" ht="23.25" customHeight="1" x14ac:dyDescent="0.15">
      <c r="A178" s="187" t="s">
        <v>258</v>
      </c>
      <c r="B178" s="150"/>
      <c r="C178" s="150"/>
      <c r="D178" s="150"/>
      <c r="E178" s="150"/>
      <c r="F178" s="151"/>
      <c r="G178" s="189" t="s">
        <v>713</v>
      </c>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1</v>
      </c>
    </row>
    <row r="179" spans="1:60" ht="23.25"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1</v>
      </c>
    </row>
    <row r="180" spans="1:60" ht="18.75"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1</v>
      </c>
    </row>
    <row r="181" spans="1:60" ht="22.5"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1</v>
      </c>
    </row>
    <row r="182" spans="1:60" ht="60" customHeight="1" x14ac:dyDescent="0.15">
      <c r="A182" s="195"/>
      <c r="B182" s="152"/>
      <c r="C182" s="153"/>
      <c r="D182" s="153"/>
      <c r="E182" s="153"/>
      <c r="F182" s="154"/>
      <c r="G182" s="201" t="s">
        <v>695</v>
      </c>
      <c r="H182" s="201"/>
      <c r="I182" s="201"/>
      <c r="J182" s="201"/>
      <c r="K182" s="201"/>
      <c r="L182" s="201"/>
      <c r="M182" s="201"/>
      <c r="N182" s="201"/>
      <c r="O182" s="201"/>
      <c r="P182" s="201"/>
      <c r="Q182" s="201"/>
      <c r="R182" s="201"/>
      <c r="S182" s="201"/>
      <c r="T182" s="201"/>
      <c r="U182" s="201"/>
      <c r="V182" s="201"/>
      <c r="W182" s="201"/>
      <c r="X182" s="201"/>
      <c r="Y182" s="201"/>
      <c r="Z182" s="201"/>
      <c r="AA182" s="202"/>
      <c r="AB182" s="207" t="s">
        <v>696</v>
      </c>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1</v>
      </c>
    </row>
    <row r="183" spans="1:60" ht="60"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1</v>
      </c>
    </row>
    <row r="184" spans="1:60" ht="60"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1</v>
      </c>
    </row>
    <row r="185" spans="1:60" ht="18.75"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1</v>
      </c>
      <c r="AZ185" s="10"/>
      <c r="BA185" s="10"/>
      <c r="BB185" s="10"/>
      <c r="BC185" s="10"/>
    </row>
    <row r="186" spans="1:60" ht="18.75"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t="s">
        <v>700</v>
      </c>
      <c r="AR186" s="126"/>
      <c r="AS186" s="127" t="s">
        <v>175</v>
      </c>
      <c r="AT186" s="128"/>
      <c r="AU186" s="126" t="s">
        <v>700</v>
      </c>
      <c r="AV186" s="126"/>
      <c r="AW186" s="108" t="s">
        <v>166</v>
      </c>
      <c r="AX186" s="129"/>
      <c r="AY186">
        <f t="shared" si="8"/>
        <v>1</v>
      </c>
      <c r="AZ186" s="10"/>
      <c r="BA186" s="10"/>
      <c r="BB186" s="10"/>
      <c r="BC186" s="10"/>
      <c r="BD186" s="10"/>
      <c r="BE186" s="10"/>
      <c r="BF186" s="10"/>
      <c r="BG186" s="10"/>
      <c r="BH186" s="10"/>
    </row>
    <row r="187" spans="1:60" ht="45.95" customHeight="1" x14ac:dyDescent="0.15">
      <c r="A187" s="195"/>
      <c r="B187" s="152"/>
      <c r="C187" s="153"/>
      <c r="D187" s="153"/>
      <c r="E187" s="153"/>
      <c r="F187" s="154"/>
      <c r="G187" s="130" t="s">
        <v>697</v>
      </c>
      <c r="H187" s="131"/>
      <c r="I187" s="131"/>
      <c r="J187" s="131"/>
      <c r="K187" s="131"/>
      <c r="L187" s="131"/>
      <c r="M187" s="131"/>
      <c r="N187" s="131"/>
      <c r="O187" s="132"/>
      <c r="P187" s="131" t="s">
        <v>698</v>
      </c>
      <c r="Q187" s="139"/>
      <c r="R187" s="139"/>
      <c r="S187" s="139"/>
      <c r="T187" s="139"/>
      <c r="U187" s="139"/>
      <c r="V187" s="139"/>
      <c r="W187" s="139"/>
      <c r="X187" s="140"/>
      <c r="Y187" s="145" t="s">
        <v>57</v>
      </c>
      <c r="Z187" s="146"/>
      <c r="AA187" s="147"/>
      <c r="AB187" s="148" t="s">
        <v>699</v>
      </c>
      <c r="AC187" s="148"/>
      <c r="AD187" s="148"/>
      <c r="AE187" s="93">
        <v>4659</v>
      </c>
      <c r="AF187" s="87"/>
      <c r="AG187" s="87"/>
      <c r="AH187" s="87"/>
      <c r="AI187" s="93">
        <v>4664</v>
      </c>
      <c r="AJ187" s="87"/>
      <c r="AK187" s="87"/>
      <c r="AL187" s="87"/>
      <c r="AM187" s="93">
        <v>4608</v>
      </c>
      <c r="AN187" s="87"/>
      <c r="AO187" s="87"/>
      <c r="AP187" s="87"/>
      <c r="AQ187" s="94" t="s">
        <v>700</v>
      </c>
      <c r="AR187" s="95"/>
      <c r="AS187" s="95"/>
      <c r="AT187" s="96"/>
      <c r="AU187" s="87" t="s">
        <v>700</v>
      </c>
      <c r="AV187" s="87"/>
      <c r="AW187" s="87"/>
      <c r="AX187" s="88"/>
      <c r="AY187">
        <f t="shared" si="8"/>
        <v>1</v>
      </c>
    </row>
    <row r="188" spans="1:60" ht="45.95"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t="s">
        <v>699</v>
      </c>
      <c r="AC188" s="92"/>
      <c r="AD188" s="92"/>
      <c r="AE188" s="93">
        <v>4606</v>
      </c>
      <c r="AF188" s="87"/>
      <c r="AG188" s="87"/>
      <c r="AH188" s="87"/>
      <c r="AI188" s="93">
        <v>4659</v>
      </c>
      <c r="AJ188" s="87"/>
      <c r="AK188" s="87"/>
      <c r="AL188" s="87"/>
      <c r="AM188" s="93" t="s">
        <v>700</v>
      </c>
      <c r="AN188" s="87"/>
      <c r="AO188" s="87"/>
      <c r="AP188" s="87"/>
      <c r="AQ188" s="94" t="s">
        <v>700</v>
      </c>
      <c r="AR188" s="95"/>
      <c r="AS188" s="95"/>
      <c r="AT188" s="96"/>
      <c r="AU188" s="87" t="s">
        <v>700</v>
      </c>
      <c r="AV188" s="87"/>
      <c r="AW188" s="87"/>
      <c r="AX188" s="88"/>
      <c r="AY188">
        <f t="shared" si="8"/>
        <v>1</v>
      </c>
      <c r="AZ188" s="10"/>
      <c r="BA188" s="10"/>
      <c r="BB188" s="10"/>
      <c r="BC188" s="10"/>
    </row>
    <row r="189" spans="1:60" ht="45.95"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v>101.2</v>
      </c>
      <c r="AF189" s="99"/>
      <c r="AG189" s="99"/>
      <c r="AH189" s="99"/>
      <c r="AI189" s="98">
        <v>100.1</v>
      </c>
      <c r="AJ189" s="99"/>
      <c r="AK189" s="99"/>
      <c r="AL189" s="99"/>
      <c r="AM189" s="98" t="s">
        <v>700</v>
      </c>
      <c r="AN189" s="99"/>
      <c r="AO189" s="99"/>
      <c r="AP189" s="99"/>
      <c r="AQ189" s="94" t="s">
        <v>700</v>
      </c>
      <c r="AR189" s="95"/>
      <c r="AS189" s="95"/>
      <c r="AT189" s="96"/>
      <c r="AU189" s="87" t="s">
        <v>700</v>
      </c>
      <c r="AV189" s="87"/>
      <c r="AW189" s="87"/>
      <c r="AX189" s="88"/>
      <c r="AY189">
        <f t="shared" si="8"/>
        <v>1</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235</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231</v>
      </c>
      <c r="X200" s="585"/>
      <c r="Y200" s="588"/>
      <c r="Z200" s="588"/>
      <c r="AA200" s="589"/>
      <c r="AB200" s="582" t="s">
        <v>11</v>
      </c>
      <c r="AC200" s="579"/>
      <c r="AD200" s="580"/>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248</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248</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249</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238</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247</v>
      </c>
      <c r="X205" s="543"/>
      <c r="Y205" s="548" t="s">
        <v>12</v>
      </c>
      <c r="Z205" s="548"/>
      <c r="AA205" s="549"/>
      <c r="AB205" s="558" t="s">
        <v>248</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248</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249</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235</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261</v>
      </c>
      <c r="B213" s="497"/>
      <c r="C213" s="497"/>
      <c r="D213" s="497"/>
      <c r="E213" s="498" t="s">
        <v>223</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574</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230</v>
      </c>
      <c r="AP214" s="420"/>
      <c r="AQ214" s="420"/>
      <c r="AR214" s="81" t="s">
        <v>229</v>
      </c>
      <c r="AS214" s="419"/>
      <c r="AT214" s="420"/>
      <c r="AU214" s="420"/>
      <c r="AV214" s="420"/>
      <c r="AW214" s="420"/>
      <c r="AX214" s="421"/>
      <c r="AY214">
        <f>COUNTIF($AR$214,"☑")</f>
        <v>0</v>
      </c>
    </row>
    <row r="215" spans="1:51" ht="45" customHeight="1" x14ac:dyDescent="0.15">
      <c r="A215" s="406" t="s">
        <v>281</v>
      </c>
      <c r="B215" s="407"/>
      <c r="C215" s="410" t="s">
        <v>178</v>
      </c>
      <c r="D215" s="407"/>
      <c r="E215" s="412" t="s">
        <v>194</v>
      </c>
      <c r="F215" s="413"/>
      <c r="G215" s="414" t="s">
        <v>631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632</v>
      </c>
      <c r="H216" s="131"/>
      <c r="I216" s="131"/>
      <c r="J216" s="131"/>
      <c r="K216" s="131"/>
      <c r="L216" s="131"/>
      <c r="M216" s="131"/>
      <c r="N216" s="131"/>
      <c r="O216" s="131"/>
      <c r="P216" s="131"/>
      <c r="Q216" s="131"/>
      <c r="R216" s="131"/>
      <c r="S216" s="131"/>
      <c r="T216" s="131"/>
      <c r="U216" s="131"/>
      <c r="V216" s="132"/>
      <c r="W216" s="482" t="s">
        <v>584</v>
      </c>
      <c r="X216" s="483"/>
      <c r="Y216" s="483"/>
      <c r="Z216" s="483"/>
      <c r="AA216" s="484"/>
      <c r="AB216" s="485" t="s">
        <v>710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585</v>
      </c>
      <c r="X217" s="489"/>
      <c r="Y217" s="489"/>
      <c r="Z217" s="489"/>
      <c r="AA217" s="490"/>
      <c r="AB217" s="485" t="s">
        <v>709</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597</v>
      </c>
      <c r="D218" s="492"/>
      <c r="E218" s="149" t="s">
        <v>277</v>
      </c>
      <c r="F218" s="151"/>
      <c r="G218" s="472" t="s">
        <v>181</v>
      </c>
      <c r="H218" s="473"/>
      <c r="I218" s="473"/>
      <c r="J218" s="493" t="s">
        <v>610</v>
      </c>
      <c r="K218" s="494"/>
      <c r="L218" s="494"/>
      <c r="M218" s="494"/>
      <c r="N218" s="494"/>
      <c r="O218" s="494"/>
      <c r="P218" s="494"/>
      <c r="Q218" s="494"/>
      <c r="R218" s="494"/>
      <c r="S218" s="494"/>
      <c r="T218" s="495"/>
      <c r="U218" s="470" t="s">
        <v>690</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598</v>
      </c>
      <c r="H219" s="473"/>
      <c r="I219" s="473"/>
      <c r="J219" s="473"/>
      <c r="K219" s="473"/>
      <c r="L219" s="473"/>
      <c r="M219" s="473"/>
      <c r="N219" s="473"/>
      <c r="O219" s="473"/>
      <c r="P219" s="473"/>
      <c r="Q219" s="473"/>
      <c r="R219" s="473"/>
      <c r="S219" s="473"/>
      <c r="T219" s="473"/>
      <c r="U219" s="469" t="s">
        <v>690</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585</v>
      </c>
      <c r="H220" s="473"/>
      <c r="I220" s="473"/>
      <c r="J220" s="473"/>
      <c r="K220" s="473"/>
      <c r="L220" s="473"/>
      <c r="M220" s="473"/>
      <c r="N220" s="473"/>
      <c r="O220" s="473"/>
      <c r="P220" s="473"/>
      <c r="Q220" s="473"/>
      <c r="R220" s="473"/>
      <c r="S220" s="473"/>
      <c r="T220" s="473"/>
      <c r="U220" s="810" t="s">
        <v>690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53.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620</v>
      </c>
      <c r="AE223" s="452"/>
      <c r="AF223" s="452"/>
      <c r="AG223" s="453" t="s">
        <v>670</v>
      </c>
      <c r="AH223" s="454"/>
      <c r="AI223" s="454"/>
      <c r="AJ223" s="454"/>
      <c r="AK223" s="454"/>
      <c r="AL223" s="454"/>
      <c r="AM223" s="454"/>
      <c r="AN223" s="454"/>
      <c r="AO223" s="454"/>
      <c r="AP223" s="454"/>
      <c r="AQ223" s="454"/>
      <c r="AR223" s="454"/>
      <c r="AS223" s="454"/>
      <c r="AT223" s="454"/>
      <c r="AU223" s="454"/>
      <c r="AV223" s="454"/>
      <c r="AW223" s="454"/>
      <c r="AX223" s="455"/>
    </row>
    <row r="224" spans="1:51" ht="90"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620</v>
      </c>
      <c r="AE224" s="365"/>
      <c r="AF224" s="365"/>
      <c r="AG224" s="359" t="s">
        <v>635</v>
      </c>
      <c r="AH224" s="360"/>
      <c r="AI224" s="360"/>
      <c r="AJ224" s="360"/>
      <c r="AK224" s="360"/>
      <c r="AL224" s="360"/>
      <c r="AM224" s="360"/>
      <c r="AN224" s="360"/>
      <c r="AO224" s="360"/>
      <c r="AP224" s="360"/>
      <c r="AQ224" s="360"/>
      <c r="AR224" s="360"/>
      <c r="AS224" s="360"/>
      <c r="AT224" s="360"/>
      <c r="AU224" s="360"/>
      <c r="AV224" s="360"/>
      <c r="AW224" s="360"/>
      <c r="AX224" s="361"/>
    </row>
    <row r="225" spans="1:50" ht="48.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620</v>
      </c>
      <c r="AE225" s="402"/>
      <c r="AF225" s="402"/>
      <c r="AG225" s="387" t="s">
        <v>636</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620</v>
      </c>
      <c r="AE226" s="383"/>
      <c r="AF226" s="383"/>
      <c r="AG226" s="385" t="s">
        <v>689</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259</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667</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34.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668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5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620</v>
      </c>
      <c r="AE229" s="349"/>
      <c r="AF229" s="349"/>
      <c r="AG229" s="351" t="s">
        <v>637</v>
      </c>
      <c r="AH229" s="352"/>
      <c r="AI229" s="352"/>
      <c r="AJ229" s="352"/>
      <c r="AK229" s="352"/>
      <c r="AL229" s="352"/>
      <c r="AM229" s="352"/>
      <c r="AN229" s="352"/>
      <c r="AO229" s="352"/>
      <c r="AP229" s="352"/>
      <c r="AQ229" s="352"/>
      <c r="AR229" s="352"/>
      <c r="AS229" s="352"/>
      <c r="AT229" s="352"/>
      <c r="AU229" s="352"/>
      <c r="AV229" s="352"/>
      <c r="AW229" s="352"/>
      <c r="AX229" s="353"/>
    </row>
    <row r="230" spans="1:50" ht="84"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620</v>
      </c>
      <c r="AE230" s="365"/>
      <c r="AF230" s="365"/>
      <c r="AG230" s="359" t="s">
        <v>686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634</v>
      </c>
      <c r="AE231" s="365"/>
      <c r="AF231" s="365"/>
      <c r="AG231" s="359" t="s">
        <v>634</v>
      </c>
      <c r="AH231" s="360"/>
      <c r="AI231" s="360"/>
      <c r="AJ231" s="360"/>
      <c r="AK231" s="360"/>
      <c r="AL231" s="360"/>
      <c r="AM231" s="360"/>
      <c r="AN231" s="360"/>
      <c r="AO231" s="360"/>
      <c r="AP231" s="360"/>
      <c r="AQ231" s="360"/>
      <c r="AR231" s="360"/>
      <c r="AS231" s="360"/>
      <c r="AT231" s="360"/>
      <c r="AU231" s="360"/>
      <c r="AV231" s="360"/>
      <c r="AW231" s="360"/>
      <c r="AX231" s="361"/>
    </row>
    <row r="232" spans="1:50" ht="33.7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620</v>
      </c>
      <c r="AE232" s="365"/>
      <c r="AF232" s="365"/>
      <c r="AG232" s="359" t="s">
        <v>638</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232</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633</v>
      </c>
      <c r="AE233" s="402"/>
      <c r="AF233" s="402"/>
      <c r="AG233" s="403" t="s">
        <v>634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233</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633</v>
      </c>
      <c r="AE234" s="365"/>
      <c r="AF234" s="434"/>
      <c r="AG234" s="359" t="s">
        <v>634</v>
      </c>
      <c r="AH234" s="360"/>
      <c r="AI234" s="360"/>
      <c r="AJ234" s="360"/>
      <c r="AK234" s="360"/>
      <c r="AL234" s="360"/>
      <c r="AM234" s="360"/>
      <c r="AN234" s="360"/>
      <c r="AO234" s="360"/>
      <c r="AP234" s="360"/>
      <c r="AQ234" s="360"/>
      <c r="AR234" s="360"/>
      <c r="AS234" s="360"/>
      <c r="AT234" s="360"/>
      <c r="AU234" s="360"/>
      <c r="AV234" s="360"/>
      <c r="AW234" s="360"/>
      <c r="AX234" s="361"/>
    </row>
    <row r="235" spans="1:50" ht="33.75" customHeight="1" x14ac:dyDescent="0.15">
      <c r="A235" s="343"/>
      <c r="B235" s="344"/>
      <c r="C235" s="464" t="s">
        <v>220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620</v>
      </c>
      <c r="AE235" s="395"/>
      <c r="AF235" s="396"/>
      <c r="AG235" s="397" t="s">
        <v>639</v>
      </c>
      <c r="AH235" s="398"/>
      <c r="AI235" s="398"/>
      <c r="AJ235" s="398"/>
      <c r="AK235" s="398"/>
      <c r="AL235" s="398"/>
      <c r="AM235" s="398"/>
      <c r="AN235" s="398"/>
      <c r="AO235" s="398"/>
      <c r="AP235" s="398"/>
      <c r="AQ235" s="398"/>
      <c r="AR235" s="398"/>
      <c r="AS235" s="398"/>
      <c r="AT235" s="398"/>
      <c r="AU235" s="398"/>
      <c r="AV235" s="398"/>
      <c r="AW235" s="398"/>
      <c r="AX235" s="399"/>
    </row>
    <row r="236" spans="1:50" ht="67.5" customHeight="1" x14ac:dyDescent="0.15">
      <c r="A236" s="339" t="s">
        <v>37</v>
      </c>
      <c r="B236" s="340"/>
      <c r="C236" s="345" t="s">
        <v>221</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633</v>
      </c>
      <c r="AE236" s="349"/>
      <c r="AF236" s="350"/>
      <c r="AG236" s="351" t="s">
        <v>712</v>
      </c>
      <c r="AH236" s="352"/>
      <c r="AI236" s="352"/>
      <c r="AJ236" s="352"/>
      <c r="AK236" s="352"/>
      <c r="AL236" s="352"/>
      <c r="AM236" s="352"/>
      <c r="AN236" s="352"/>
      <c r="AO236" s="352"/>
      <c r="AP236" s="352"/>
      <c r="AQ236" s="352"/>
      <c r="AR236" s="352"/>
      <c r="AS236" s="352"/>
      <c r="AT236" s="352"/>
      <c r="AU236" s="352"/>
      <c r="AV236" s="352"/>
      <c r="AW236" s="352"/>
      <c r="AX236" s="353"/>
    </row>
    <row r="237" spans="1:50" ht="67.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620</v>
      </c>
      <c r="AE237" s="358"/>
      <c r="AF237" s="358"/>
      <c r="AG237" s="359" t="s">
        <v>640</v>
      </c>
      <c r="AH237" s="360"/>
      <c r="AI237" s="360"/>
      <c r="AJ237" s="360"/>
      <c r="AK237" s="360"/>
      <c r="AL237" s="360"/>
      <c r="AM237" s="360"/>
      <c r="AN237" s="360"/>
      <c r="AO237" s="360"/>
      <c r="AP237" s="360"/>
      <c r="AQ237" s="360"/>
      <c r="AR237" s="360"/>
      <c r="AS237" s="360"/>
      <c r="AT237" s="360"/>
      <c r="AU237" s="360"/>
      <c r="AV237" s="360"/>
      <c r="AW237" s="360"/>
      <c r="AX237" s="361"/>
    </row>
    <row r="238" spans="1:50" ht="67.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633</v>
      </c>
      <c r="AE238" s="365"/>
      <c r="AF238" s="365"/>
      <c r="AG238" s="359" t="s">
        <v>708</v>
      </c>
      <c r="AH238" s="360"/>
      <c r="AI238" s="360"/>
      <c r="AJ238" s="360"/>
      <c r="AK238" s="360"/>
      <c r="AL238" s="360"/>
      <c r="AM238" s="360"/>
      <c r="AN238" s="360"/>
      <c r="AO238" s="360"/>
      <c r="AP238" s="360"/>
      <c r="AQ238" s="360"/>
      <c r="AR238" s="360"/>
      <c r="AS238" s="360"/>
      <c r="AT238" s="360"/>
      <c r="AU238" s="360"/>
      <c r="AV238" s="360"/>
      <c r="AW238" s="360"/>
      <c r="AX238" s="361"/>
    </row>
    <row r="239" spans="1:50" ht="39.950000000000003"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620</v>
      </c>
      <c r="AE239" s="365"/>
      <c r="AF239" s="365"/>
      <c r="AG239" s="389" t="s">
        <v>641</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633</v>
      </c>
      <c r="AE240" s="383"/>
      <c r="AF240" s="384"/>
      <c r="AG240" s="385" t="s">
        <v>645</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9" t="s">
        <v>0</v>
      </c>
      <c r="D241" s="890"/>
      <c r="E241" s="890"/>
      <c r="F241" s="890"/>
      <c r="G241" s="890"/>
      <c r="H241" s="890"/>
      <c r="I241" s="890"/>
      <c r="J241" s="890"/>
      <c r="K241" s="890"/>
      <c r="L241" s="890"/>
      <c r="M241" s="890"/>
      <c r="N241" s="890"/>
      <c r="O241" s="886" t="s">
        <v>603</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3"/>
      <c r="D242" s="874"/>
      <c r="E242" s="368"/>
      <c r="F242" s="368"/>
      <c r="G242" s="368"/>
      <c r="H242" s="369"/>
      <c r="I242" s="369"/>
      <c r="J242" s="875"/>
      <c r="K242" s="875"/>
      <c r="L242" s="875"/>
      <c r="M242" s="369"/>
      <c r="N242" s="876"/>
      <c r="O242" s="877" t="s">
        <v>610</v>
      </c>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0" t="s">
        <v>610</v>
      </c>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1"/>
      <c r="C247" s="298" t="s">
        <v>49</v>
      </c>
      <c r="D247" s="720"/>
      <c r="E247" s="720"/>
      <c r="F247" s="721"/>
      <c r="G247" s="904" t="s">
        <v>669</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669</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692</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3" t="s">
        <v>694</v>
      </c>
      <c r="B252" s="324"/>
      <c r="C252" s="324"/>
      <c r="D252" s="324"/>
      <c r="E252" s="325"/>
      <c r="F252" s="900" t="s">
        <v>693</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90" customHeight="1" thickBot="1" x14ac:dyDescent="0.2">
      <c r="A254" s="323" t="s">
        <v>260</v>
      </c>
      <c r="B254" s="324"/>
      <c r="C254" s="324"/>
      <c r="D254" s="324"/>
      <c r="E254" s="325"/>
      <c r="F254" s="326" t="s">
        <v>707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50.1" customHeight="1" thickBot="1" x14ac:dyDescent="0.2">
      <c r="A256" s="332" t="s">
        <v>714</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236</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275</v>
      </c>
      <c r="B258" s="90"/>
      <c r="C258" s="90"/>
      <c r="D258" s="91"/>
      <c r="E258" s="319" t="s">
        <v>610</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274</v>
      </c>
      <c r="B259" s="256"/>
      <c r="C259" s="256"/>
      <c r="D259" s="256"/>
      <c r="E259" s="319" t="s">
        <v>610</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273</v>
      </c>
      <c r="B260" s="256"/>
      <c r="C260" s="256"/>
      <c r="D260" s="256"/>
      <c r="E260" s="319" t="s">
        <v>614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272</v>
      </c>
      <c r="B261" s="256"/>
      <c r="C261" s="256"/>
      <c r="D261" s="256"/>
      <c r="E261" s="319" t="s">
        <v>615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271</v>
      </c>
      <c r="B262" s="256"/>
      <c r="C262" s="256"/>
      <c r="D262" s="256"/>
      <c r="E262" s="319" t="s">
        <v>616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270</v>
      </c>
      <c r="B263" s="256"/>
      <c r="C263" s="256"/>
      <c r="D263" s="256"/>
      <c r="E263" s="319" t="s">
        <v>617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269</v>
      </c>
      <c r="B264" s="256"/>
      <c r="C264" s="256"/>
      <c r="D264" s="256"/>
      <c r="E264" s="319" t="s">
        <v>618</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268</v>
      </c>
      <c r="B265" s="256"/>
      <c r="C265" s="256"/>
      <c r="D265" s="256"/>
      <c r="E265" s="319" t="s">
        <v>619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414</v>
      </c>
      <c r="B266" s="256"/>
      <c r="C266" s="256"/>
      <c r="D266" s="256"/>
      <c r="E266" s="100" t="s">
        <v>605</v>
      </c>
      <c r="F266" s="86"/>
      <c r="G266" s="86"/>
      <c r="H266" s="77" t="str">
        <f>IF(E266="","","-")</f>
        <v>-</v>
      </c>
      <c r="I266" s="86"/>
      <c r="J266" s="86"/>
      <c r="K266" s="77" t="str">
        <f>IF(I266="","","-")</f>
        <v/>
      </c>
      <c r="L266" s="101">
        <v>34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c r="J267" s="86"/>
      <c r="K267" s="77"/>
      <c r="L267" s="101">
        <v>32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642</v>
      </c>
      <c r="H268" s="86"/>
      <c r="I268" s="86"/>
      <c r="J268" s="85">
        <v>20</v>
      </c>
      <c r="K268" s="85"/>
      <c r="L268" s="101">
        <v>31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262</v>
      </c>
      <c r="B269" s="308"/>
      <c r="C269" s="308"/>
      <c r="D269" s="308"/>
      <c r="E269" s="308"/>
      <c r="F269" s="3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264</v>
      </c>
      <c r="B308" s="314"/>
      <c r="C308" s="314"/>
      <c r="D308" s="314"/>
      <c r="E308" s="314"/>
      <c r="F308" s="315"/>
      <c r="G308" s="294" t="s">
        <v>646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647</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683</v>
      </c>
      <c r="H310" s="285"/>
      <c r="I310" s="285"/>
      <c r="J310" s="285"/>
      <c r="K310" s="286"/>
      <c r="L310" s="287" t="s">
        <v>684</v>
      </c>
      <c r="M310" s="288"/>
      <c r="N310" s="288"/>
      <c r="O310" s="288"/>
      <c r="P310" s="288"/>
      <c r="Q310" s="288"/>
      <c r="R310" s="288"/>
      <c r="S310" s="288"/>
      <c r="T310" s="288"/>
      <c r="U310" s="288"/>
      <c r="V310" s="288"/>
      <c r="W310" s="288"/>
      <c r="X310" s="289"/>
      <c r="Y310" s="290">
        <v>22</v>
      </c>
      <c r="Z310" s="291"/>
      <c r="AA310" s="291"/>
      <c r="AB310" s="292"/>
      <c r="AC310" s="284" t="s">
        <v>648</v>
      </c>
      <c r="AD310" s="285"/>
      <c r="AE310" s="285"/>
      <c r="AF310" s="285"/>
      <c r="AG310" s="286"/>
      <c r="AH310" s="287" t="s">
        <v>662</v>
      </c>
      <c r="AI310" s="288"/>
      <c r="AJ310" s="288"/>
      <c r="AK310" s="288"/>
      <c r="AL310" s="288"/>
      <c r="AM310" s="288"/>
      <c r="AN310" s="288"/>
      <c r="AO310" s="288"/>
      <c r="AP310" s="288"/>
      <c r="AQ310" s="288"/>
      <c r="AR310" s="288"/>
      <c r="AS310" s="288"/>
      <c r="AT310" s="289"/>
      <c r="AU310" s="290">
        <v>11</v>
      </c>
      <c r="AV310" s="291"/>
      <c r="AW310" s="291"/>
      <c r="AX310" s="293"/>
    </row>
    <row r="311" spans="1:50" ht="24.75" customHeight="1" x14ac:dyDescent="0.15">
      <c r="A311" s="316"/>
      <c r="B311" s="317"/>
      <c r="C311" s="317"/>
      <c r="D311" s="317"/>
      <c r="E311" s="317"/>
      <c r="F311" s="318"/>
      <c r="G311" s="274" t="s">
        <v>682</v>
      </c>
      <c r="H311" s="275"/>
      <c r="I311" s="275"/>
      <c r="J311" s="275"/>
      <c r="K311" s="276"/>
      <c r="L311" s="277" t="s">
        <v>681</v>
      </c>
      <c r="M311" s="278"/>
      <c r="N311" s="278"/>
      <c r="O311" s="278"/>
      <c r="P311" s="278"/>
      <c r="Q311" s="278"/>
      <c r="R311" s="278"/>
      <c r="S311" s="278"/>
      <c r="T311" s="278"/>
      <c r="U311" s="278"/>
      <c r="V311" s="278"/>
      <c r="W311" s="278"/>
      <c r="X311" s="279"/>
      <c r="Y311" s="280">
        <v>9</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13.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13.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13.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13.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13.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13.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13.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13.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11</v>
      </c>
      <c r="AV320" s="271"/>
      <c r="AW320" s="271"/>
      <c r="AX320" s="273"/>
    </row>
    <row r="321" spans="1:51" ht="24.75" customHeight="1" x14ac:dyDescent="0.15">
      <c r="A321" s="316"/>
      <c r="B321" s="317"/>
      <c r="C321" s="317"/>
      <c r="D321" s="317"/>
      <c r="E321" s="317"/>
      <c r="F321" s="318"/>
      <c r="G321" s="294" t="s">
        <v>687</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673</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33" customHeight="1" x14ac:dyDescent="0.15">
      <c r="A323" s="316"/>
      <c r="B323" s="317"/>
      <c r="C323" s="317"/>
      <c r="D323" s="317"/>
      <c r="E323" s="317"/>
      <c r="F323" s="318"/>
      <c r="G323" s="284" t="s">
        <v>671</v>
      </c>
      <c r="H323" s="285"/>
      <c r="I323" s="285"/>
      <c r="J323" s="285"/>
      <c r="K323" s="286"/>
      <c r="L323" s="287" t="s">
        <v>672</v>
      </c>
      <c r="M323" s="288"/>
      <c r="N323" s="288"/>
      <c r="O323" s="288"/>
      <c r="P323" s="288"/>
      <c r="Q323" s="288"/>
      <c r="R323" s="288"/>
      <c r="S323" s="288"/>
      <c r="T323" s="288"/>
      <c r="U323" s="288"/>
      <c r="V323" s="288"/>
      <c r="W323" s="288"/>
      <c r="X323" s="289"/>
      <c r="Y323" s="290">
        <v>1</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idden="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idden="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idden="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idden="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idden="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idden="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idden="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idden="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idden="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1</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17.25" hidden="1" x14ac:dyDescent="0.15">
      <c r="A334" s="316"/>
      <c r="B334" s="317"/>
      <c r="C334" s="317"/>
      <c r="D334" s="317"/>
      <c r="E334" s="317"/>
      <c r="F334" s="318"/>
      <c r="G334" s="294" t="s">
        <v>217</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218</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idden="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idden="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idden="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idden="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idden="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idden="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idden="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idden="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idden="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3.25" hidden="1" customHeight="1" x14ac:dyDescent="0.1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17.25" hidden="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idden="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idden="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idden="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idden="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idden="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idden="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idden="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idden="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idden="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idden="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idden="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idden="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18" customHeight="1" thickBot="1" x14ac:dyDescent="0.2">
      <c r="A360" s="260" t="s">
        <v>575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230</v>
      </c>
      <c r="AM360" s="264"/>
      <c r="AN360" s="264"/>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50.25" customHeight="1" x14ac:dyDescent="0.15">
      <c r="A366" s="230">
        <v>1</v>
      </c>
      <c r="B366" s="230">
        <v>1</v>
      </c>
      <c r="C366" s="251" t="s">
        <v>649</v>
      </c>
      <c r="D366" s="250"/>
      <c r="E366" s="250"/>
      <c r="F366" s="250"/>
      <c r="G366" s="250"/>
      <c r="H366" s="250"/>
      <c r="I366" s="250"/>
      <c r="J366" s="233">
        <v>2011205001573</v>
      </c>
      <c r="K366" s="234"/>
      <c r="L366" s="234"/>
      <c r="M366" s="234"/>
      <c r="N366" s="234"/>
      <c r="O366" s="234"/>
      <c r="P366" s="252" t="s">
        <v>650</v>
      </c>
      <c r="Q366" s="235"/>
      <c r="R366" s="235"/>
      <c r="S366" s="235"/>
      <c r="T366" s="235"/>
      <c r="U366" s="235"/>
      <c r="V366" s="235"/>
      <c r="W366" s="235"/>
      <c r="X366" s="235"/>
      <c r="Y366" s="236">
        <v>31</v>
      </c>
      <c r="Z366" s="237"/>
      <c r="AA366" s="237"/>
      <c r="AB366" s="238"/>
      <c r="AC366" s="222" t="s">
        <v>651</v>
      </c>
      <c r="AD366" s="223"/>
      <c r="AE366" s="223"/>
      <c r="AF366" s="223"/>
      <c r="AG366" s="223"/>
      <c r="AH366" s="253" t="s">
        <v>652</v>
      </c>
      <c r="AI366" s="254"/>
      <c r="AJ366" s="254"/>
      <c r="AK366" s="254"/>
      <c r="AL366" s="226" t="s">
        <v>653</v>
      </c>
      <c r="AM366" s="227"/>
      <c r="AN366" s="227"/>
      <c r="AO366" s="228"/>
      <c r="AP366" s="229" t="s">
        <v>282</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654</v>
      </c>
      <c r="D399" s="250"/>
      <c r="E399" s="250"/>
      <c r="F399" s="250"/>
      <c r="G399" s="250"/>
      <c r="H399" s="250"/>
      <c r="I399" s="250"/>
      <c r="J399" s="233">
        <v>6010401009996</v>
      </c>
      <c r="K399" s="234"/>
      <c r="L399" s="234"/>
      <c r="M399" s="234"/>
      <c r="N399" s="234"/>
      <c r="O399" s="234"/>
      <c r="P399" s="252" t="s">
        <v>663</v>
      </c>
      <c r="Q399" s="235"/>
      <c r="R399" s="235"/>
      <c r="S399" s="235"/>
      <c r="T399" s="235"/>
      <c r="U399" s="235"/>
      <c r="V399" s="235"/>
      <c r="W399" s="235"/>
      <c r="X399" s="235"/>
      <c r="Y399" s="236">
        <v>11</v>
      </c>
      <c r="Z399" s="237"/>
      <c r="AA399" s="237"/>
      <c r="AB399" s="238"/>
      <c r="AC399" s="222" t="s">
        <v>257</v>
      </c>
      <c r="AD399" s="223"/>
      <c r="AE399" s="223"/>
      <c r="AF399" s="223"/>
      <c r="AG399" s="223"/>
      <c r="AH399" s="253" t="s">
        <v>688</v>
      </c>
      <c r="AI399" s="254"/>
      <c r="AJ399" s="254"/>
      <c r="AK399" s="254"/>
      <c r="AL399" s="226" t="s">
        <v>688</v>
      </c>
      <c r="AM399" s="227"/>
      <c r="AN399" s="227"/>
      <c r="AO399" s="228"/>
      <c r="AP399" s="229" t="s">
        <v>688</v>
      </c>
      <c r="AQ399" s="229"/>
      <c r="AR399" s="229"/>
      <c r="AS399" s="229"/>
      <c r="AT399" s="229"/>
      <c r="AU399" s="229"/>
      <c r="AV399" s="229"/>
      <c r="AW399" s="229"/>
      <c r="AX399" s="229"/>
      <c r="AY399">
        <f>$AY$396</f>
        <v>1</v>
      </c>
    </row>
    <row r="400" spans="1:51" ht="30" customHeight="1" x14ac:dyDescent="0.15">
      <c r="A400" s="230">
        <v>2</v>
      </c>
      <c r="B400" s="230">
        <v>1</v>
      </c>
      <c r="C400" s="251" t="s">
        <v>655</v>
      </c>
      <c r="D400" s="250"/>
      <c r="E400" s="250"/>
      <c r="F400" s="250"/>
      <c r="G400" s="250"/>
      <c r="H400" s="250"/>
      <c r="I400" s="250"/>
      <c r="J400" s="233">
        <v>4120001077476</v>
      </c>
      <c r="K400" s="234"/>
      <c r="L400" s="234"/>
      <c r="M400" s="234"/>
      <c r="N400" s="234"/>
      <c r="O400" s="234"/>
      <c r="P400" s="252" t="s">
        <v>663</v>
      </c>
      <c r="Q400" s="235"/>
      <c r="R400" s="235"/>
      <c r="S400" s="235"/>
      <c r="T400" s="235"/>
      <c r="U400" s="235"/>
      <c r="V400" s="235"/>
      <c r="W400" s="235"/>
      <c r="X400" s="235"/>
      <c r="Y400" s="236">
        <v>8</v>
      </c>
      <c r="Z400" s="237"/>
      <c r="AA400" s="237"/>
      <c r="AB400" s="238"/>
      <c r="AC400" s="222" t="s">
        <v>257</v>
      </c>
      <c r="AD400" s="223"/>
      <c r="AE400" s="223"/>
      <c r="AF400" s="223"/>
      <c r="AG400" s="223"/>
      <c r="AH400" s="253" t="s">
        <v>688</v>
      </c>
      <c r="AI400" s="254"/>
      <c r="AJ400" s="254"/>
      <c r="AK400" s="254"/>
      <c r="AL400" s="226" t="s">
        <v>688</v>
      </c>
      <c r="AM400" s="227"/>
      <c r="AN400" s="227"/>
      <c r="AO400" s="228"/>
      <c r="AP400" s="229" t="s">
        <v>688</v>
      </c>
      <c r="AQ400" s="229"/>
      <c r="AR400" s="229"/>
      <c r="AS400" s="229"/>
      <c r="AT400" s="229"/>
      <c r="AU400" s="229"/>
      <c r="AV400" s="229"/>
      <c r="AW400" s="229"/>
      <c r="AX400" s="229"/>
      <c r="AY400">
        <f>COUNTA($C$400)</f>
        <v>1</v>
      </c>
    </row>
    <row r="401" spans="1:51" ht="30" customHeight="1" x14ac:dyDescent="0.15">
      <c r="A401" s="230">
        <v>3</v>
      </c>
      <c r="B401" s="230">
        <v>1</v>
      </c>
      <c r="C401" s="251" t="s">
        <v>656</v>
      </c>
      <c r="D401" s="250"/>
      <c r="E401" s="250"/>
      <c r="F401" s="250"/>
      <c r="G401" s="250"/>
      <c r="H401" s="250"/>
      <c r="I401" s="250"/>
      <c r="J401" s="233">
        <v>1010401006180</v>
      </c>
      <c r="K401" s="234"/>
      <c r="L401" s="234"/>
      <c r="M401" s="234"/>
      <c r="N401" s="234"/>
      <c r="O401" s="234"/>
      <c r="P401" s="252" t="s">
        <v>664</v>
      </c>
      <c r="Q401" s="235"/>
      <c r="R401" s="235"/>
      <c r="S401" s="235"/>
      <c r="T401" s="235"/>
      <c r="U401" s="235"/>
      <c r="V401" s="235"/>
      <c r="W401" s="235"/>
      <c r="X401" s="235"/>
      <c r="Y401" s="236">
        <v>0.7</v>
      </c>
      <c r="Z401" s="237"/>
      <c r="AA401" s="237"/>
      <c r="AB401" s="238"/>
      <c r="AC401" s="222" t="s">
        <v>256</v>
      </c>
      <c r="AD401" s="223"/>
      <c r="AE401" s="223"/>
      <c r="AF401" s="223"/>
      <c r="AG401" s="223"/>
      <c r="AH401" s="224" t="s">
        <v>688</v>
      </c>
      <c r="AI401" s="225"/>
      <c r="AJ401" s="225"/>
      <c r="AK401" s="225"/>
      <c r="AL401" s="226" t="s">
        <v>688</v>
      </c>
      <c r="AM401" s="227"/>
      <c r="AN401" s="227"/>
      <c r="AO401" s="228"/>
      <c r="AP401" s="229" t="s">
        <v>688</v>
      </c>
      <c r="AQ401" s="229"/>
      <c r="AR401" s="229"/>
      <c r="AS401" s="229"/>
      <c r="AT401" s="229"/>
      <c r="AU401" s="229"/>
      <c r="AV401" s="229"/>
      <c r="AW401" s="229"/>
      <c r="AX401" s="229"/>
      <c r="AY401">
        <f>COUNTA($C$401)</f>
        <v>1</v>
      </c>
    </row>
    <row r="402" spans="1:51" ht="30" customHeight="1" x14ac:dyDescent="0.15">
      <c r="A402" s="230">
        <v>4</v>
      </c>
      <c r="B402" s="230">
        <v>1</v>
      </c>
      <c r="C402" s="251" t="s">
        <v>657</v>
      </c>
      <c r="D402" s="250"/>
      <c r="E402" s="250"/>
      <c r="F402" s="250"/>
      <c r="G402" s="250"/>
      <c r="H402" s="250"/>
      <c r="I402" s="250"/>
      <c r="J402" s="233">
        <v>3010401016070</v>
      </c>
      <c r="K402" s="234"/>
      <c r="L402" s="234"/>
      <c r="M402" s="234"/>
      <c r="N402" s="234"/>
      <c r="O402" s="234"/>
      <c r="P402" s="252" t="s">
        <v>665</v>
      </c>
      <c r="Q402" s="235"/>
      <c r="R402" s="235"/>
      <c r="S402" s="235"/>
      <c r="T402" s="235"/>
      <c r="U402" s="235"/>
      <c r="V402" s="235"/>
      <c r="W402" s="235"/>
      <c r="X402" s="235"/>
      <c r="Y402" s="236">
        <v>0.2</v>
      </c>
      <c r="Z402" s="237"/>
      <c r="AA402" s="237"/>
      <c r="AB402" s="238"/>
      <c r="AC402" s="222" t="s">
        <v>256</v>
      </c>
      <c r="AD402" s="223"/>
      <c r="AE402" s="223"/>
      <c r="AF402" s="223"/>
      <c r="AG402" s="223"/>
      <c r="AH402" s="224" t="s">
        <v>688</v>
      </c>
      <c r="AI402" s="225"/>
      <c r="AJ402" s="225"/>
      <c r="AK402" s="225"/>
      <c r="AL402" s="226" t="s">
        <v>688</v>
      </c>
      <c r="AM402" s="227"/>
      <c r="AN402" s="227"/>
      <c r="AO402" s="228"/>
      <c r="AP402" s="229" t="s">
        <v>688</v>
      </c>
      <c r="AQ402" s="229"/>
      <c r="AR402" s="229"/>
      <c r="AS402" s="229"/>
      <c r="AT402" s="229"/>
      <c r="AU402" s="229"/>
      <c r="AV402" s="229"/>
      <c r="AW402" s="229"/>
      <c r="AX402" s="229"/>
      <c r="AY402">
        <f>COUNTA($C$402)</f>
        <v>1</v>
      </c>
    </row>
    <row r="403" spans="1:51" ht="30" customHeight="1" x14ac:dyDescent="0.15">
      <c r="A403" s="230">
        <v>5</v>
      </c>
      <c r="B403" s="230">
        <v>1</v>
      </c>
      <c r="C403" s="251" t="s">
        <v>658</v>
      </c>
      <c r="D403" s="250"/>
      <c r="E403" s="250"/>
      <c r="F403" s="250"/>
      <c r="G403" s="250"/>
      <c r="H403" s="250"/>
      <c r="I403" s="250"/>
      <c r="J403" s="233">
        <v>1370001043555</v>
      </c>
      <c r="K403" s="234"/>
      <c r="L403" s="234"/>
      <c r="M403" s="234"/>
      <c r="N403" s="234"/>
      <c r="O403" s="234"/>
      <c r="P403" s="252" t="s">
        <v>666</v>
      </c>
      <c r="Q403" s="235"/>
      <c r="R403" s="235"/>
      <c r="S403" s="235"/>
      <c r="T403" s="235"/>
      <c r="U403" s="235"/>
      <c r="V403" s="235"/>
      <c r="W403" s="235"/>
      <c r="X403" s="235"/>
      <c r="Y403" s="236">
        <v>0.2</v>
      </c>
      <c r="Z403" s="237"/>
      <c r="AA403" s="237"/>
      <c r="AB403" s="238"/>
      <c r="AC403" s="222" t="s">
        <v>256</v>
      </c>
      <c r="AD403" s="223"/>
      <c r="AE403" s="223"/>
      <c r="AF403" s="223"/>
      <c r="AG403" s="223"/>
      <c r="AH403" s="224" t="s">
        <v>688</v>
      </c>
      <c r="AI403" s="225"/>
      <c r="AJ403" s="225"/>
      <c r="AK403" s="225"/>
      <c r="AL403" s="226" t="s">
        <v>688</v>
      </c>
      <c r="AM403" s="227"/>
      <c r="AN403" s="227"/>
      <c r="AO403" s="228"/>
      <c r="AP403" s="229" t="s">
        <v>688</v>
      </c>
      <c r="AQ403" s="229"/>
      <c r="AR403" s="229"/>
      <c r="AS403" s="229"/>
      <c r="AT403" s="229"/>
      <c r="AU403" s="229"/>
      <c r="AV403" s="229"/>
      <c r="AW403" s="229"/>
      <c r="AX403" s="229"/>
      <c r="AY403">
        <f>COUNTA($C$403)</f>
        <v>1</v>
      </c>
    </row>
    <row r="404" spans="1:51" ht="30" customHeight="1" x14ac:dyDescent="0.15">
      <c r="A404" s="230">
        <v>6</v>
      </c>
      <c r="B404" s="230">
        <v>1</v>
      </c>
      <c r="C404" s="251" t="s">
        <v>659</v>
      </c>
      <c r="D404" s="250"/>
      <c r="E404" s="250"/>
      <c r="F404" s="250"/>
      <c r="G404" s="250"/>
      <c r="H404" s="250"/>
      <c r="I404" s="250"/>
      <c r="J404" s="233">
        <v>1010001110829</v>
      </c>
      <c r="K404" s="234"/>
      <c r="L404" s="234"/>
      <c r="M404" s="234"/>
      <c r="N404" s="234"/>
      <c r="O404" s="234"/>
      <c r="P404" s="252" t="s">
        <v>666</v>
      </c>
      <c r="Q404" s="235"/>
      <c r="R404" s="235"/>
      <c r="S404" s="235"/>
      <c r="T404" s="235"/>
      <c r="U404" s="235"/>
      <c r="V404" s="235"/>
      <c r="W404" s="235"/>
      <c r="X404" s="235"/>
      <c r="Y404" s="236">
        <v>0.2</v>
      </c>
      <c r="Z404" s="237"/>
      <c r="AA404" s="237"/>
      <c r="AB404" s="238"/>
      <c r="AC404" s="222" t="s">
        <v>257</v>
      </c>
      <c r="AD404" s="223"/>
      <c r="AE404" s="223"/>
      <c r="AF404" s="223"/>
      <c r="AG404" s="223"/>
      <c r="AH404" s="224" t="s">
        <v>688</v>
      </c>
      <c r="AI404" s="225"/>
      <c r="AJ404" s="225"/>
      <c r="AK404" s="225"/>
      <c r="AL404" s="226" t="s">
        <v>688</v>
      </c>
      <c r="AM404" s="227"/>
      <c r="AN404" s="227"/>
      <c r="AO404" s="228"/>
      <c r="AP404" s="229" t="s">
        <v>688</v>
      </c>
      <c r="AQ404" s="229"/>
      <c r="AR404" s="229"/>
      <c r="AS404" s="229"/>
      <c r="AT404" s="229"/>
      <c r="AU404" s="229"/>
      <c r="AV404" s="229"/>
      <c r="AW404" s="229"/>
      <c r="AX404" s="229"/>
      <c r="AY404">
        <f>COUNTA($C$404)</f>
        <v>1</v>
      </c>
    </row>
    <row r="405" spans="1:51" ht="30" customHeight="1" x14ac:dyDescent="0.15">
      <c r="A405" s="230">
        <v>7</v>
      </c>
      <c r="B405" s="230">
        <v>1</v>
      </c>
      <c r="C405" s="251" t="s">
        <v>660</v>
      </c>
      <c r="D405" s="250"/>
      <c r="E405" s="250"/>
      <c r="F405" s="250"/>
      <c r="G405" s="250"/>
      <c r="H405" s="250"/>
      <c r="I405" s="250"/>
      <c r="J405" s="233">
        <v>8370502000420</v>
      </c>
      <c r="K405" s="234"/>
      <c r="L405" s="234"/>
      <c r="M405" s="234"/>
      <c r="N405" s="234"/>
      <c r="O405" s="234"/>
      <c r="P405" s="252" t="s">
        <v>666</v>
      </c>
      <c r="Q405" s="235"/>
      <c r="R405" s="235"/>
      <c r="S405" s="235"/>
      <c r="T405" s="235"/>
      <c r="U405" s="235"/>
      <c r="V405" s="235"/>
      <c r="W405" s="235"/>
      <c r="X405" s="235"/>
      <c r="Y405" s="236">
        <v>0.1</v>
      </c>
      <c r="Z405" s="237"/>
      <c r="AA405" s="237"/>
      <c r="AB405" s="238"/>
      <c r="AC405" s="222" t="s">
        <v>256</v>
      </c>
      <c r="AD405" s="223"/>
      <c r="AE405" s="223"/>
      <c r="AF405" s="223"/>
      <c r="AG405" s="223"/>
      <c r="AH405" s="224" t="s">
        <v>688</v>
      </c>
      <c r="AI405" s="225"/>
      <c r="AJ405" s="225"/>
      <c r="AK405" s="225"/>
      <c r="AL405" s="226" t="s">
        <v>688</v>
      </c>
      <c r="AM405" s="227"/>
      <c r="AN405" s="227"/>
      <c r="AO405" s="228"/>
      <c r="AP405" s="229" t="s">
        <v>688</v>
      </c>
      <c r="AQ405" s="229"/>
      <c r="AR405" s="229"/>
      <c r="AS405" s="229"/>
      <c r="AT405" s="229"/>
      <c r="AU405" s="229"/>
      <c r="AV405" s="229"/>
      <c r="AW405" s="229"/>
      <c r="AX405" s="229"/>
      <c r="AY405">
        <f>COUNTA($C$405)</f>
        <v>1</v>
      </c>
    </row>
    <row r="406" spans="1:51" ht="30" customHeight="1" x14ac:dyDescent="0.15">
      <c r="A406" s="230">
        <v>8</v>
      </c>
      <c r="B406" s="230">
        <v>1</v>
      </c>
      <c r="C406" s="251" t="s">
        <v>661</v>
      </c>
      <c r="D406" s="250"/>
      <c r="E406" s="250"/>
      <c r="F406" s="250"/>
      <c r="G406" s="250"/>
      <c r="H406" s="250"/>
      <c r="I406" s="250"/>
      <c r="J406" s="233">
        <v>7400001003921</v>
      </c>
      <c r="K406" s="234"/>
      <c r="L406" s="234"/>
      <c r="M406" s="234"/>
      <c r="N406" s="234"/>
      <c r="O406" s="234"/>
      <c r="P406" s="252" t="s">
        <v>666</v>
      </c>
      <c r="Q406" s="235"/>
      <c r="R406" s="235"/>
      <c r="S406" s="235"/>
      <c r="T406" s="235"/>
      <c r="U406" s="235"/>
      <c r="V406" s="235"/>
      <c r="W406" s="235"/>
      <c r="X406" s="235"/>
      <c r="Y406" s="236">
        <v>0.1</v>
      </c>
      <c r="Z406" s="237"/>
      <c r="AA406" s="237"/>
      <c r="AB406" s="238"/>
      <c r="AC406" s="222" t="s">
        <v>256</v>
      </c>
      <c r="AD406" s="223"/>
      <c r="AE406" s="223"/>
      <c r="AF406" s="223"/>
      <c r="AG406" s="223"/>
      <c r="AH406" s="224" t="s">
        <v>688</v>
      </c>
      <c r="AI406" s="225"/>
      <c r="AJ406" s="225"/>
      <c r="AK406" s="225"/>
      <c r="AL406" s="226" t="s">
        <v>688</v>
      </c>
      <c r="AM406" s="227"/>
      <c r="AN406" s="227"/>
      <c r="AO406" s="228"/>
      <c r="AP406" s="229" t="s">
        <v>688</v>
      </c>
      <c r="AQ406" s="229"/>
      <c r="AR406" s="229"/>
      <c r="AS406" s="229"/>
      <c r="AT406" s="229"/>
      <c r="AU406" s="229"/>
      <c r="AV406" s="229"/>
      <c r="AW406" s="229"/>
      <c r="AX406" s="229"/>
      <c r="AY406">
        <f>COUNTA($C$406)</f>
        <v>1</v>
      </c>
    </row>
    <row r="407" spans="1:51" ht="30" customHeight="1" x14ac:dyDescent="0.15">
      <c r="A407" s="230">
        <v>9</v>
      </c>
      <c r="B407" s="230">
        <v>1</v>
      </c>
      <c r="C407" s="251" t="s">
        <v>674</v>
      </c>
      <c r="D407" s="250"/>
      <c r="E407" s="250"/>
      <c r="F407" s="250"/>
      <c r="G407" s="250"/>
      <c r="H407" s="250"/>
      <c r="I407" s="250"/>
      <c r="J407" s="233">
        <v>7200001015755</v>
      </c>
      <c r="K407" s="234"/>
      <c r="L407" s="234"/>
      <c r="M407" s="234"/>
      <c r="N407" s="234"/>
      <c r="O407" s="234"/>
      <c r="P407" s="252" t="s">
        <v>666</v>
      </c>
      <c r="Q407" s="235"/>
      <c r="R407" s="235"/>
      <c r="S407" s="235"/>
      <c r="T407" s="235"/>
      <c r="U407" s="235"/>
      <c r="V407" s="235"/>
      <c r="W407" s="235"/>
      <c r="X407" s="235"/>
      <c r="Y407" s="236">
        <v>0.1</v>
      </c>
      <c r="Z407" s="237"/>
      <c r="AA407" s="237"/>
      <c r="AB407" s="238"/>
      <c r="AC407" s="222" t="s">
        <v>256</v>
      </c>
      <c r="AD407" s="223"/>
      <c r="AE407" s="223"/>
      <c r="AF407" s="223"/>
      <c r="AG407" s="223"/>
      <c r="AH407" s="224" t="s">
        <v>688</v>
      </c>
      <c r="AI407" s="225"/>
      <c r="AJ407" s="225"/>
      <c r="AK407" s="225"/>
      <c r="AL407" s="226" t="s">
        <v>688</v>
      </c>
      <c r="AM407" s="227"/>
      <c r="AN407" s="227"/>
      <c r="AO407" s="228"/>
      <c r="AP407" s="229" t="s">
        <v>688</v>
      </c>
      <c r="AQ407" s="229"/>
      <c r="AR407" s="229"/>
      <c r="AS407" s="229"/>
      <c r="AT407" s="229"/>
      <c r="AU407" s="229"/>
      <c r="AV407" s="229"/>
      <c r="AW407" s="229"/>
      <c r="AX407" s="229"/>
      <c r="AY407">
        <f>COUNTA($C$407)</f>
        <v>1</v>
      </c>
    </row>
    <row r="408" spans="1:51" ht="30" customHeight="1" x14ac:dyDescent="0.15">
      <c r="A408" s="230">
        <v>10</v>
      </c>
      <c r="B408" s="230">
        <v>1</v>
      </c>
      <c r="C408" s="251" t="s">
        <v>675</v>
      </c>
      <c r="D408" s="250"/>
      <c r="E408" s="250"/>
      <c r="F408" s="250"/>
      <c r="G408" s="250"/>
      <c r="H408" s="250"/>
      <c r="I408" s="250"/>
      <c r="J408" s="233">
        <v>7370801000634</v>
      </c>
      <c r="K408" s="234"/>
      <c r="L408" s="234"/>
      <c r="M408" s="234"/>
      <c r="N408" s="234"/>
      <c r="O408" s="234"/>
      <c r="P408" s="252" t="s">
        <v>666</v>
      </c>
      <c r="Q408" s="235"/>
      <c r="R408" s="235"/>
      <c r="S408" s="235"/>
      <c r="T408" s="235"/>
      <c r="U408" s="235"/>
      <c r="V408" s="235"/>
      <c r="W408" s="235"/>
      <c r="X408" s="235"/>
      <c r="Y408" s="236">
        <v>0.1</v>
      </c>
      <c r="Z408" s="237"/>
      <c r="AA408" s="237"/>
      <c r="AB408" s="238"/>
      <c r="AC408" s="222" t="s">
        <v>256</v>
      </c>
      <c r="AD408" s="223"/>
      <c r="AE408" s="223"/>
      <c r="AF408" s="223"/>
      <c r="AG408" s="223"/>
      <c r="AH408" s="224" t="s">
        <v>688</v>
      </c>
      <c r="AI408" s="225"/>
      <c r="AJ408" s="225"/>
      <c r="AK408" s="225"/>
      <c r="AL408" s="226" t="s">
        <v>688</v>
      </c>
      <c r="AM408" s="227"/>
      <c r="AN408" s="227"/>
      <c r="AO408" s="228"/>
      <c r="AP408" s="229" t="s">
        <v>688</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676</v>
      </c>
      <c r="D432" s="250"/>
      <c r="E432" s="250"/>
      <c r="F432" s="250"/>
      <c r="G432" s="250"/>
      <c r="H432" s="250"/>
      <c r="I432" s="250"/>
      <c r="J432" s="233" t="s">
        <v>688</v>
      </c>
      <c r="K432" s="234"/>
      <c r="L432" s="234"/>
      <c r="M432" s="234"/>
      <c r="N432" s="234"/>
      <c r="O432" s="234"/>
      <c r="P432" s="252" t="s">
        <v>678</v>
      </c>
      <c r="Q432" s="235"/>
      <c r="R432" s="235"/>
      <c r="S432" s="235"/>
      <c r="T432" s="235"/>
      <c r="U432" s="235"/>
      <c r="V432" s="235"/>
      <c r="W432" s="235"/>
      <c r="X432" s="235"/>
      <c r="Y432" s="236">
        <v>9</v>
      </c>
      <c r="Z432" s="237"/>
      <c r="AA432" s="237"/>
      <c r="AB432" s="238"/>
      <c r="AC432" s="222" t="s">
        <v>75</v>
      </c>
      <c r="AD432" s="223"/>
      <c r="AE432" s="223"/>
      <c r="AF432" s="223"/>
      <c r="AG432" s="223"/>
      <c r="AH432" s="253" t="s">
        <v>688</v>
      </c>
      <c r="AI432" s="254"/>
      <c r="AJ432" s="254"/>
      <c r="AK432" s="254"/>
      <c r="AL432" s="226" t="s">
        <v>688</v>
      </c>
      <c r="AM432" s="227"/>
      <c r="AN432" s="227"/>
      <c r="AO432" s="228"/>
      <c r="AP432" s="229" t="s">
        <v>688</v>
      </c>
      <c r="AQ432" s="229"/>
      <c r="AR432" s="229"/>
      <c r="AS432" s="229"/>
      <c r="AT432" s="229"/>
      <c r="AU432" s="229"/>
      <c r="AV432" s="229"/>
      <c r="AW432" s="229"/>
      <c r="AX432" s="229"/>
      <c r="AY432">
        <f>$AY$429</f>
        <v>1</v>
      </c>
    </row>
    <row r="433" spans="1:51" ht="30" customHeight="1" x14ac:dyDescent="0.15">
      <c r="A433" s="230">
        <v>2</v>
      </c>
      <c r="B433" s="230">
        <v>1</v>
      </c>
      <c r="C433" s="251" t="s">
        <v>677</v>
      </c>
      <c r="D433" s="250"/>
      <c r="E433" s="250"/>
      <c r="F433" s="250"/>
      <c r="G433" s="250"/>
      <c r="H433" s="250"/>
      <c r="I433" s="250"/>
      <c r="J433" s="233" t="s">
        <v>688</v>
      </c>
      <c r="K433" s="234"/>
      <c r="L433" s="234"/>
      <c r="M433" s="234"/>
      <c r="N433" s="234"/>
      <c r="O433" s="234"/>
      <c r="P433" s="252" t="s">
        <v>679</v>
      </c>
      <c r="Q433" s="235"/>
      <c r="R433" s="235"/>
      <c r="S433" s="235"/>
      <c r="T433" s="235"/>
      <c r="U433" s="235"/>
      <c r="V433" s="235"/>
      <c r="W433" s="235"/>
      <c r="X433" s="235"/>
      <c r="Y433" s="236">
        <v>0.03</v>
      </c>
      <c r="Z433" s="237"/>
      <c r="AA433" s="237"/>
      <c r="AB433" s="238"/>
      <c r="AC433" s="222" t="s">
        <v>75</v>
      </c>
      <c r="AD433" s="223"/>
      <c r="AE433" s="223"/>
      <c r="AF433" s="223"/>
      <c r="AG433" s="223"/>
      <c r="AH433" s="253" t="s">
        <v>688</v>
      </c>
      <c r="AI433" s="254"/>
      <c r="AJ433" s="254"/>
      <c r="AK433" s="254"/>
      <c r="AL433" s="226" t="s">
        <v>688</v>
      </c>
      <c r="AM433" s="227"/>
      <c r="AN433" s="227"/>
      <c r="AO433" s="228"/>
      <c r="AP433" s="229" t="s">
        <v>688</v>
      </c>
      <c r="AQ433" s="229"/>
      <c r="AR433" s="229"/>
      <c r="AS433" s="229"/>
      <c r="AT433" s="229"/>
      <c r="AU433" s="229"/>
      <c r="AV433" s="229"/>
      <c r="AW433" s="229"/>
      <c r="AX433" s="229"/>
      <c r="AY433">
        <f>COUNTA($C$433)</f>
        <v>1</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2.25" hidden="1" customHeight="1" x14ac:dyDescent="0.15">
      <c r="A465" s="230">
        <v>1</v>
      </c>
      <c r="B465" s="230">
        <v>1</v>
      </c>
      <c r="C465" s="251"/>
      <c r="D465" s="250"/>
      <c r="E465" s="250"/>
      <c r="F465" s="250"/>
      <c r="G465" s="250"/>
      <c r="H465" s="250"/>
      <c r="I465" s="250"/>
      <c r="J465" s="233"/>
      <c r="K465" s="234"/>
      <c r="L465" s="234"/>
      <c r="M465" s="234"/>
      <c r="N465" s="234"/>
      <c r="O465" s="234"/>
      <c r="P465" s="252"/>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idden="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idden="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idden="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idden="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idden="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idden="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idden="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idden="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idden="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idden="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idden="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idden="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idden="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idden="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idden="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idden="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idden="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idden="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idden="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idden="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idden="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idden="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idden="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idden="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idden="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idden="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idden="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idden="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idden="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idden="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idden="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1.5" hidden="1" customHeight="1" x14ac:dyDescent="0.15">
      <c r="A498" s="230">
        <v>1</v>
      </c>
      <c r="B498" s="230">
        <v>1</v>
      </c>
      <c r="C498" s="251"/>
      <c r="D498" s="250"/>
      <c r="E498" s="250"/>
      <c r="F498" s="250"/>
      <c r="G498" s="250"/>
      <c r="H498" s="250"/>
      <c r="I498" s="250"/>
      <c r="J498" s="233"/>
      <c r="K498" s="234"/>
      <c r="L498" s="234"/>
      <c r="M498" s="234"/>
      <c r="N498" s="234"/>
      <c r="O498" s="234"/>
      <c r="P498" s="252"/>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1.5" hidden="1" customHeight="1" x14ac:dyDescent="0.15">
      <c r="A499" s="230">
        <v>2</v>
      </c>
      <c r="B499" s="230">
        <v>1</v>
      </c>
      <c r="C499" s="251"/>
      <c r="D499" s="250"/>
      <c r="E499" s="250"/>
      <c r="F499" s="250"/>
      <c r="G499" s="250"/>
      <c r="H499" s="250"/>
      <c r="I499" s="250"/>
      <c r="J499" s="233"/>
      <c r="K499" s="234"/>
      <c r="L499" s="234"/>
      <c r="M499" s="234"/>
      <c r="N499" s="234"/>
      <c r="O499" s="234"/>
      <c r="P499" s="252"/>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idden="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idden="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idden="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idden="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idden="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idden="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idden="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idden="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idden="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idden="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idden="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idden="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idden="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idden="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idden="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idden="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idden="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idden="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idden="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idden="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idden="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idden="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idden="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idden="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idden="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idden="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idden="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idden="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idden="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idden="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idden="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idden="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idden="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idden="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idden="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idden="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idden="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idden="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idden="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idden="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idden="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idden="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idden="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idden="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idden="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idden="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idden="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idden="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idden="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idden="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idden="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idden="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idden="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idden="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idden="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idden="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idden="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idden="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idden="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idden="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idden="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idden="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idden="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idden="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idden="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idden="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idden="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idden="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idden="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idden="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idden="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idden="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idden="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idden="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idden="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idden="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idden="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idden="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idden="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idden="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idden="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idden="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idden="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idden="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idden="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idden="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idden="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idden="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idden="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idden="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idden="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idden="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idden="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idden="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idden="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idden="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idden="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idden="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idden="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idden="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idden="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idden="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idden="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idden="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idden="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idden="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idden="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idden="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idden="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idden="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idden="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idden="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idden="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idden="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idden="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idden="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idden="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idden="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idden="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idden="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idden="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idden="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idden="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idden="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idden="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idden="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idden="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idden="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idden="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4.25" hidden="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idden="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idden="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idden="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idden="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idden="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idden="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idden="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idden="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idden="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idden="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idden="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idden="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idden="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idden="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idden="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idden="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idden="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idden="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idden="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idden="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idden="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idden="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idden="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idden="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idden="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idden="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idden="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idden="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idden="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idden="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idden="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72" max="50" man="1"/>
    <brk id="220" max="50" man="1"/>
    <brk id="248" max="50" man="1"/>
    <brk id="268"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620</v>
      </c>
      <c r="R6" s="13" t="str">
        <f t="shared" si="3"/>
        <v>交付</v>
      </c>
      <c r="S6" s="13" t="str">
        <f t="shared" si="4"/>
        <v>交付</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t="s">
        <v>620</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t="s">
        <v>620</v>
      </c>
      <c r="C9" s="13" t="str">
        <f t="shared" si="0"/>
        <v>高齢社会対策</v>
      </c>
      <c r="D9" s="13" t="str">
        <f t="shared" si="8"/>
        <v>交通安全対策、高齢社会対策</v>
      </c>
      <c r="F9" s="18" t="s">
        <v>201</v>
      </c>
      <c r="G9" s="17"/>
      <c r="H9" s="13" t="str">
        <f t="shared" si="1"/>
        <v/>
      </c>
      <c r="I9" s="13" t="str">
        <f t="shared" si="5"/>
        <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交通安全対策、高齢社会対策</v>
      </c>
      <c r="F10" s="18" t="s">
        <v>111</v>
      </c>
      <c r="G10" s="17"/>
      <c r="H10" s="13" t="str">
        <f t="shared" si="1"/>
        <v/>
      </c>
      <c r="I10" s="13" t="str">
        <f t="shared" si="5"/>
        <v/>
      </c>
      <c r="K10" s="14" t="s">
        <v>225</v>
      </c>
      <c r="L10" s="15"/>
      <c r="M10" s="13" t="str">
        <f t="shared" si="2"/>
        <v/>
      </c>
      <c r="N10" s="13" t="str">
        <f t="shared" si="6"/>
        <v/>
      </c>
      <c r="O10" s="13"/>
      <c r="P10" s="13" t="str">
        <f>S8</f>
        <v>交付</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交通安全対策、高齢社会対策</v>
      </c>
      <c r="F11" s="18" t="s">
        <v>112</v>
      </c>
      <c r="G11" s="17"/>
      <c r="H11" s="13" t="str">
        <f t="shared" si="1"/>
        <v/>
      </c>
      <c r="I11" s="13" t="str">
        <f t="shared" si="5"/>
        <v/>
      </c>
      <c r="K11" s="14" t="s">
        <v>105</v>
      </c>
      <c r="L11" s="15" t="s">
        <v>620</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t="s">
        <v>620</v>
      </c>
      <c r="C12" s="13" t="str">
        <f t="shared" ref="C12:C23" si="9">IF(B12="","",A12)</f>
        <v>障害者施策</v>
      </c>
      <c r="D12" s="13" t="str">
        <f t="shared" si="8"/>
        <v>交通安全対策、高齢社会対策、障害者施策</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交通安全対策、高齢社会対策、障害者施策</v>
      </c>
      <c r="F13" s="18" t="s">
        <v>114</v>
      </c>
      <c r="G13" s="17"/>
      <c r="H13" s="13" t="str">
        <f t="shared" si="1"/>
        <v/>
      </c>
      <c r="I13" s="13" t="str">
        <f t="shared" si="5"/>
        <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交通安全対策、高齢社会対策、障害者施策</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t="s">
        <v>620</v>
      </c>
      <c r="C15" s="13" t="str">
        <f t="shared" si="9"/>
        <v>男女共同参画</v>
      </c>
      <c r="D15" s="13" t="str">
        <f t="shared" si="8"/>
        <v>交通安全対策、高齢社会対策、障害者施策、男女共同参画</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交通安全対策、高齢社会対策、障害者施策、男女共同参画</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交通安全対策、高齢社会対策、障害者施策、男女共同参画</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交通安全対策、高齢社会対策、障害者施策、男女共同参画</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交通安全対策、高齢社会対策、障害者施策、男女共同参画</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交通安全対策、高齢社会対策、障害者施策、男女共同参画</v>
      </c>
      <c r="F20" s="18" t="s">
        <v>210</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交通安全対策、高齢社会対策、障害者施策、男女共同参画</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交通安全対策、高齢社会対策、障害者施策、男女共同参画</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交通安全対策、高齢社会対策、障害者施策、男女共同参画</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交通安全対策、高齢社会対策、障害者施策、男女共同参画</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t="s">
        <v>620</v>
      </c>
      <c r="H36" s="13" t="str">
        <f t="shared" si="1"/>
        <v>東日本大震災復興特別会計</v>
      </c>
      <c r="I36" s="13" t="str">
        <f t="shared" si="5"/>
        <v>東日本大震災復興特別会計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東日本大震災復興特別会計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2022-08-26T04:35:18Z</cp:lastPrinted>
  <dcterms:modified xsi:type="dcterms:W3CDTF">2022-09-04T11:52:51Z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