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警察庁シート\警察庁シート\"/>
    </mc:Choice>
  </mc:AlternateContent>
  <bookViews>
    <workbookView xWindow="1875" yWindow="0" windowWidth="22350" windowHeight="747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26" i="11"/>
  <c r="AY329" i="11"/>
  <c r="AY323" i="11"/>
  <c r="AY325" i="11"/>
  <c r="AY333" i="11"/>
  <c r="AY399" i="11"/>
  <c r="AY327" i="11"/>
  <c r="AY336" i="11"/>
  <c r="AY337" i="11"/>
  <c r="AY328" i="11"/>
  <c r="AY338" i="11"/>
  <c r="AY322" i="11"/>
  <c r="AY330" i="11"/>
  <c r="AY341" i="11"/>
  <c r="AY69" i="11"/>
  <c r="AY340" i="11"/>
  <c r="AY331"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8" i="11" s="1"/>
  <c r="AY122" i="11"/>
  <c r="AY125" i="11" s="1"/>
  <c r="AY112" i="11"/>
  <c r="AY119" i="11" s="1"/>
  <c r="AY99" i="11"/>
  <c r="AY101" i="11" s="1"/>
  <c r="AY98" i="11"/>
  <c r="AY102" i="11"/>
  <c r="AY104" i="11" s="1"/>
  <c r="AY129" i="11" l="1"/>
  <c r="AY130" i="11"/>
  <c r="AY131" i="11"/>
  <c r="AY203" i="11"/>
  <c r="AY154" i="11"/>
  <c r="AY204" i="11"/>
  <c r="AY100" i="11"/>
  <c r="AY206" i="11"/>
  <c r="AY142" i="11"/>
  <c r="AY134" i="11"/>
  <c r="AY140" i="11"/>
  <c r="AY151" i="11"/>
  <c r="AY209" i="11"/>
  <c r="AY126" i="11"/>
  <c r="AY152" i="11"/>
  <c r="AY211" i="11"/>
  <c r="AY153" i="11"/>
  <c r="AY141" i="11"/>
  <c r="AY201" i="11"/>
  <c r="AY212" i="11"/>
  <c r="AY213" i="11"/>
  <c r="AY155" i="11"/>
  <c r="AY143" i="11"/>
  <c r="AY172" i="11"/>
  <c r="AY205" i="11"/>
  <c r="AY121" i="11"/>
  <c r="AY123" i="11"/>
  <c r="AY116" i="11"/>
  <c r="AY124" i="11"/>
  <c r="AY163" i="11"/>
  <c r="AY144" i="11"/>
  <c r="AY138" i="11"/>
  <c r="AY176" i="11"/>
  <c r="AY198" i="11"/>
  <c r="AY207" i="11"/>
  <c r="AY120" i="11"/>
  <c r="AY113" i="11"/>
  <c r="AY114" i="11"/>
  <c r="AY174" i="11"/>
  <c r="AY193" i="11"/>
  <c r="AY115" i="11"/>
  <c r="AY175" i="11"/>
  <c r="AY117" i="11"/>
  <c r="AY164" i="11"/>
  <c r="AY177" i="11"/>
  <c r="AY118" i="11"/>
  <c r="AY17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2" i="11" l="1"/>
  <c r="AY91" i="11"/>
  <c r="AY55" i="11"/>
  <c r="AY83" i="11"/>
  <c r="AY49" i="11"/>
  <c r="AY82" i="11"/>
  <c r="AY84" i="11"/>
  <c r="AY85" i="11"/>
  <c r="AY90" i="11"/>
  <c r="AY86" i="11"/>
  <c r="AY94" i="11"/>
  <c r="AY63" i="11"/>
  <c r="AY79" i="11"/>
  <c r="AY87" i="11"/>
  <c r="AY95" i="11"/>
  <c r="AY96"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<sst xmlns="http://schemas.openxmlformats.org/spreadsheetml/2006/main" count="2033" uniqueCount="761">
  <si>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</si>
  <si>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</si>
  <si>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</si>
  <si>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</si>
  <si>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</si>
  <si>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</si>
  <si>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</si>
  <si>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</si>
  <si>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</si>
  <si>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</si>
  <si>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</si>
  <si>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</si>
  <si>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</si>
  <si>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</si>
  <si>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</si>
  <si>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</si>
  <si>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</si>
  <si>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</si>
  <si>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</si>
  <si>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</si>
  <si>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</si>
  <si>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</si>
  <si>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</si>
  <si>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</si>
  <si>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</si>
  <si>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</si>
  <si>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</si>
  <si>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</si>
  <si>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</si>
  <si>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</si>
  <si>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</si>
  <si>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</si>
  <si>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</si>
  <si>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</si>
  <si>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</si>
  <si>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</si>
  <si>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</si>
  <si>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</si>
  <si>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</si>
  <si>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</si>
  <si>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</si>
  <si>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</si>
  <si>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</si>
  <si>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</si>
  <si>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</si>
  <si>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</si>
  <si>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</si>
  <si>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</si>
  <si>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</si>
  <si>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</si>
  <si>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</si>
  <si>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</si>
  <si>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</si>
  <si>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</si>
  <si>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</si>
  <si>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</si>
  <si>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</si>
  <si>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</si>
  <si>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</si>
  <si>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</si>
  <si>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</si>
  <si>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</si>
  <si>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</si>
  <si>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</si>
  <si>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</si>
  <si>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</si>
  <si>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</si>
  <si>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</si>
  <si>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</si>
  <si>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</si>
  <si>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</si>
  <si>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</si>
  <si>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</si>
  <si>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</si>
  <si>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</si>
  <si>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</si>
  <si>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</si>
  <si>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</si>
  <si>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</si>
  <si>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</si>
  <si>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</si>
  <si>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</si>
  <si>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</si>
  <si>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</si>
  <si>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</si>
  <si>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</si>
  <si>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</si>
  <si>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</si>
  <si>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</si>
  <si>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</si>
  <si>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</si>
  <si>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</si>
  <si>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</si>
  <si>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</si>
  <si>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</si>
  <si>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</si>
  <si>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</si>
  <si>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</si>
  <si>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</si>
  <si>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</si>
  <si>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</si>
  <si>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</si>
  <si>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</si>
  <si>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</si>
  <si>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</si>
  <si>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</si>
  <si>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</si>
  <si>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</si>
  <si>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</si>
  <si>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</si>
  <si>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</si>
  <si>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</si>
  <si>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</si>
  <si>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</si>
  <si>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</si>
  <si>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</si>
  <si>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</si>
  <si>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</si>
  <si>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</si>
  <si>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</si>
  <si>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</si>
  <si>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</si>
  <si>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</si>
  <si>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</si>
  <si>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</si>
  <si>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</si>
  <si>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</si>
  <si>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</si>
  <si>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</si>
  <si>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</si>
  <si>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</si>
  <si>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</si>
  <si>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</si>
  <si>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</si>
  <si>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</si>
  <si>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</si>
  <si>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</si>
  <si>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</si>
  <si>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</si>
  <si>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</si>
  <si>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</si>
  <si>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</si>
  <si>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</si>
  <si>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</si>
  <si>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</si>
  <si>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</si>
  <si>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</si>
  <si>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</si>
  <si>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</si>
  <si>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</si>
  <si>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</si>
  <si>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</si>
  <si>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</si>
  <si>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</si>
  <si>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</si>
  <si>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</si>
  <si>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</si>
  <si>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</si>
  <si>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</si>
  <si>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</si>
  <si>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</si>
  <si>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</si>
  <si>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</si>
  <si>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</si>
  <si>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</si>
  <si>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</si>
  <si>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</si>
  <si>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</si>
  <si>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</si>
  <si>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</si>
  <si>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</si>
  <si>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</si>
  <si>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</si>
  <si>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</si>
  <si>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</si>
  <si>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</si>
  <si>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</si>
  <si>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</si>
  <si>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</si>
  <si>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</si>
  <si>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</si>
  <si>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</si>
  <si>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</si>
  <si>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</si>
  <si>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</si>
  <si>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</si>
  <si>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</si>
  <si>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</si>
  <si>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</si>
  <si>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</si>
  <si>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</si>
  <si>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</si>
  <si>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</si>
  <si>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</si>
  <si>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</si>
  <si>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</si>
  <si>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</si>
  <si>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</si>
  <si>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</si>
  <si>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</si>
  <si>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</si>
  <si>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</si>
  <si>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</si>
  <si>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</si>
  <si>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</si>
  <si>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</si>
  <si>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</si>
  <si>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</si>
  <si>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</si>
  <si>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</si>
  <si>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</si>
  <si>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</si>
  <si>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</si>
  <si>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</si>
  <si>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</si>
  <si>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</si>
  <si>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</si>
  <si>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</si>
  <si>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</si>
  <si>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</si>
  <si>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</si>
  <si>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</si>
  <si>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</si>
  <si>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</si>
  <si>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</si>
  <si>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</si>
  <si>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</si>
  <si>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</si>
  <si>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</si>
  <si>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</si>
  <si>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</si>
  <si>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</si>
  <si>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</si>
  <si>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</si>
  <si>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</si>
  <si>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</si>
  <si>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</si>
  <si>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</si>
  <si>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</si>
  <si>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</si>
  <si>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</si>
  <si>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</si>
  <si>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</si>
  <si>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</si>
  <si>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</si>
  <si>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</si>
  <si>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</si>
  <si>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</si>
  <si>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</si>
  <si>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</si>
  <si>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</si>
  <si>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</si>
  <si>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</si>
  <si>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</si>
  <si>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</si>
  <si>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</si>
  <si>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</si>
  <si>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</si>
  <si>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</si>
  <si>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</si>
  <si>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</si>
  <si>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</si>
  <si>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</si>
  <si>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</si>
  <si>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</si>
  <si>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</si>
  <si>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</si>
  <si>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</si>
  <si>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</si>
  <si>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</si>
  <si>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</si>
  <si>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</si>
  <si>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</si>
  <si>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</si>
  <si>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</si>
  <si>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</si>
  <si>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</si>
  <si>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</si>
  <si>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</si>
  <si>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</si>
  <si>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</si>
  <si>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</si>
  <si>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</si>
  <si>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</si>
  <si>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</si>
  <si>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</si>
  <si>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</si>
  <si>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</si>
  <si>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</si>
  <si>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</si>
  <si>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</si>
  <si>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</si>
  <si>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</si>
  <si>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</si>
  <si>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</si>
  <si>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</si>
  <si>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</si>
  <si>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</si>
  <si>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</si>
  <si>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</si>
  <si>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</si>
  <si>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</si>
  <si>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</si>
  <si>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</si>
  <si>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</si>
  <si>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</si>
  <si>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</si>
  <si>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</si>
  <si>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</si>
  <si>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</si>
  <si>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</si>
  <si>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</si>
  <si>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</si>
  <si>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</si>
  <si>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</si>
  <si>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</si>
  <si>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</si>
  <si>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</si>
  <si>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</si>
  <si>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</si>
  <si>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</si>
  <si>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</si>
  <si>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</si>
  <si>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</si>
  <si>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</si>
  <si>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</si>
  <si>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</si>
  <si>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</si>
  <si>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</si>
  <si>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</si>
  <si>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</si>
  <si>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</si>
  <si>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</si>
  <si>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</si>
  <si>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</si>
  <si>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</si>
  <si>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</si>
  <si>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</si>
  <si>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</si>
  <si>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</si>
  <si>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</si>
  <si>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</si>
  <si>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</si>
  <si>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</si>
  <si>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</si>
  <si>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</si>
  <si>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</si>
  <si>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</si>
  <si>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</si>
  <si>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</si>
  <si>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</si>
  <si>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</si>
  <si>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</si>
  <si>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</si>
  <si>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</si>
  <si>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</si>
  <si>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</si>
  <si>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</si>
  <si>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</si>
  <si>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</si>
  <si>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</si>
  <si>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</si>
  <si>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</si>
  <si>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</si>
  <si>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</si>
  <si>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</si>
  <si>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</si>
  <si>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</si>
  <si>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</si>
  <si>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</si>
  <si>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</si>
  <si>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</si>
  <si>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</si>
  <si>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</si>
  <si>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</si>
  <si>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</si>
  <si>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</si>
  <si>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</si>
  <si>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</si>
  <si>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</si>
  <si>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</si>
  <si>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</si>
  <si>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</si>
  <si>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</si>
  <si>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</si>
  <si>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</si>
  <si>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</si>
  <si>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</si>
  <si>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</si>
  <si>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</si>
  <si>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</si>
  <si>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</si>
  <si>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</si>
  <si>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</si>
  <si>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</si>
  <si>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</si>
  <si>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</si>
  <si>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</si>
  <si>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</si>
  <si>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</si>
  <si>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</si>
  <si>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</si>
  <si>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</si>
  <si>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</si>
  <si>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</si>
  <si>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</si>
  <si>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</si>
  <si>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</si>
  <si>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</si>
  <si>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</si>
  <si>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</si>
  <si>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</si>
  <si>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</si>
  <si>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</si>
  <si>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</si>
  <si>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</si>
  <si>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</si>
  <si>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</si>
  <si>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</si>
  <si>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</si>
  <si>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</si>
  <si>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</si>
  <si>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</si>
  <si>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</si>
  <si>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</si>
  <si>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</si>
  <si>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</si>
  <si>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</si>
  <si>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</si>
  <si>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</si>
  <si>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</si>
  <si>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</si>
  <si>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</si>
  <si>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</si>
  <si>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</si>
  <si>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</si>
  <si>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</si>
  <si>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</si>
  <si>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</si>
  <si>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</si>
  <si>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</si>
  <si>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</si>
  <si>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</si>
  <si>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</si>
  <si>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</si>
  <si>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</si>
  <si>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</si>
  <si>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</si>
  <si>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</si>
  <si>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</si>
  <si>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</si>
  <si>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</si>
  <si>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</si>
  <si>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</si>
  <si>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</si>
  <si>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</si>
  <si>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</si>
  <si>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</si>
  <si>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</si>
  <si>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</si>
  <si>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</si>
  <si>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</si>
  <si>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</si>
  <si>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</si>
  <si>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</si>
  <si>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</si>
  <si>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</si>
  <si>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</si>
  <si>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</si>
  <si>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</si>
  <si>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</si>
  <si>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</si>
  <si>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</si>
  <si>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</si>
  <si>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</si>
  <si>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</si>
  <si>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</si>
  <si>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</si>
  <si>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</si>
  <si>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</si>
  <si>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</si>
  <si>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</si>
  <si>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</si>
  <si>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</si>
  <si>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</si>
  <si>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</si>
  <si>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</si>
  <si>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</si>
  <si>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</si>
  <si>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</si>
  <si>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</si>
  <si>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</si>
  <si>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</si>
  <si>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</si>
  <si>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</si>
  <si>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</si>
  <si>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</si>
  <si>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</si>
  <si>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</si>
  <si>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</si>
  <si>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</si>
  <si>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</si>
  <si>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</si>
  <si>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</si>
  <si>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</si>
  <si>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</si>
  <si>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</si>
  <si>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</si>
  <si>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</si>
  <si>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</si>
  <si>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</si>
  <si>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</si>
  <si>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</si>
  <si>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</si>
  <si>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</si>
  <si>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</si>
  <si>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</si>
  <si>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</si>
  <si>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</si>
  <si>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</si>
  <si>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</si>
  <si>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</si>
  <si>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</si>
  <si>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</si>
  <si>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</si>
  <si>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</si>
  <si>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</si>
  <si>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</si>
  <si>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</si>
  <si>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</si>
  <si>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</si>
  <si>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</si>
  <si>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</si>
  <si>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</si>
  <si>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</si>
  <si>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</si>
  <si>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</si>
  <si>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</si>
  <si>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</si>
  <si>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</si>
  <si>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</si>
  <si>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</si>
  <si>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</si>
  <si>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</si>
  <si>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</si>
  <si>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</si>
  <si>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</si>
  <si>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</si>
  <si>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</si>
  <si>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</si>
  <si>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</si>
  <si>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</si>
  <si>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</si>
  <si>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</si>
  <si>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</si>
  <si>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</si>
  <si>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</si>
  <si>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</si>
  <si>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</si>
  <si>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</si>
  <si>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</si>
  <si>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</si>
  <si>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</si>
  <si>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</si>
  <si>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</si>
  <si>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</si>
  <si>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</si>
  <si>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</si>
  <si>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</si>
  <si>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</si>
  <si>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</si>
  <si>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</si>
  <si>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</si>
  <si>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</si>
  <si>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</si>
  <si>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</si>
  <si>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</si>
  <si>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</si>
  <si>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</si>
  <si>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</si>
  <si>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</si>
  <si>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</si>
  <si>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</si>
  <si>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</si>
  <si>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</si>
  <si>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</si>
  <si>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</si>
  <si>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</si>
  <si>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</si>
  <si>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</si>
  <si>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</si>
  <si>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</si>
  <si>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</si>
  <si>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</si>
  <si>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</si>
  <si>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</si>
  <si>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</si>
  <si>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</si>
  <si>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</si>
  <si>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</si>
  <si>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</si>
  <si>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</si>
  <si>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</si>
  <si>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</si>
  <si>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</si>
  <si>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</si>
  <si>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</si>
  <si>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</si>
  <si>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</si>
  <si>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</si>
  <si>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</si>
  <si>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</si>
  <si>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</si>
  <si>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</si>
  <si>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</si>
  <si>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</si>
  <si>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</si>
  <si>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</si>
  <si>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</si>
  <si>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</si>
  <si>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</si>
  <si>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</si>
  <si>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</si>
  <si>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</si>
  <si>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</si>
  <si>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</si>
  <si>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</si>
  <si>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</si>
  <si>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</si>
  <si>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</si>
  <si>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</si>
  <si>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</si>
  <si>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</si>
  <si>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</si>
  <si>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</si>
  <si>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</si>
  <si>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</si>
  <si>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</si>
  <si>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</si>
  <si>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</si>
  <si>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</si>
  <si>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</si>
  <si>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</si>
  <si>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</si>
  <si>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</si>
  <si>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</si>
  <si>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</si>
  <si>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</si>
  <si>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</si>
  <si>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</si>
  <si>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</si>
  <si>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</si>
  <si>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</si>
  <si>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</si>
  <si>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</si>
  <si>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</si>
  <si>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</si>
  <si>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</si>
  <si>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</si>
  <si>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</si>
  <si>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</si>
  <si>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</si>
  <si>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</si>
  <si>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</si>
  <si>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</si>
  <si>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</si>
  <si>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</si>
  <si>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</si>
  <si>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</si>
  <si>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</si>
  <si>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</si>
  <si>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</si>
  <si>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</si>
  <si>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</si>
  <si>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</si>
  <si>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</si>
  <si>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</si>
  <si>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</si>
  <si>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</si>
  <si>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</si>
  <si>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</si>
  <si>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</si>
  <si>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</si>
  <si>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</si>
  <si>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</si>
  <si>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</si>
  <si>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</si>
  <si>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</si>
  <si>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</si>
  <si>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</si>
  <si>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</si>
  <si>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</si>
  <si>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</si>
  <si>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</si>
  <si>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</si>
  <si>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</si>
  <si>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都道府県警察施設災害復旧費補助金（交通関連は除く）</t>
    <rPh sb="0" eb="4">
      <t>トドウフケン</t>
    </rPh>
    <rPh sb="4" eb="6">
      <t>ケイサツ</t>
    </rPh>
    <rPh sb="6" eb="8">
      <t>シセツ</t>
    </rPh>
    <rPh sb="8" eb="10">
      <t>サイガイ</t>
    </rPh>
    <rPh sb="10" eb="13">
      <t>フッキュウヒ</t>
    </rPh>
    <rPh sb="13" eb="16">
      <t>ホジョキン</t>
    </rPh>
    <rPh sb="17" eb="19">
      <t>コウツウ</t>
    </rPh>
    <rPh sb="19" eb="21">
      <t>カンレン</t>
    </rPh>
    <rPh sb="22" eb="23">
      <t>ノゾ</t>
    </rPh>
    <phoneticPr fontId="5"/>
  </si>
  <si>
    <t>-</t>
    <phoneticPr fontId="5"/>
  </si>
  <si>
    <t>令和３年度においては、駐在所1箇所に対して、災害復旧に要する経費を補助（３分の２）している。</t>
    <rPh sb="0" eb="2">
      <t>レイワ</t>
    </rPh>
    <rPh sb="3" eb="5">
      <t>ネンド</t>
    </rPh>
    <rPh sb="11" eb="13">
      <t>チュウザイ</t>
    </rPh>
    <rPh sb="13" eb="14">
      <t>ジョ</t>
    </rPh>
    <rPh sb="15" eb="17">
      <t>カショ</t>
    </rPh>
    <rPh sb="18" eb="19">
      <t>タイ</t>
    </rPh>
    <rPh sb="22" eb="24">
      <t>サイガイ</t>
    </rPh>
    <rPh sb="24" eb="26">
      <t>フッキュウ</t>
    </rPh>
    <rPh sb="27" eb="28">
      <t>ヨウ</t>
    </rPh>
    <rPh sb="30" eb="32">
      <t>ケイヒ</t>
    </rPh>
    <rPh sb="33" eb="35">
      <t>ホジョ</t>
    </rPh>
    <rPh sb="37" eb="38">
      <t>ブン</t>
    </rPh>
    <phoneticPr fontId="5"/>
  </si>
  <si>
    <t>東日本大震災により、警察署、交番等の警察施設は甚大な被害を受け、警察活動に支障が生じている状況である。
このことから、第一線の警察活動及び防災の拠点である警察施設の早急な復旧を図り、被災地における治安維持の機能等を確保するため、警察施設の復旧に要する経費について補助する。</t>
    <rPh sb="0" eb="3">
      <t>ヒガシニホン</t>
    </rPh>
    <rPh sb="3" eb="6">
      <t>ダイシンサイ</t>
    </rPh>
    <rPh sb="10" eb="13">
      <t>ケイサツショ</t>
    </rPh>
    <rPh sb="14" eb="16">
      <t>コウバン</t>
    </rPh>
    <rPh sb="16" eb="17">
      <t>トウ</t>
    </rPh>
    <rPh sb="18" eb="20">
      <t>ケイサツ</t>
    </rPh>
    <rPh sb="20" eb="22">
      <t>シセツ</t>
    </rPh>
    <rPh sb="23" eb="25">
      <t>ジンダイ</t>
    </rPh>
    <rPh sb="26" eb="28">
      <t>ヒガイ</t>
    </rPh>
    <rPh sb="29" eb="30">
      <t>ウ</t>
    </rPh>
    <rPh sb="32" eb="34">
      <t>ケイサツ</t>
    </rPh>
    <rPh sb="34" eb="36">
      <t>カツドウ</t>
    </rPh>
    <rPh sb="37" eb="39">
      <t>シショウ</t>
    </rPh>
    <rPh sb="40" eb="41">
      <t>ショウ</t>
    </rPh>
    <rPh sb="45" eb="47">
      <t>ジョウキョウ</t>
    </rPh>
    <rPh sb="59" eb="62">
      <t>ダイイッセン</t>
    </rPh>
    <rPh sb="63" eb="65">
      <t>ケイサツ</t>
    </rPh>
    <rPh sb="65" eb="67">
      <t>カツドウ</t>
    </rPh>
    <rPh sb="67" eb="68">
      <t>オヨ</t>
    </rPh>
    <rPh sb="69" eb="71">
      <t>ボウサイ</t>
    </rPh>
    <rPh sb="72" eb="74">
      <t>キョテン</t>
    </rPh>
    <rPh sb="77" eb="79">
      <t>ケイサツ</t>
    </rPh>
    <rPh sb="79" eb="81">
      <t>シセツ</t>
    </rPh>
    <rPh sb="82" eb="84">
      <t>ソウキュウ</t>
    </rPh>
    <rPh sb="85" eb="87">
      <t>フッキュウ</t>
    </rPh>
    <rPh sb="88" eb="89">
      <t>ハカ</t>
    </rPh>
    <rPh sb="91" eb="94">
      <t>ヒサイチ</t>
    </rPh>
    <rPh sb="98" eb="100">
      <t>チアン</t>
    </rPh>
    <rPh sb="100" eb="102">
      <t>イジ</t>
    </rPh>
    <rPh sb="103" eb="105">
      <t>キノウ</t>
    </rPh>
    <rPh sb="105" eb="106">
      <t>トウ</t>
    </rPh>
    <rPh sb="107" eb="109">
      <t>カクホ</t>
    </rPh>
    <rPh sb="114" eb="116">
      <t>ケイサツ</t>
    </rPh>
    <rPh sb="116" eb="118">
      <t>シセツ</t>
    </rPh>
    <rPh sb="119" eb="121">
      <t>フッキュウ</t>
    </rPh>
    <rPh sb="122" eb="123">
      <t>ヨウ</t>
    </rPh>
    <rPh sb="125" eb="127">
      <t>ケイヒ</t>
    </rPh>
    <rPh sb="131" eb="133">
      <t>ホジョ</t>
    </rPh>
    <phoneticPr fontId="5"/>
  </si>
  <si>
    <t>被災した警察施設の復旧</t>
    <rPh sb="0" eb="2">
      <t>ヒサイ</t>
    </rPh>
    <rPh sb="4" eb="6">
      <t>ケイサツ</t>
    </rPh>
    <rPh sb="6" eb="8">
      <t>シセツ</t>
    </rPh>
    <rPh sb="9" eb="11">
      <t>フッキュウ</t>
    </rPh>
    <phoneticPr fontId="5"/>
  </si>
  <si>
    <t>警察施設の復旧事業数</t>
    <rPh sb="0" eb="2">
      <t>ケイサツ</t>
    </rPh>
    <rPh sb="2" eb="4">
      <t>シセツ</t>
    </rPh>
    <rPh sb="5" eb="7">
      <t>フッキュウ</t>
    </rPh>
    <rPh sb="7" eb="10">
      <t>ジギョウスウ</t>
    </rPh>
    <phoneticPr fontId="5"/>
  </si>
  <si>
    <t>施設</t>
    <rPh sb="0" eb="2">
      <t>シセツ</t>
    </rPh>
    <phoneticPr fontId="5"/>
  </si>
  <si>
    <t>警察庁長官官房会計課調べ</t>
    <rPh sb="0" eb="3">
      <t>ケイサツチョウ</t>
    </rPh>
    <rPh sb="3" eb="5">
      <t>チョウカン</t>
    </rPh>
    <rPh sb="5" eb="7">
      <t>カンボウ</t>
    </rPh>
    <rPh sb="7" eb="9">
      <t>カイケイ</t>
    </rPh>
    <rPh sb="9" eb="10">
      <t>カ</t>
    </rPh>
    <rPh sb="10" eb="11">
      <t>シラ</t>
    </rPh>
    <phoneticPr fontId="5"/>
  </si>
  <si>
    <t>新たに復旧に着手した事業数</t>
    <rPh sb="0" eb="1">
      <t>アラ</t>
    </rPh>
    <rPh sb="3" eb="5">
      <t>フッキュウ</t>
    </rPh>
    <rPh sb="6" eb="8">
      <t>チャクシュ</t>
    </rPh>
    <rPh sb="10" eb="13">
      <t>ジギョウスウ</t>
    </rPh>
    <phoneticPr fontId="5"/>
  </si>
  <si>
    <t>補助金確定額／事業数　　　　　　　　　　　　　　</t>
    <rPh sb="0" eb="3">
      <t>ホジョキン</t>
    </rPh>
    <rPh sb="3" eb="6">
      <t>カクテイガク</t>
    </rPh>
    <rPh sb="7" eb="10">
      <t>ジギョウスウ</t>
    </rPh>
    <phoneticPr fontId="5"/>
  </si>
  <si>
    <t>千円</t>
    <rPh sb="0" eb="2">
      <t>センエン</t>
    </rPh>
    <phoneticPr fontId="5"/>
  </si>
  <si>
    <t>補助金確定
額/事業数</t>
    <rPh sb="0" eb="3">
      <t>ホジョキン</t>
    </rPh>
    <rPh sb="3" eb="5">
      <t>カクテイ</t>
    </rPh>
    <rPh sb="6" eb="7">
      <t>ガク</t>
    </rPh>
    <rPh sb="8" eb="11">
      <t>ジギョウスウ</t>
    </rPh>
    <phoneticPr fontId="5"/>
  </si>
  <si>
    <t>560,481千円/6件</t>
    <rPh sb="7" eb="9">
      <t>センエン</t>
    </rPh>
    <rPh sb="11" eb="12">
      <t>ケン</t>
    </rPh>
    <phoneticPr fontId="5"/>
  </si>
  <si>
    <t>411,495千円/5件</t>
    <rPh sb="7" eb="9">
      <t>センエン</t>
    </rPh>
    <rPh sb="11" eb="12">
      <t>ケン</t>
    </rPh>
    <phoneticPr fontId="5"/>
  </si>
  <si>
    <t>6,596千円/1件</t>
    <rPh sb="5" eb="7">
      <t>センエン</t>
    </rPh>
    <rPh sb="9" eb="10">
      <t>ケン</t>
    </rPh>
    <phoneticPr fontId="5"/>
  </si>
  <si>
    <t>12</t>
    <phoneticPr fontId="5"/>
  </si>
  <si>
    <t>014</t>
    <phoneticPr fontId="5"/>
  </si>
  <si>
    <t>022</t>
    <phoneticPr fontId="5"/>
  </si>
  <si>
    <t>0022</t>
    <phoneticPr fontId="5"/>
  </si>
  <si>
    <t>0021</t>
    <phoneticPr fontId="5"/>
  </si>
  <si>
    <t>0017</t>
    <phoneticPr fontId="5"/>
  </si>
  <si>
    <t>0020</t>
    <phoneticPr fontId="5"/>
  </si>
  <si>
    <t>A.宮城県警察</t>
    <rPh sb="2" eb="5">
      <t>ミヤギケン</t>
    </rPh>
    <rPh sb="5" eb="7">
      <t>ケイサツ</t>
    </rPh>
    <phoneticPr fontId="5"/>
  </si>
  <si>
    <t>補助金</t>
    <rPh sb="0" eb="3">
      <t>ホジョキン</t>
    </rPh>
    <phoneticPr fontId="5"/>
  </si>
  <si>
    <t>災害復旧に要する経費</t>
    <rPh sb="0" eb="2">
      <t>サイガイ</t>
    </rPh>
    <rPh sb="2" eb="4">
      <t>フッキュウ</t>
    </rPh>
    <rPh sb="5" eb="6">
      <t>ヨウ</t>
    </rPh>
    <rPh sb="8" eb="10">
      <t>ケイヒ</t>
    </rPh>
    <phoneticPr fontId="5"/>
  </si>
  <si>
    <t>施設費</t>
    <rPh sb="0" eb="3">
      <t>シセツヒ</t>
    </rPh>
    <phoneticPr fontId="5"/>
  </si>
  <si>
    <t>宮城県警察</t>
    <rPh sb="0" eb="3">
      <t>ミヤギケン</t>
    </rPh>
    <rPh sb="3" eb="5">
      <t>ケイサツ</t>
    </rPh>
    <phoneticPr fontId="5"/>
  </si>
  <si>
    <t>補助金交付</t>
    <rPh sb="0" eb="3">
      <t>ホジョキン</t>
    </rPh>
    <rPh sb="3" eb="5">
      <t>コウフ</t>
    </rPh>
    <phoneticPr fontId="5"/>
  </si>
  <si>
    <t>補助金等交付</t>
  </si>
  <si>
    <t>東日本大震災に対処するための特別の財政支援及び助成に関する法律、警察法及び警察法施行令の規定により、国がその一部を補助することとされている。</t>
    <rPh sb="0" eb="3">
      <t>ヒガシニホン</t>
    </rPh>
    <rPh sb="3" eb="6">
      <t>ダイシンサイ</t>
    </rPh>
    <rPh sb="7" eb="9">
      <t>タイショ</t>
    </rPh>
    <rPh sb="14" eb="16">
      <t>トクベツ</t>
    </rPh>
    <rPh sb="17" eb="19">
      <t>ザイセイ</t>
    </rPh>
    <rPh sb="19" eb="21">
      <t>シエン</t>
    </rPh>
    <rPh sb="21" eb="22">
      <t>オヨ</t>
    </rPh>
    <rPh sb="23" eb="25">
      <t>ジョセイ</t>
    </rPh>
    <rPh sb="26" eb="27">
      <t>カン</t>
    </rPh>
    <rPh sb="29" eb="31">
      <t>ホウリツ</t>
    </rPh>
    <rPh sb="32" eb="35">
      <t>ケイサツホウ</t>
    </rPh>
    <rPh sb="35" eb="36">
      <t>オヨ</t>
    </rPh>
    <rPh sb="37" eb="39">
      <t>ケイサツ</t>
    </rPh>
    <rPh sb="39" eb="40">
      <t>ホウ</t>
    </rPh>
    <rPh sb="40" eb="42">
      <t>シコウ</t>
    </rPh>
    <rPh sb="42" eb="43">
      <t>レイ</t>
    </rPh>
    <rPh sb="44" eb="46">
      <t>キテイ</t>
    </rPh>
    <rPh sb="50" eb="51">
      <t>クニ</t>
    </rPh>
    <rPh sb="54" eb="56">
      <t>イチブ</t>
    </rPh>
    <rPh sb="57" eb="59">
      <t>ホジョ</t>
    </rPh>
    <phoneticPr fontId="5"/>
  </si>
  <si>
    <t>東日本大震災からの復興に向けて、被災地における治安維持のための活動は必要不可欠な業務であり、その拠点となる警察施設の復旧事業の優先度は高い。</t>
    <rPh sb="0" eb="1">
      <t>ヒガシ</t>
    </rPh>
    <rPh sb="1" eb="3">
      <t>ニホン</t>
    </rPh>
    <rPh sb="3" eb="6">
      <t>ダイシンサイ</t>
    </rPh>
    <rPh sb="9" eb="11">
      <t>フッコウ</t>
    </rPh>
    <rPh sb="12" eb="13">
      <t>ム</t>
    </rPh>
    <rPh sb="16" eb="19">
      <t>ヒサイチ</t>
    </rPh>
    <rPh sb="23" eb="25">
      <t>チアン</t>
    </rPh>
    <rPh sb="25" eb="27">
      <t>イジ</t>
    </rPh>
    <rPh sb="31" eb="33">
      <t>カツドウ</t>
    </rPh>
    <rPh sb="34" eb="36">
      <t>ヒツヨウ</t>
    </rPh>
    <rPh sb="36" eb="39">
      <t>フカケツ</t>
    </rPh>
    <rPh sb="40" eb="42">
      <t>ギョウム</t>
    </rPh>
    <rPh sb="48" eb="50">
      <t>キョテン</t>
    </rPh>
    <rPh sb="53" eb="55">
      <t>ケイサツ</t>
    </rPh>
    <rPh sb="55" eb="57">
      <t>シセツ</t>
    </rPh>
    <rPh sb="58" eb="60">
      <t>フッキュウ</t>
    </rPh>
    <rPh sb="60" eb="62">
      <t>ジギョウ</t>
    </rPh>
    <rPh sb="63" eb="66">
      <t>ユウセンド</t>
    </rPh>
    <rPh sb="67" eb="68">
      <t>タカ</t>
    </rPh>
    <phoneticPr fontId="5"/>
  </si>
  <si>
    <t>無</t>
  </si>
  <si>
    <t>競争入札を実施し、競争性の確保に努めた。</t>
    <rPh sb="0" eb="2">
      <t>キョウソウ</t>
    </rPh>
    <rPh sb="2" eb="4">
      <t>ニュウサツ</t>
    </rPh>
    <rPh sb="5" eb="7">
      <t>ジッシ</t>
    </rPh>
    <rPh sb="9" eb="12">
      <t>キョウソウセイ</t>
    </rPh>
    <rPh sb="13" eb="15">
      <t>カクホ</t>
    </rPh>
    <rPh sb="16" eb="17">
      <t>ツト</t>
    </rPh>
    <phoneticPr fontId="5"/>
  </si>
  <si>
    <t>岩沼警察署閖上駐在所新築工事</t>
    <rPh sb="10" eb="12">
      <t>シンチク</t>
    </rPh>
    <rPh sb="12" eb="14">
      <t>コウジ</t>
    </rPh>
    <phoneticPr fontId="5"/>
  </si>
  <si>
    <t>‐</t>
  </si>
  <si>
    <t>東日本大震災に対処するための特別の財政支援及び助成に関する法律、警察法及び警察法施行令の規定に基づき、都道府県警察に要する経費の応分の負担を行っている。</t>
    <rPh sb="0" eb="3">
      <t>ヒガシニホン</t>
    </rPh>
    <rPh sb="3" eb="6">
      <t>ダイシンサイ</t>
    </rPh>
    <rPh sb="7" eb="9">
      <t>タイショ</t>
    </rPh>
    <rPh sb="14" eb="16">
      <t>トクベツ</t>
    </rPh>
    <rPh sb="17" eb="19">
      <t>ザイセイ</t>
    </rPh>
    <rPh sb="19" eb="21">
      <t>シエン</t>
    </rPh>
    <rPh sb="21" eb="22">
      <t>オヨ</t>
    </rPh>
    <rPh sb="23" eb="25">
      <t>ジョセイ</t>
    </rPh>
    <rPh sb="26" eb="27">
      <t>カン</t>
    </rPh>
    <rPh sb="29" eb="31">
      <t>ホウリツ</t>
    </rPh>
    <rPh sb="32" eb="35">
      <t>ケイサツホウ</t>
    </rPh>
    <rPh sb="35" eb="36">
      <t>オヨ</t>
    </rPh>
    <rPh sb="37" eb="39">
      <t>ケイサツ</t>
    </rPh>
    <rPh sb="39" eb="40">
      <t>ホウ</t>
    </rPh>
    <rPh sb="40" eb="42">
      <t>シコウ</t>
    </rPh>
    <rPh sb="42" eb="43">
      <t>レイ</t>
    </rPh>
    <rPh sb="44" eb="46">
      <t>キテイ</t>
    </rPh>
    <rPh sb="47" eb="48">
      <t>モト</t>
    </rPh>
    <rPh sb="51" eb="55">
      <t>トドウフケン</t>
    </rPh>
    <rPh sb="55" eb="57">
      <t>ケイサツ</t>
    </rPh>
    <rPh sb="58" eb="59">
      <t>ヨウ</t>
    </rPh>
    <rPh sb="61" eb="63">
      <t>ケイヒ</t>
    </rPh>
    <rPh sb="64" eb="66">
      <t>オウブン</t>
    </rPh>
    <rPh sb="67" eb="69">
      <t>フタン</t>
    </rPh>
    <rPh sb="70" eb="71">
      <t>オコナ</t>
    </rPh>
    <phoneticPr fontId="5"/>
  </si>
  <si>
    <t>-</t>
    <phoneticPr fontId="5"/>
  </si>
  <si>
    <t>復旧工事に要するものに限定されている。</t>
    <rPh sb="0" eb="2">
      <t>フッキュウ</t>
    </rPh>
    <rPh sb="2" eb="4">
      <t>コウジ</t>
    </rPh>
    <rPh sb="5" eb="6">
      <t>ヨウ</t>
    </rPh>
    <rPh sb="11" eb="13">
      <t>ゲンテイ</t>
    </rPh>
    <phoneticPr fontId="5"/>
  </si>
  <si>
    <t>情勢に応じて補助金単価等の見直しを検討するなどしてコスト削減を図っている。</t>
    <rPh sb="0" eb="2">
      <t>ジョウセイ</t>
    </rPh>
    <rPh sb="3" eb="4">
      <t>オウ</t>
    </rPh>
    <rPh sb="6" eb="9">
      <t>ホジョキン</t>
    </rPh>
    <rPh sb="9" eb="11">
      <t>タンカ</t>
    </rPh>
    <rPh sb="11" eb="12">
      <t>トウ</t>
    </rPh>
    <rPh sb="13" eb="15">
      <t>ミナオ</t>
    </rPh>
    <rPh sb="17" eb="19">
      <t>ケントウ</t>
    </rPh>
    <rPh sb="28" eb="30">
      <t>サクゲン</t>
    </rPh>
    <rPh sb="31" eb="32">
      <t>ハカ</t>
    </rPh>
    <phoneticPr fontId="5"/>
  </si>
  <si>
    <t>成果実績は成果目標を概ね達成している。</t>
    <rPh sb="0" eb="2">
      <t>セイカ</t>
    </rPh>
    <rPh sb="2" eb="4">
      <t>ジッセキ</t>
    </rPh>
    <rPh sb="5" eb="7">
      <t>セイカ</t>
    </rPh>
    <rPh sb="7" eb="9">
      <t>モクヒョウ</t>
    </rPh>
    <rPh sb="10" eb="11">
      <t>オオム</t>
    </rPh>
    <rPh sb="12" eb="14">
      <t>タッセイ</t>
    </rPh>
    <phoneticPr fontId="5"/>
  </si>
  <si>
    <t>概ね計画通りの活動実績を上げている。</t>
    <rPh sb="0" eb="1">
      <t>オオム</t>
    </rPh>
    <rPh sb="2" eb="4">
      <t>ケイカク</t>
    </rPh>
    <rPh sb="4" eb="5">
      <t>ドオ</t>
    </rPh>
    <rPh sb="7" eb="9">
      <t>カツドウ</t>
    </rPh>
    <rPh sb="9" eb="11">
      <t>ジッセキ</t>
    </rPh>
    <rPh sb="12" eb="13">
      <t>ア</t>
    </rPh>
    <phoneticPr fontId="5"/>
  </si>
  <si>
    <t>復旧された警察施設は、被災地における警察活動拠点として十分に活用さえている。</t>
    <rPh sb="0" eb="2">
      <t>フッキュウ</t>
    </rPh>
    <rPh sb="5" eb="7">
      <t>ケイサツ</t>
    </rPh>
    <rPh sb="7" eb="9">
      <t>シセツ</t>
    </rPh>
    <rPh sb="11" eb="14">
      <t>ヒサイチ</t>
    </rPh>
    <rPh sb="18" eb="20">
      <t>ケイサツ</t>
    </rPh>
    <rPh sb="20" eb="22">
      <t>カツドウ</t>
    </rPh>
    <rPh sb="22" eb="24">
      <t>キョテン</t>
    </rPh>
    <rPh sb="27" eb="29">
      <t>ジュウブン</t>
    </rPh>
    <rPh sb="30" eb="32">
      <t>カツヨウ</t>
    </rPh>
    <phoneticPr fontId="5"/>
  </si>
  <si>
    <t>被災地の一刻も早い復興のため、継続した事業の実施が不可欠であるところ、引き続き執行状況等を踏まえ計画を適切に見直し、実施していく。</t>
    <rPh sb="0" eb="3">
      <t>ヒサイチ</t>
    </rPh>
    <rPh sb="4" eb="6">
      <t>イッコク</t>
    </rPh>
    <rPh sb="7" eb="8">
      <t>ハヤ</t>
    </rPh>
    <rPh sb="9" eb="11">
      <t>フッコウ</t>
    </rPh>
    <rPh sb="15" eb="17">
      <t>ケイゾク</t>
    </rPh>
    <rPh sb="19" eb="21">
      <t>ジギョウ</t>
    </rPh>
    <rPh sb="22" eb="24">
      <t>ジッシ</t>
    </rPh>
    <rPh sb="25" eb="28">
      <t>フカケツ</t>
    </rPh>
    <rPh sb="35" eb="36">
      <t>ヒ</t>
    </rPh>
    <rPh sb="37" eb="38">
      <t>ツヅ</t>
    </rPh>
    <rPh sb="39" eb="41">
      <t>シッコウ</t>
    </rPh>
    <rPh sb="41" eb="43">
      <t>ジョウキョウ</t>
    </rPh>
    <rPh sb="43" eb="44">
      <t>トウ</t>
    </rPh>
    <rPh sb="45" eb="46">
      <t>フ</t>
    </rPh>
    <rPh sb="48" eb="50">
      <t>ケイカク</t>
    </rPh>
    <rPh sb="51" eb="53">
      <t>テキセツ</t>
    </rPh>
    <rPh sb="54" eb="56">
      <t>ミナオ</t>
    </rPh>
    <rPh sb="58" eb="60">
      <t>ジッシ</t>
    </rPh>
    <phoneticPr fontId="5"/>
  </si>
  <si>
    <t>株式会社ピー・エム設備企画</t>
    <rPh sb="0" eb="2">
      <t>カブシキ</t>
    </rPh>
    <rPh sb="2" eb="4">
      <t>カイシャ</t>
    </rPh>
    <rPh sb="9" eb="11">
      <t>セツビ</t>
    </rPh>
    <rPh sb="11" eb="13">
      <t>キカク</t>
    </rPh>
    <phoneticPr fontId="5"/>
  </si>
  <si>
    <t>建設工事等</t>
    <rPh sb="0" eb="2">
      <t>ケンセツ</t>
    </rPh>
    <rPh sb="2" eb="4">
      <t>コウジ</t>
    </rPh>
    <rPh sb="4" eb="5">
      <t>ナド</t>
    </rPh>
    <phoneticPr fontId="5"/>
  </si>
  <si>
    <t>B.株式会社ピー・エム設備企画</t>
    <phoneticPr fontId="5"/>
  </si>
  <si>
    <t>都道府県警察施設
災害復旧費補助金</t>
    <rPh sb="0" eb="4">
      <t>トドウフケン</t>
    </rPh>
    <rPh sb="4" eb="6">
      <t>ケイサツ</t>
    </rPh>
    <rPh sb="6" eb="8">
      <t>シセツ</t>
    </rPh>
    <rPh sb="9" eb="11">
      <t>サイガイ</t>
    </rPh>
    <rPh sb="11" eb="14">
      <t>フッキュウヒ</t>
    </rPh>
    <rPh sb="14" eb="17">
      <t>ホジョキン</t>
    </rPh>
    <phoneticPr fontId="5"/>
  </si>
  <si>
    <t>東日本大震災により、警察署、交番等の警察施設は甚大な被害を受け、警察活動に支障が生じている状況であることから、第一線の警察活動及び防災の拠点である警察施設の早急な復旧を図り、被災地における治安維持の機能等を確保するため、警察施設の復旧に要する経費について補助する。</t>
    <phoneticPr fontId="5"/>
  </si>
  <si>
    <t>-</t>
  </si>
  <si>
    <t>-</t>
    <phoneticPr fontId="5"/>
  </si>
  <si>
    <t>・東日本大震災に対処するための特別の財政援助及び助成に関する法律第4条
・警察法第37条第3項、警察法施行令第3条第1項</t>
    <rPh sb="1" eb="4">
      <t>ヒガシニホン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7" eb="40">
      <t>ケイサツホウ</t>
    </rPh>
    <rPh sb="40" eb="41">
      <t>ダイ</t>
    </rPh>
    <rPh sb="43" eb="44">
      <t>ジョウ</t>
    </rPh>
    <rPh sb="44" eb="45">
      <t>ダイ</t>
    </rPh>
    <rPh sb="46" eb="47">
      <t>コウ</t>
    </rPh>
    <rPh sb="48" eb="51">
      <t>ケイサツホウ</t>
    </rPh>
    <rPh sb="51" eb="53">
      <t>シコウ</t>
    </rPh>
    <rPh sb="53" eb="54">
      <t>レイ</t>
    </rPh>
    <rPh sb="54" eb="55">
      <t>ダイ</t>
    </rPh>
    <rPh sb="56" eb="57">
      <t>ジョウ</t>
    </rPh>
    <rPh sb="57" eb="58">
      <t>ダイ</t>
    </rPh>
    <rPh sb="59" eb="60">
      <t>コウ</t>
    </rPh>
    <phoneticPr fontId="5"/>
  </si>
  <si>
    <t>警察施設の復旧に要する経費であり、被災地の一刻も早い復興という観点からの国民のニーズは高い。</t>
    <rPh sb="0" eb="2">
      <t>ケイサツ</t>
    </rPh>
    <rPh sb="2" eb="4">
      <t>シセツ</t>
    </rPh>
    <rPh sb="5" eb="7">
      <t>フッキュウ</t>
    </rPh>
    <rPh sb="8" eb="9">
      <t>ヨウ</t>
    </rPh>
    <rPh sb="11" eb="13">
      <t>ケイヒ</t>
    </rPh>
    <rPh sb="17" eb="20">
      <t>ヒサイチ</t>
    </rPh>
    <rPh sb="21" eb="23">
      <t>イッコク</t>
    </rPh>
    <rPh sb="24" eb="25">
      <t>ハヤ</t>
    </rPh>
    <rPh sb="26" eb="28">
      <t>フッコウ</t>
    </rPh>
    <rPh sb="31" eb="33">
      <t>カンテン</t>
    </rPh>
    <rPh sb="36" eb="38">
      <t>コクミン</t>
    </rPh>
    <rPh sb="43" eb="44">
      <t>タカ</t>
    </rPh>
    <phoneticPr fontId="5"/>
  </si>
  <si>
    <t>契約に際しては一般競争入札を推進することとしており、コストの水準は妥当なものである。</t>
    <rPh sb="0" eb="2">
      <t>ケイヤク</t>
    </rPh>
    <rPh sb="3" eb="4">
      <t>サイ</t>
    </rPh>
    <rPh sb="7" eb="9">
      <t>イッパン</t>
    </rPh>
    <rPh sb="9" eb="11">
      <t>キョウソウ</t>
    </rPh>
    <rPh sb="11" eb="13">
      <t>ニュウサツ</t>
    </rPh>
    <rPh sb="14" eb="16">
      <t>スイシン</t>
    </rPh>
    <rPh sb="30" eb="32">
      <t>スイジュン</t>
    </rPh>
    <rPh sb="33" eb="35">
      <t>ダトウ</t>
    </rPh>
    <phoneticPr fontId="5"/>
  </si>
  <si>
    <t>補助金等に係る予算の執行の適正化に関する法律に基づき、年度終了後に実績報告を受け、当該年度における執行状況を確認している。
また、毎年度、警察庁、管区警察局において、会計監査を実施していることに加え、各都道府県警察においても内部監査を計画的に実施、支出内容を確認している。</t>
    <rPh sb="0" eb="3">
      <t>ホジョキン</t>
    </rPh>
    <rPh sb="3" eb="4">
      <t>トウ</t>
    </rPh>
    <rPh sb="5" eb="6">
      <t>カカ</t>
    </rPh>
    <rPh sb="7" eb="9">
      <t>ヨサン</t>
    </rPh>
    <rPh sb="10" eb="12">
      <t>シッコウ</t>
    </rPh>
    <rPh sb="13" eb="16">
      <t>テキセイカ</t>
    </rPh>
    <rPh sb="17" eb="18">
      <t>カン</t>
    </rPh>
    <rPh sb="20" eb="22">
      <t>ホウリツ</t>
    </rPh>
    <rPh sb="23" eb="24">
      <t>モト</t>
    </rPh>
    <rPh sb="27" eb="29">
      <t>ネンド</t>
    </rPh>
    <rPh sb="29" eb="32">
      <t>シュウリョウゴ</t>
    </rPh>
    <rPh sb="33" eb="35">
      <t>ジッセキ</t>
    </rPh>
    <rPh sb="35" eb="37">
      <t>ホウコク</t>
    </rPh>
    <rPh sb="38" eb="39">
      <t>ウ</t>
    </rPh>
    <rPh sb="41" eb="43">
      <t>トウガイ</t>
    </rPh>
    <rPh sb="43" eb="45">
      <t>ネンド</t>
    </rPh>
    <rPh sb="49" eb="51">
      <t>シッコウ</t>
    </rPh>
    <rPh sb="51" eb="53">
      <t>ジョウキョウ</t>
    </rPh>
    <rPh sb="54" eb="56">
      <t>カクニン</t>
    </rPh>
    <rPh sb="65" eb="68">
      <t>マイネンド</t>
    </rPh>
    <rPh sb="69" eb="72">
      <t>ケイサツチョウ</t>
    </rPh>
    <rPh sb="73" eb="75">
      <t>カンク</t>
    </rPh>
    <rPh sb="75" eb="78">
      <t>ケイサツキョク</t>
    </rPh>
    <rPh sb="83" eb="85">
      <t>カイケイ</t>
    </rPh>
    <rPh sb="85" eb="87">
      <t>カンサ</t>
    </rPh>
    <rPh sb="88" eb="90">
      <t>ジッシ</t>
    </rPh>
    <rPh sb="97" eb="98">
      <t>クワ</t>
    </rPh>
    <rPh sb="100" eb="101">
      <t>カク</t>
    </rPh>
    <rPh sb="101" eb="105">
      <t>トドウフケン</t>
    </rPh>
    <rPh sb="105" eb="107">
      <t>ケイサツ</t>
    </rPh>
    <rPh sb="112" eb="114">
      <t>ナイブ</t>
    </rPh>
    <rPh sb="114" eb="116">
      <t>カンサ</t>
    </rPh>
    <rPh sb="117" eb="120">
      <t>ケイカクテキ</t>
    </rPh>
    <rPh sb="121" eb="123">
      <t>ジッシ</t>
    </rPh>
    <rPh sb="124" eb="126">
      <t>シシュツ</t>
    </rPh>
    <rPh sb="126" eb="128">
      <t>ナイヨウ</t>
    </rPh>
    <rPh sb="129" eb="131">
      <t>カクニン</t>
    </rPh>
    <phoneticPr fontId="5"/>
  </si>
  <si>
    <t>-</t>
    <phoneticPr fontId="5"/>
  </si>
  <si>
    <t>参事官　原　崇</t>
    <rPh sb="4" eb="5">
      <t>ハラ</t>
    </rPh>
    <rPh sb="6" eb="7">
      <t>タカシ</t>
    </rPh>
    <phoneticPr fontId="5"/>
  </si>
  <si>
    <t>施設整備を必要とする残件数は少ないため、予算の適切化、効果的・効率的な執行に努めること。</t>
    <rPh sb="0" eb="2">
      <t>シセツ</t>
    </rPh>
    <rPh sb="2" eb="4">
      <t>セイビ</t>
    </rPh>
    <rPh sb="5" eb="7">
      <t>ヒツヨウ</t>
    </rPh>
    <rPh sb="10" eb="11">
      <t>ザン</t>
    </rPh>
    <rPh sb="11" eb="13">
      <t>ケンスウ</t>
    </rPh>
    <rPh sb="14" eb="15">
      <t>スク</t>
    </rPh>
    <rPh sb="20" eb="22">
      <t>ヨサン</t>
    </rPh>
    <rPh sb="23" eb="25">
      <t>テキセツ</t>
    </rPh>
    <rPh sb="25" eb="26">
      <t>カ</t>
    </rPh>
    <rPh sb="27" eb="30">
      <t>コウカテキ</t>
    </rPh>
    <rPh sb="31" eb="34">
      <t>コウリツテキ</t>
    </rPh>
    <rPh sb="35" eb="37">
      <t>シッコウ</t>
    </rPh>
    <rPh sb="38" eb="39">
      <t>ツト</t>
    </rPh>
    <phoneticPr fontId="28"/>
  </si>
  <si>
    <t>被災地の治安維持の観点から復興に資する必要性の高い事業であり、今後事業実施の必要性が生じた際にも効率性に留意しつつ予算を執行すること。</t>
    <rPh sb="0" eb="3">
      <t>ヒサイチ</t>
    </rPh>
    <rPh sb="4" eb="6">
      <t>チアン</t>
    </rPh>
    <rPh sb="6" eb="8">
      <t>イジ</t>
    </rPh>
    <rPh sb="9" eb="11">
      <t>カンテン</t>
    </rPh>
    <rPh sb="13" eb="15">
      <t>フッコウ</t>
    </rPh>
    <rPh sb="16" eb="17">
      <t>シ</t>
    </rPh>
    <rPh sb="19" eb="22">
      <t>ヒツヨウセイ</t>
    </rPh>
    <rPh sb="23" eb="24">
      <t>タカ</t>
    </rPh>
    <rPh sb="25" eb="27">
      <t>ジギョウ</t>
    </rPh>
    <rPh sb="31" eb="33">
      <t>コンゴ</t>
    </rPh>
    <rPh sb="33" eb="35">
      <t>ジギョウ</t>
    </rPh>
    <rPh sb="35" eb="37">
      <t>ジッシ</t>
    </rPh>
    <rPh sb="38" eb="41">
      <t>ヒツヨウセイ</t>
    </rPh>
    <rPh sb="42" eb="43">
      <t>ショウ</t>
    </rPh>
    <rPh sb="45" eb="46">
      <t>サイ</t>
    </rPh>
    <rPh sb="48" eb="51">
      <t>コウリツセイ</t>
    </rPh>
    <rPh sb="52" eb="54">
      <t>リュウイ</t>
    </rPh>
    <rPh sb="57" eb="59">
      <t>ヨサン</t>
    </rPh>
    <rPh sb="60" eb="62">
      <t>シッコウ</t>
    </rPh>
    <phoneticPr fontId="6"/>
  </si>
  <si>
    <t>事業実施に当たっては他の手段・方法等と比較し、効果的及び低コストで実施できている。</t>
    <phoneticPr fontId="5"/>
  </si>
  <si>
    <t>被災地の治安維持の観点から復興に資する必要性の高い事業であるため、今後事業実施の必要性が生じた際にも効率性に留意した予算執行に努める。</t>
    <rPh sb="63" eb="64">
      <t>ツト</t>
    </rPh>
    <phoneticPr fontId="5"/>
  </si>
  <si>
    <t>-</t>
    <phoneticPr fontId="5"/>
  </si>
  <si>
    <t>１　市民生活の安全と平穏の確保
２　犯罪捜査の的確な推進</t>
  </si>
  <si>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</si>
  <si>
    <t>１ページ～11ページ</t>
  </si>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</sst>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10128</xdr:colOff>
      <xdr:row>269</xdr:row>
      <xdr:rowOff>640</xdr:rowOff>
    </xdr:from>
    <xdr:to>
      <xdr:col>36</xdr:col>
      <xdr:colOff>106386</xdr:colOff>
      <xdr:row>287</xdr:row>
      <xdr:rowOff>40640</xdr:rowOff>
    </xdr:to>
    <xdr:grpSp>
      <xdr:nvGrpSpPr>
        <xdr:cNvPr id="2" name="グループ化 1">
          <a:extLst>
            <a:ext uri="{FF2B5EF4-FFF2-40B4-BE49-F238E27FC236}">
              <a16:creationId xmlns:a16="http://schemas.microsoft.com/office/drawing/2014/main" id="{6340AAF7-D3E9-472E-934F-9B3406B6F58D}"/>
            </a:ext>
          </a:extLst>
        </xdr:cNvPr>
        <xdr:cNvGrpSpPr/>
      </xdr:nvGrpSpPr>
      <xdr:grpSpPr>
        <a:xfrm>
          <a:off x="4074128" y="34265240"/>
          <a:ext cx="3347458" cy="7075800"/>
          <a:chOff x="4763729" y="-106924"/>
          <a:chExt cx="2817447" cy="5703286"/>
        </a:xfrm>
      </xdr:grpSpPr>
      <xdr:sp macro="" textlink="">
        <xdr:nvSpPr>
          <xdr:cNvPr id="3" name="テキスト ボックス 2">
            <a:extLst>
              <a:ext uri="{FF2B5EF4-FFF2-40B4-BE49-F238E27FC236}">
                <a16:creationId xmlns:a16="http://schemas.microsoft.com/office/drawing/2014/main" id="{6D25FD48-078E-426E-B89B-F6C90314E601}"/>
              </a:ext>
            </a:extLst>
          </xdr:cNvPr>
          <xdr:cNvSpPr txBox="1"/>
        </xdr:nvSpPr>
        <xdr:spPr>
          <a:xfrm>
            <a:off x="4786022" y="-106924"/>
            <a:ext cx="2795154" cy="93168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600"/>
              <a:t>復興</a:t>
            </a:r>
            <a:r>
              <a:rPr kumimoji="1" lang="ja-JP" altLang="en-US" sz="1600"/>
              <a:t>庁</a:t>
            </a:r>
            <a:endParaRPr kumimoji="1" lang="en-US" altLang="ja-JP" sz="1600"/>
          </a:p>
          <a:p>
            <a:pPr algn="ctr"/>
            <a:r>
              <a:rPr lang="ja-JP" altLang="en-US" sz="1600"/>
              <a:t>７百万円</a:t>
            </a:r>
            <a:endParaRPr lang="en-US" altLang="ja-JP" sz="1600"/>
          </a:p>
          <a:p>
            <a:pPr algn="ctr"/>
            <a:endParaRPr kumimoji="1" lang="ja-JP" altLang="en-US" sz="1600"/>
          </a:p>
        </xdr:txBody>
      </xdr:sp>
      <xdr:sp macro="" textlink="">
        <xdr:nvSpPr>
          <xdr:cNvPr id="4" name="大かっこ 3">
            <a:extLst>
              <a:ext uri="{FF2B5EF4-FFF2-40B4-BE49-F238E27FC236}">
                <a16:creationId xmlns:a16="http://schemas.microsoft.com/office/drawing/2014/main" id="{B97F6D4B-0906-446E-A994-C3AAA756B1B3}"/>
              </a:ext>
            </a:extLst>
          </xdr:cNvPr>
          <xdr:cNvSpPr/>
        </xdr:nvSpPr>
        <xdr:spPr>
          <a:xfrm>
            <a:off x="4782702" y="927946"/>
            <a:ext cx="2746790" cy="452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警察庁へ移替え</a:t>
            </a:r>
          </a:p>
        </xdr:txBody>
      </xdr:sp>
      <xdr:cxnSp macro="">
        <xdr:nvCxnSpPr>
          <xdr:cNvPr id="5" name="直線矢印コネクタ 4">
            <a:extLst>
              <a:ext uri="{FF2B5EF4-FFF2-40B4-BE49-F238E27FC236}">
                <a16:creationId xmlns:a16="http://schemas.microsoft.com/office/drawing/2014/main" id="{8BA50E07-2557-4EEA-8241-68595301D995}"/>
              </a:ext>
            </a:extLst>
          </xdr:cNvPr>
          <xdr:cNvCxnSpPr/>
        </xdr:nvCxnSpPr>
        <xdr:spPr>
          <a:xfrm>
            <a:off x="6128703" y="1536104"/>
            <a:ext cx="4748" cy="5216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80E3D502-0C3C-44FA-A1AF-5FBFA47E7F7D}"/>
              </a:ext>
            </a:extLst>
          </xdr:cNvPr>
          <xdr:cNvSpPr txBox="1"/>
        </xdr:nvSpPr>
        <xdr:spPr>
          <a:xfrm>
            <a:off x="4763729" y="2166950"/>
            <a:ext cx="2795154" cy="911438"/>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600"/>
              <a:t>警察</a:t>
            </a:r>
            <a:r>
              <a:rPr kumimoji="1" lang="ja-JP" altLang="en-US" sz="1600"/>
              <a:t>庁</a:t>
            </a:r>
            <a:endParaRPr kumimoji="1" lang="en-US" altLang="ja-JP" sz="1600"/>
          </a:p>
          <a:p>
            <a:pPr algn="ctr"/>
            <a:r>
              <a:rPr lang="ja-JP" altLang="en-US" sz="1600"/>
              <a:t>７百万円</a:t>
            </a:r>
            <a:endParaRPr lang="en-US" altLang="ja-JP" sz="1600"/>
          </a:p>
          <a:p>
            <a:pPr algn="ctr"/>
            <a:endParaRPr kumimoji="1" lang="ja-JP" altLang="en-US" sz="1600"/>
          </a:p>
        </xdr:txBody>
      </xdr:sp>
      <xdr:cxnSp macro="">
        <xdr:nvCxnSpPr>
          <xdr:cNvPr id="7" name="直線矢印コネクタ 6">
            <a:extLst>
              <a:ext uri="{FF2B5EF4-FFF2-40B4-BE49-F238E27FC236}">
                <a16:creationId xmlns:a16="http://schemas.microsoft.com/office/drawing/2014/main" id="{F2FACE4E-412B-4863-9F60-9F1F08ACDBE4}"/>
              </a:ext>
            </a:extLst>
          </xdr:cNvPr>
          <xdr:cNvCxnSpPr/>
        </xdr:nvCxnSpPr>
        <xdr:spPr>
          <a:xfrm>
            <a:off x="6108644" y="3266589"/>
            <a:ext cx="9936" cy="513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FFEBBBDD-063C-44E1-B7E5-97494C542A31}"/>
              </a:ext>
            </a:extLst>
          </xdr:cNvPr>
          <xdr:cNvSpPr txBox="1"/>
        </xdr:nvSpPr>
        <xdr:spPr>
          <a:xfrm>
            <a:off x="5720555" y="3819468"/>
            <a:ext cx="1043205" cy="29245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補助金</a:t>
            </a:r>
            <a:r>
              <a:rPr lang="en-US" altLang="ja-JP" sz="1200"/>
              <a:t>】</a:t>
            </a:r>
            <a:endParaRPr kumimoji="1" lang="en-US" altLang="ja-JP" sz="1200"/>
          </a:p>
        </xdr:txBody>
      </xdr:sp>
      <xdr:sp macro="" textlink="">
        <xdr:nvSpPr>
          <xdr:cNvPr id="9" name="テキスト ボックス 8">
            <a:extLst>
              <a:ext uri="{FF2B5EF4-FFF2-40B4-BE49-F238E27FC236}">
                <a16:creationId xmlns:a16="http://schemas.microsoft.com/office/drawing/2014/main" id="{4F641CE0-7215-4219-9F11-829D7B9F80DF}"/>
              </a:ext>
            </a:extLst>
          </xdr:cNvPr>
          <xdr:cNvSpPr txBox="1"/>
        </xdr:nvSpPr>
        <xdr:spPr>
          <a:xfrm>
            <a:off x="4786626" y="4061998"/>
            <a:ext cx="2790089" cy="848158"/>
          </a:xfrm>
          <a:prstGeom prst="rect">
            <a:avLst/>
          </a:prstGeom>
          <a:noFill/>
          <a:ln w="19050">
            <a:solidFill>
              <a:schemeClr val="tx1"/>
            </a:solidFill>
          </a:ln>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r>
              <a:rPr lang="ja-JP" altLang="en-US" sz="1600"/>
              <a:t>Ａ．宮城県警察</a:t>
            </a:r>
            <a:endParaRPr lang="en-US" altLang="ja-JP" sz="1600"/>
          </a:p>
          <a:p>
            <a:pPr algn="ctr"/>
            <a:r>
              <a:rPr lang="ja-JP" altLang="en-US" sz="1600"/>
              <a:t>７百万円</a:t>
            </a:r>
            <a:endParaRPr lang="en-US" altLang="ja-JP" sz="1600"/>
          </a:p>
          <a:p>
            <a:pPr algn="ctr"/>
            <a:endParaRPr kumimoji="1" lang="ja-JP" altLang="en-US" sz="1600"/>
          </a:p>
        </xdr:txBody>
      </xdr:sp>
      <xdr:cxnSp macro="">
        <xdr:nvCxnSpPr>
          <xdr:cNvPr id="10" name="直線矢印コネクタ 9">
            <a:extLst>
              <a:ext uri="{FF2B5EF4-FFF2-40B4-BE49-F238E27FC236}">
                <a16:creationId xmlns:a16="http://schemas.microsoft.com/office/drawing/2014/main" id="{3127BD78-A4FB-41E5-B252-DEE80BD91E20}"/>
              </a:ext>
            </a:extLst>
          </xdr:cNvPr>
          <xdr:cNvCxnSpPr/>
        </xdr:nvCxnSpPr>
        <xdr:spPr>
          <a:xfrm flipH="1">
            <a:off x="6118145" y="5105685"/>
            <a:ext cx="529" cy="490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10073</xdr:colOff>
      <xdr:row>287</xdr:row>
      <xdr:rowOff>66392</xdr:rowOff>
    </xdr:from>
    <xdr:to>
      <xdr:col>36</xdr:col>
      <xdr:colOff>82980</xdr:colOff>
      <xdr:row>294</xdr:row>
      <xdr:rowOff>77268</xdr:rowOff>
    </xdr:to>
    <xdr:grpSp>
      <xdr:nvGrpSpPr>
        <xdr:cNvPr id="11" name="グループ化 10">
          <a:extLst>
            <a:ext uri="{FF2B5EF4-FFF2-40B4-BE49-F238E27FC236}">
              <a16:creationId xmlns:a16="http://schemas.microsoft.com/office/drawing/2014/main" id="{C77AF856-691D-4210-84D7-091E27F194B7}"/>
            </a:ext>
          </a:extLst>
        </xdr:cNvPr>
        <xdr:cNvGrpSpPr/>
      </xdr:nvGrpSpPr>
      <xdr:grpSpPr>
        <a:xfrm>
          <a:off x="4074073" y="41366792"/>
          <a:ext cx="3324107" cy="2741376"/>
          <a:chOff x="5075615" y="-339765"/>
          <a:chExt cx="2542310" cy="1952924"/>
        </a:xfrm>
      </xdr:grpSpPr>
      <xdr:sp macro="" textlink="">
        <xdr:nvSpPr>
          <xdr:cNvPr id="12" name="テキスト ボックス 3">
            <a:extLst>
              <a:ext uri="{FF2B5EF4-FFF2-40B4-BE49-F238E27FC236}">
                <a16:creationId xmlns:a16="http://schemas.microsoft.com/office/drawing/2014/main" id="{BFB9BE4C-9E84-43BB-8249-2686801C5DEC}"/>
              </a:ext>
            </a:extLst>
          </xdr:cNvPr>
          <xdr:cNvSpPr txBox="1"/>
        </xdr:nvSpPr>
        <xdr:spPr>
          <a:xfrm>
            <a:off x="5772218" y="-339765"/>
            <a:ext cx="166882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  ＜建設工事等＞</a:t>
            </a:r>
            <a:endParaRPr kumimoji="1" lang="en-US" altLang="ja-JP" sz="1200"/>
          </a:p>
        </xdr:txBody>
      </xdr:sp>
      <xdr:sp macro="" textlink="">
        <xdr:nvSpPr>
          <xdr:cNvPr id="13" name="テキスト ボックス 4">
            <a:extLst>
              <a:ext uri="{FF2B5EF4-FFF2-40B4-BE49-F238E27FC236}">
                <a16:creationId xmlns:a16="http://schemas.microsoft.com/office/drawing/2014/main" id="{7451EFDB-024A-4B2C-A426-A1C9A6B4D66B}"/>
              </a:ext>
            </a:extLst>
          </xdr:cNvPr>
          <xdr:cNvSpPr txBox="1"/>
        </xdr:nvSpPr>
        <xdr:spPr>
          <a:xfrm>
            <a:off x="5075615" y="-109229"/>
            <a:ext cx="2542310" cy="80489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600">
                <a:latin typeface="+mn-ea"/>
              </a:rPr>
              <a:t>Ｂ</a:t>
            </a:r>
            <a:r>
              <a:rPr lang="en-US" altLang="ja-JP" sz="1600">
                <a:latin typeface="+mn-ea"/>
              </a:rPr>
              <a:t>. </a:t>
            </a:r>
            <a:r>
              <a:rPr lang="ja-JP" altLang="en-US" sz="1600">
                <a:latin typeface="+mn-lt"/>
              </a:rPr>
              <a:t>民間業者（１者）</a:t>
            </a:r>
            <a:endParaRPr lang="en-US" altLang="ja-JP" sz="1600"/>
          </a:p>
          <a:p>
            <a:pPr algn="ctr"/>
            <a:r>
              <a:rPr lang="en-US" altLang="ja-JP" sz="1600">
                <a:latin typeface="+mn-ea"/>
                <a:ea typeface="+mn-ea"/>
              </a:rPr>
              <a:t>33</a:t>
            </a:r>
            <a:r>
              <a:rPr lang="ja-JP" altLang="en-US" sz="1600"/>
              <a:t>百万円</a:t>
            </a:r>
            <a:endParaRPr lang="en-US" altLang="ja-JP" sz="1600"/>
          </a:p>
          <a:p>
            <a:pPr algn="ctr"/>
            <a:endParaRPr kumimoji="1" lang="ja-JP" altLang="en-US" sz="1600"/>
          </a:p>
        </xdr:txBody>
      </xdr:sp>
      <xdr:sp macro="" textlink="">
        <xdr:nvSpPr>
          <xdr:cNvPr id="14" name="大かっこ 13">
            <a:extLst>
              <a:ext uri="{FF2B5EF4-FFF2-40B4-BE49-F238E27FC236}">
                <a16:creationId xmlns:a16="http://schemas.microsoft.com/office/drawing/2014/main" id="{4B62FBB5-7B8A-4619-9C40-06F9B0F479AC}"/>
              </a:ext>
            </a:extLst>
          </xdr:cNvPr>
          <xdr:cNvSpPr/>
        </xdr:nvSpPr>
        <xdr:spPr>
          <a:xfrm>
            <a:off x="5273709" y="822572"/>
            <a:ext cx="2127454" cy="600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t>被災した警察署等の復旧に必要な</a:t>
            </a:r>
            <a:endParaRPr kumimoji="1" lang="en-US" altLang="ja-JP" sz="1200"/>
          </a:p>
          <a:p>
            <a:pPr algn="l"/>
            <a:r>
              <a:rPr kumimoji="1" lang="ja-JP" altLang="en-US" sz="1200"/>
              <a:t>建築工事を実施</a:t>
            </a:r>
          </a:p>
        </xdr:txBody>
      </xdr:sp>
      <xdr:sp macro="" textlink="">
        <xdr:nvSpPr>
          <xdr:cNvPr id="15" name="テキスト ボックス 3">
            <a:extLst>
              <a:ext uri="{FF2B5EF4-FFF2-40B4-BE49-F238E27FC236}">
                <a16:creationId xmlns:a16="http://schemas.microsoft.com/office/drawing/2014/main" id="{763CD766-CCCF-4E7F-9DC1-3505E3E10C60}"/>
              </a:ext>
            </a:extLst>
          </xdr:cNvPr>
          <xdr:cNvSpPr txBox="1"/>
        </xdr:nvSpPr>
        <xdr:spPr>
          <a:xfrm>
            <a:off x="5761060" y="1404063"/>
            <a:ext cx="1668822" cy="2090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総事業費を記載</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367</v>
      </c>
      <c r="AJ2" s="847" t="s">
        <v>691</v>
      </c>
      <c r="AK2" s="847"/>
      <c r="AL2" s="847"/>
      <c r="AM2" s="847"/>
      <c r="AN2" s="90" t="s">
        <v>367</v>
      </c>
      <c r="AO2" s="847">
        <v>21</v>
      </c>
      <c r="AP2" s="847"/>
      <c r="AQ2" s="847"/>
      <c r="AR2" s="91" t="s">
        <v>367</v>
      </c>
      <c r="AS2" s="848">
        <v>13</v>
      </c>
      <c r="AT2" s="848"/>
      <c r="AU2" s="848"/>
      <c r="AV2" s="90" t="str">
        <f>IF(AW2="","","-")</f>
        <v/>
      </c>
      <c r="AW2" s="849"/>
      <c r="AX2" s="849"/>
    </row>
    <row r="3" spans="1:50" ht="21" customHeight="1" thickBot="1" x14ac:dyDescent="0.2">
      <c r="A3" s="850" t="s">
        <v>681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696</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460</v>
      </c>
      <c r="H5" s="838"/>
      <c r="I5" s="838"/>
      <c r="J5" s="838"/>
      <c r="K5" s="838"/>
      <c r="L5" s="838"/>
      <c r="M5" s="839" t="s">
        <v>62</v>
      </c>
      <c r="N5" s="840"/>
      <c r="O5" s="840"/>
      <c r="P5" s="840"/>
      <c r="Q5" s="840"/>
      <c r="R5" s="841"/>
      <c r="S5" s="842" t="s">
        <v>66</v>
      </c>
      <c r="T5" s="838"/>
      <c r="U5" s="838"/>
      <c r="V5" s="838"/>
      <c r="W5" s="838"/>
      <c r="X5" s="843"/>
      <c r="Y5" s="844" t="s">
        <v>3</v>
      </c>
      <c r="Z5" s="845"/>
      <c r="AA5" s="845"/>
      <c r="AB5" s="845"/>
      <c r="AC5" s="845"/>
      <c r="AD5" s="846"/>
      <c r="AE5" s="867" t="s">
        <v>694</v>
      </c>
      <c r="AF5" s="868"/>
      <c r="AG5" s="868"/>
      <c r="AH5" s="868"/>
      <c r="AI5" s="868"/>
      <c r="AJ5" s="868"/>
      <c r="AK5" s="868"/>
      <c r="AL5" s="868"/>
      <c r="AM5" s="868"/>
      <c r="AN5" s="868"/>
      <c r="AO5" s="868"/>
      <c r="AP5" s="869"/>
      <c r="AQ5" s="870" t="s">
        <v>751</v>
      </c>
      <c r="AR5" s="871"/>
      <c r="AS5" s="871"/>
      <c r="AT5" s="871"/>
      <c r="AU5" s="871"/>
      <c r="AV5" s="871"/>
      <c r="AW5" s="871"/>
      <c r="AX5" s="872"/>
    </row>
    <row r="6" spans="1:50" ht="39" customHeight="1" x14ac:dyDescent="0.15">
      <c r="A6" s="873" t="s">
        <v>4</v>
      </c>
      <c r="B6" s="874"/>
      <c r="C6" s="874"/>
      <c r="D6" s="874"/>
      <c r="E6" s="874"/>
      <c r="F6" s="874"/>
      <c r="G6" s="875" t="str">
        <f>入力規則等!F39</f>
        <v>東日本大震災復興特別会計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3" t="s">
        <v>20</v>
      </c>
      <c r="B7" s="854"/>
      <c r="C7" s="854"/>
      <c r="D7" s="854"/>
      <c r="E7" s="854"/>
      <c r="F7" s="855"/>
      <c r="G7" s="878" t="s">
        <v>746</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09" t="s">
        <v>697</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国土強靱化施策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28</v>
      </c>
      <c r="B10" s="771"/>
      <c r="C10" s="771"/>
      <c r="D10" s="771"/>
      <c r="E10" s="771"/>
      <c r="F10" s="771"/>
      <c r="G10" s="772" t="s">
        <v>698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3">
        <v>118</v>
      </c>
      <c r="Q13" s="714"/>
      <c r="R13" s="714"/>
      <c r="S13" s="714"/>
      <c r="T13" s="714"/>
      <c r="U13" s="714"/>
      <c r="V13" s="715"/>
      <c r="W13" s="713">
        <v>572</v>
      </c>
      <c r="X13" s="714"/>
      <c r="Y13" s="714"/>
      <c r="Z13" s="714"/>
      <c r="AA13" s="714"/>
      <c r="AB13" s="714"/>
      <c r="AC13" s="715"/>
      <c r="AD13" s="713">
        <v>0</v>
      </c>
      <c r="AE13" s="714"/>
      <c r="AF13" s="714"/>
      <c r="AG13" s="714"/>
      <c r="AH13" s="714"/>
      <c r="AI13" s="714"/>
      <c r="AJ13" s="715"/>
      <c r="AK13" s="713">
        <v>0</v>
      </c>
      <c r="AL13" s="714"/>
      <c r="AM13" s="714"/>
      <c r="AN13" s="714"/>
      <c r="AO13" s="714"/>
      <c r="AP13" s="714"/>
      <c r="AQ13" s="715"/>
      <c r="AR13" s="747">
        <v>0</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756</v>
      </c>
      <c r="AL14" s="714"/>
      <c r="AM14" s="714"/>
      <c r="AN14" s="714"/>
      <c r="AO14" s="714"/>
      <c r="AP14" s="714"/>
      <c r="AQ14" s="715"/>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3">
        <v>399</v>
      </c>
      <c r="Q15" s="714"/>
      <c r="R15" s="714"/>
      <c r="S15" s="714"/>
      <c r="T15" s="714"/>
      <c r="U15" s="714"/>
      <c r="V15" s="715"/>
      <c r="W15" s="713">
        <v>103</v>
      </c>
      <c r="X15" s="714"/>
      <c r="Y15" s="714"/>
      <c r="Z15" s="714"/>
      <c r="AA15" s="714"/>
      <c r="AB15" s="714"/>
      <c r="AC15" s="715"/>
      <c r="AD15" s="713">
        <v>7</v>
      </c>
      <c r="AE15" s="714"/>
      <c r="AF15" s="714"/>
      <c r="AG15" s="714"/>
      <c r="AH15" s="714"/>
      <c r="AI15" s="714"/>
      <c r="AJ15" s="715"/>
      <c r="AK15" s="713" t="s">
        <v>367</v>
      </c>
      <c r="AL15" s="714"/>
      <c r="AM15" s="714"/>
      <c r="AN15" s="714"/>
      <c r="AO15" s="714"/>
      <c r="AP15" s="714"/>
      <c r="AQ15" s="715"/>
      <c r="AR15" s="713" t="s">
        <v>756</v>
      </c>
      <c r="AS15" s="714"/>
      <c r="AT15" s="714"/>
      <c r="AU15" s="714"/>
      <c r="AV15" s="714"/>
      <c r="AW15" s="714"/>
      <c r="AX15" s="820"/>
    </row>
    <row r="16" spans="1:50" ht="21" customHeight="1" x14ac:dyDescent="0.15">
      <c r="A16" s="322"/>
      <c r="B16" s="323"/>
      <c r="C16" s="323"/>
      <c r="D16" s="323"/>
      <c r="E16" s="323"/>
      <c r="F16" s="324"/>
      <c r="G16" s="801"/>
      <c r="H16" s="802"/>
      <c r="I16" s="794" t="s">
        <v>49</v>
      </c>
      <c r="J16" s="807"/>
      <c r="K16" s="807"/>
      <c r="L16" s="807"/>
      <c r="M16" s="807"/>
      <c r="N16" s="807"/>
      <c r="O16" s="808"/>
      <c r="P16" s="713">
        <v>-103</v>
      </c>
      <c r="Q16" s="714"/>
      <c r="R16" s="714"/>
      <c r="S16" s="714"/>
      <c r="T16" s="714"/>
      <c r="U16" s="714"/>
      <c r="V16" s="715"/>
      <c r="W16" s="713">
        <v>-7</v>
      </c>
      <c r="X16" s="714"/>
      <c r="Y16" s="714"/>
      <c r="Z16" s="714"/>
      <c r="AA16" s="714"/>
      <c r="AB16" s="714"/>
      <c r="AC16" s="715"/>
      <c r="AD16" s="713" t="s">
        <v>697</v>
      </c>
      <c r="AE16" s="714"/>
      <c r="AF16" s="714"/>
      <c r="AG16" s="714"/>
      <c r="AH16" s="714"/>
      <c r="AI16" s="714"/>
      <c r="AJ16" s="715"/>
      <c r="AK16" s="713" t="s">
        <v>756</v>
      </c>
      <c r="AL16" s="714"/>
      <c r="AM16" s="714"/>
      <c r="AN16" s="714"/>
      <c r="AO16" s="714"/>
      <c r="AP16" s="714"/>
      <c r="AQ16" s="715"/>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756</v>
      </c>
      <c r="AL17" s="714"/>
      <c r="AM17" s="714"/>
      <c r="AN17" s="714"/>
      <c r="AO17" s="714"/>
      <c r="AP17" s="714"/>
      <c r="AQ17" s="715"/>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414</v>
      </c>
      <c r="Q18" s="791"/>
      <c r="R18" s="791"/>
      <c r="S18" s="791"/>
      <c r="T18" s="791"/>
      <c r="U18" s="791"/>
      <c r="V18" s="792"/>
      <c r="W18" s="790">
        <f>SUM(W13:AC17)</f>
        <v>668</v>
      </c>
      <c r="X18" s="791"/>
      <c r="Y18" s="791"/>
      <c r="Z18" s="791"/>
      <c r="AA18" s="791"/>
      <c r="AB18" s="791"/>
      <c r="AC18" s="792"/>
      <c r="AD18" s="790">
        <f>SUM(AD13:AJ17)</f>
        <v>7</v>
      </c>
      <c r="AE18" s="791"/>
      <c r="AF18" s="791"/>
      <c r="AG18" s="791"/>
      <c r="AH18" s="791"/>
      <c r="AI18" s="791"/>
      <c r="AJ18" s="792"/>
      <c r="AK18" s="790">
        <f>SUM(AK13:AQ17)</f>
        <v>0</v>
      </c>
      <c r="AL18" s="791"/>
      <c r="AM18" s="791"/>
      <c r="AN18" s="791"/>
      <c r="AO18" s="791"/>
      <c r="AP18" s="791"/>
      <c r="AQ18" s="792"/>
      <c r="AR18" s="790">
        <f>SUM(AR13:AX17)</f>
        <v>0</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3">
        <v>411</v>
      </c>
      <c r="Q19" s="714"/>
      <c r="R19" s="714"/>
      <c r="S19" s="714"/>
      <c r="T19" s="714"/>
      <c r="U19" s="714"/>
      <c r="V19" s="715"/>
      <c r="W19" s="713">
        <v>664</v>
      </c>
      <c r="X19" s="714"/>
      <c r="Y19" s="714"/>
      <c r="Z19" s="714"/>
      <c r="AA19" s="714"/>
      <c r="AB19" s="714"/>
      <c r="AC19" s="715"/>
      <c r="AD19" s="713">
        <v>7</v>
      </c>
      <c r="AE19" s="714"/>
      <c r="AF19" s="714"/>
      <c r="AG19" s="714"/>
      <c r="AH19" s="714"/>
      <c r="AI19" s="714"/>
      <c r="AJ19" s="715"/>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0.99275362318840576</v>
      </c>
      <c r="Q20" s="758"/>
      <c r="R20" s="758"/>
      <c r="S20" s="758"/>
      <c r="T20" s="758"/>
      <c r="U20" s="758"/>
      <c r="V20" s="758"/>
      <c r="W20" s="758">
        <f>IF(W18=0, "-", SUM(W19)/W18)</f>
        <v>0.99401197604790414</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f>IF(P19=0, "-", SUM(P19)/SUM(P13,P14))</f>
        <v>3.4830508474576272</v>
      </c>
      <c r="Q21" s="758"/>
      <c r="R21" s="758"/>
      <c r="S21" s="758"/>
      <c r="T21" s="758"/>
      <c r="U21" s="758"/>
      <c r="V21" s="758"/>
      <c r="W21" s="758">
        <f>IF(W19=0, "-", SUM(W19)/SUM(W13,W14))</f>
        <v>1.1608391608391608</v>
      </c>
      <c r="X21" s="758"/>
      <c r="Y21" s="758"/>
      <c r="Z21" s="758"/>
      <c r="AA21" s="758"/>
      <c r="AB21" s="758"/>
      <c r="AC21" s="758"/>
      <c r="AD21" s="758" t="e">
        <f>IF(AD19=0, "-", SUM(AD19)/SUM(AD13,AD14))</f>
        <v>#DIV/0!</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3"/>
    </row>
    <row r="23" spans="1:50" ht="25.5" customHeight="1" x14ac:dyDescent="0.15">
      <c r="A23" s="722"/>
      <c r="B23" s="723"/>
      <c r="C23" s="723"/>
      <c r="D23" s="723"/>
      <c r="E23" s="723"/>
      <c r="F23" s="724"/>
      <c r="G23" s="744" t="s">
        <v>742</v>
      </c>
      <c r="H23" s="745"/>
      <c r="I23" s="745"/>
      <c r="J23" s="745"/>
      <c r="K23" s="745"/>
      <c r="L23" s="745"/>
      <c r="M23" s="745"/>
      <c r="N23" s="745"/>
      <c r="O23" s="746"/>
      <c r="P23" s="747">
        <v>0</v>
      </c>
      <c r="Q23" s="748"/>
      <c r="R23" s="748"/>
      <c r="S23" s="748"/>
      <c r="T23" s="748"/>
      <c r="U23" s="748"/>
      <c r="V23" s="749"/>
      <c r="W23" s="747">
        <v>0</v>
      </c>
      <c r="X23" s="748"/>
      <c r="Y23" s="748"/>
      <c r="Z23" s="748"/>
      <c r="AA23" s="748"/>
      <c r="AB23" s="748"/>
      <c r="AC23" s="749"/>
      <c r="AD23" s="750" t="s">
        <v>697</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2"/>
      <c r="B28" s="723"/>
      <c r="C28" s="723"/>
      <c r="D28" s="723"/>
      <c r="E28" s="723"/>
      <c r="F28" s="724"/>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5">
        <f>AR13</f>
        <v>0</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663</v>
      </c>
      <c r="B30" s="739"/>
      <c r="C30" s="739"/>
      <c r="D30" s="739"/>
      <c r="E30" s="739"/>
      <c r="F30" s="740"/>
      <c r="G30" s="741" t="s">
        <v>743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2" t="s">
        <v>700</v>
      </c>
      <c r="H32" s="650"/>
      <c r="I32" s="650"/>
      <c r="J32" s="650"/>
      <c r="K32" s="650"/>
      <c r="L32" s="650"/>
      <c r="M32" s="650"/>
      <c r="N32" s="650"/>
      <c r="O32" s="650"/>
      <c r="P32" s="400" t="s">
        <v>704</v>
      </c>
      <c r="Q32" s="654"/>
      <c r="R32" s="654"/>
      <c r="S32" s="654"/>
      <c r="T32" s="654"/>
      <c r="U32" s="654"/>
      <c r="V32" s="654"/>
      <c r="W32" s="654"/>
      <c r="X32" s="655"/>
      <c r="Y32" s="659" t="s">
        <v>52</v>
      </c>
      <c r="Z32" s="660"/>
      <c r="AA32" s="661"/>
      <c r="AB32" s="163" t="s">
        <v>702</v>
      </c>
      <c r="AC32" s="662"/>
      <c r="AD32" s="662"/>
      <c r="AE32" s="631">
        <v>4</v>
      </c>
      <c r="AF32" s="631"/>
      <c r="AG32" s="631"/>
      <c r="AH32" s="631"/>
      <c r="AI32" s="631">
        <v>3</v>
      </c>
      <c r="AJ32" s="631"/>
      <c r="AK32" s="631"/>
      <c r="AL32" s="631"/>
      <c r="AM32" s="631">
        <v>1</v>
      </c>
      <c r="AN32" s="631"/>
      <c r="AO32" s="631"/>
      <c r="AP32" s="631"/>
      <c r="AQ32" s="677" t="s">
        <v>697</v>
      </c>
      <c r="AR32" s="631"/>
      <c r="AS32" s="631"/>
      <c r="AT32" s="631"/>
      <c r="AU32" s="108" t="s">
        <v>697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702</v>
      </c>
      <c r="AC33" s="662"/>
      <c r="AD33" s="662"/>
      <c r="AE33" s="631">
        <v>8</v>
      </c>
      <c r="AF33" s="631"/>
      <c r="AG33" s="631"/>
      <c r="AH33" s="631"/>
      <c r="AI33" s="631">
        <v>7</v>
      </c>
      <c r="AJ33" s="631"/>
      <c r="AK33" s="631"/>
      <c r="AL33" s="631"/>
      <c r="AM33" s="631">
        <v>0</v>
      </c>
      <c r="AN33" s="631"/>
      <c r="AO33" s="631"/>
      <c r="AP33" s="631"/>
      <c r="AQ33" s="631">
        <v>0</v>
      </c>
      <c r="AR33" s="631"/>
      <c r="AS33" s="631"/>
      <c r="AT33" s="631"/>
      <c r="AU33" s="108" t="s">
        <v>697</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706</v>
      </c>
      <c r="AC35" s="675"/>
      <c r="AD35" s="676"/>
      <c r="AE35" s="677">
        <v>82299</v>
      </c>
      <c r="AF35" s="677"/>
      <c r="AG35" s="677"/>
      <c r="AH35" s="677"/>
      <c r="AI35" s="677">
        <v>93414</v>
      </c>
      <c r="AJ35" s="677"/>
      <c r="AK35" s="677"/>
      <c r="AL35" s="677"/>
      <c r="AM35" s="677">
        <v>6596</v>
      </c>
      <c r="AN35" s="677"/>
      <c r="AO35" s="677"/>
      <c r="AP35" s="677"/>
      <c r="AQ35" s="108">
        <v>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707</v>
      </c>
      <c r="AC36" s="628"/>
      <c r="AD36" s="629"/>
      <c r="AE36" s="630" t="s">
        <v>709</v>
      </c>
      <c r="AF36" s="630"/>
      <c r="AG36" s="630"/>
      <c r="AH36" s="630"/>
      <c r="AI36" s="630" t="s">
        <v>708</v>
      </c>
      <c r="AJ36" s="630"/>
      <c r="AK36" s="630"/>
      <c r="AL36" s="630"/>
      <c r="AM36" s="630" t="s">
        <v>710</v>
      </c>
      <c r="AN36" s="630"/>
      <c r="AO36" s="630"/>
      <c r="AP36" s="630"/>
      <c r="AQ36" s="630" t="s">
        <v>367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t="s">
        <v>697</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45</v>
      </c>
      <c r="AF39" s="102"/>
      <c r="AG39" s="102"/>
      <c r="AH39" s="102"/>
      <c r="AI39" s="108">
        <v>51</v>
      </c>
      <c r="AJ39" s="102"/>
      <c r="AK39" s="102"/>
      <c r="AL39" s="102"/>
      <c r="AM39" s="108">
        <v>52</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45</v>
      </c>
      <c r="AF40" s="102"/>
      <c r="AG40" s="102"/>
      <c r="AH40" s="102"/>
      <c r="AI40" s="108">
        <v>53</v>
      </c>
      <c r="AJ40" s="102"/>
      <c r="AK40" s="102"/>
      <c r="AL40" s="102"/>
      <c r="AM40" s="108">
        <v>57</v>
      </c>
      <c r="AN40" s="102"/>
      <c r="AO40" s="102"/>
      <c r="AP40" s="102"/>
      <c r="AQ40" s="109">
        <v>55</v>
      </c>
      <c r="AR40" s="110"/>
      <c r="AS40" s="110"/>
      <c r="AT40" s="111"/>
      <c r="AU40" s="102">
        <v>55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96.2</v>
      </c>
      <c r="AJ41" s="102"/>
      <c r="AK41" s="102"/>
      <c r="AL41" s="102"/>
      <c r="AM41" s="108">
        <v>91.2</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8" t="s">
        <v>663</v>
      </c>
      <c r="B64" s="739"/>
      <c r="C64" s="739"/>
      <c r="D64" s="739"/>
      <c r="E64" s="739"/>
      <c r="F64" s="740"/>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757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8.15" customHeight="1" x14ac:dyDescent="0.15">
      <c r="A216" s="423"/>
      <c r="B216" s="424"/>
      <c r="C216" s="426"/>
      <c r="D216" s="424"/>
      <c r="E216" s="164" t="s">
        <v>242</v>
      </c>
      <c r="F216" s="166"/>
      <c r="G216" s="145" t="s">
        <v>758</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760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8.15"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759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683</v>
      </c>
      <c r="D218" s="507"/>
      <c r="E218" s="164" t="s">
        <v>362</v>
      </c>
      <c r="F218" s="166"/>
      <c r="G218" s="487" t="s">
        <v>230</v>
      </c>
      <c r="H218" s="488"/>
      <c r="I218" s="488"/>
      <c r="J218" s="508" t="s">
        <v>744</v>
      </c>
      <c r="K218" s="509"/>
      <c r="L218" s="509"/>
      <c r="M218" s="509"/>
      <c r="N218" s="509"/>
      <c r="O218" s="509"/>
      <c r="P218" s="509"/>
      <c r="Q218" s="509"/>
      <c r="R218" s="509"/>
      <c r="S218" s="509"/>
      <c r="T218" s="510"/>
      <c r="U218" s="485" t="s">
        <v>745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745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1" t="s">
        <v>745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695</v>
      </c>
      <c r="AE223" s="467"/>
      <c r="AF223" s="467"/>
      <c r="AG223" s="468" t="s">
        <v>747</v>
      </c>
      <c r="AH223" s="469"/>
      <c r="AI223" s="469"/>
      <c r="AJ223" s="469"/>
      <c r="AK223" s="469"/>
      <c r="AL223" s="469"/>
      <c r="AM223" s="469"/>
      <c r="AN223" s="469"/>
      <c r="AO223" s="469"/>
      <c r="AP223" s="469"/>
      <c r="AQ223" s="469"/>
      <c r="AR223" s="469"/>
      <c r="AS223" s="469"/>
      <c r="AT223" s="469"/>
      <c r="AU223" s="469"/>
      <c r="AV223" s="469"/>
      <c r="AW223" s="469"/>
      <c r="AX223" s="470"/>
    </row>
    <row r="224" spans="1:51" ht="42"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695</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42"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695</v>
      </c>
      <c r="AE225" s="417"/>
      <c r="AF225" s="417"/>
      <c r="AG225" s="402" t="s">
        <v>726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695</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2.6"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695</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695</v>
      </c>
      <c r="AE230" s="380"/>
      <c r="AF230" s="380"/>
      <c r="AG230" s="374" t="s">
        <v>748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730</v>
      </c>
      <c r="AE231" s="380"/>
      <c r="AF231" s="380"/>
      <c r="AG231" s="374" t="s">
        <v>732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695</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730</v>
      </c>
      <c r="AE233" s="417"/>
      <c r="AF233" s="417"/>
      <c r="AG233" s="418" t="s">
        <v>750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730</v>
      </c>
      <c r="AE234" s="380"/>
      <c r="AF234" s="449"/>
      <c r="AG234" s="374" t="s">
        <v>750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695</v>
      </c>
      <c r="AE235" s="410"/>
      <c r="AF235" s="411"/>
      <c r="AG235" s="412" t="s">
        <v>734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695</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695</v>
      </c>
      <c r="AE237" s="373"/>
      <c r="AF237" s="373"/>
      <c r="AG237" s="374" t="s">
        <v>754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695</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695</v>
      </c>
      <c r="AE239" s="380"/>
      <c r="AF239" s="380"/>
      <c r="AG239" s="404" t="s">
        <v>737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730</v>
      </c>
      <c r="AE240" s="398"/>
      <c r="AF240" s="399"/>
      <c r="AG240" s="400" t="s">
        <v>732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3"/>
      <c r="C247" s="313" t="s">
        <v>50</v>
      </c>
      <c r="D247" s="733"/>
      <c r="E247" s="733"/>
      <c r="F247" s="734"/>
      <c r="G247" s="916" t="s">
        <v>749</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738</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52.5" customHeight="1" thickBot="1" x14ac:dyDescent="0.2">
      <c r="A250" s="906" t="s">
        <v>752</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55.5" customHeight="1" thickBot="1" x14ac:dyDescent="0.2">
      <c r="A252" s="338" t="s">
        <v>133</v>
      </c>
      <c r="B252" s="339"/>
      <c r="C252" s="339"/>
      <c r="D252" s="339"/>
      <c r="E252" s="340"/>
      <c r="F252" s="912" t="s">
        <v>753</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51.75" customHeight="1" thickBot="1" x14ac:dyDescent="0.2">
      <c r="A254" s="338" t="s">
        <v>133</v>
      </c>
      <c r="B254" s="339"/>
      <c r="C254" s="339"/>
      <c r="D254" s="339"/>
      <c r="E254" s="340"/>
      <c r="F254" s="341" t="s">
        <v>755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2.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9.5" customHeight="1" thickBot="1" x14ac:dyDescent="0.2">
      <c r="A256" s="347" t="s">
        <v>750</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0.2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692</v>
      </c>
      <c r="F266" s="101"/>
      <c r="G266" s="101"/>
      <c r="H266" s="92" t="str">
        <f>IF(E266="","","-")</f>
        <v>-</v>
      </c>
      <c r="I266" s="101"/>
      <c r="J266" s="101"/>
      <c r="K266" s="92" t="str">
        <f>IF(I266="","","-")</f>
        <v/>
      </c>
      <c r="L266" s="116">
        <v>21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692</v>
      </c>
      <c r="F267" s="101"/>
      <c r="G267" s="101"/>
      <c r="H267" s="92"/>
      <c r="I267" s="101"/>
      <c r="J267" s="101"/>
      <c r="K267" s="92"/>
      <c r="L267" s="116">
        <v>21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691</v>
      </c>
      <c r="H268" s="101"/>
      <c r="I268" s="101"/>
      <c r="J268" s="100">
        <v>20</v>
      </c>
      <c r="K268" s="100"/>
      <c r="L268" s="116">
        <v>20</v>
      </c>
      <c r="M268" s="116"/>
      <c r="N268" s="116"/>
      <c r="O268" s="100"/>
      <c r="P268" s="321"/>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718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719</v>
      </c>
      <c r="H310" s="300"/>
      <c r="I310" s="300"/>
      <c r="J310" s="300"/>
      <c r="K310" s="301"/>
      <c r="L310" s="302" t="s">
        <v>720</v>
      </c>
      <c r="M310" s="303"/>
      <c r="N310" s="303"/>
      <c r="O310" s="303"/>
      <c r="P310" s="303"/>
      <c r="Q310" s="303"/>
      <c r="R310" s="303"/>
      <c r="S310" s="303"/>
      <c r="T310" s="303"/>
      <c r="U310" s="303"/>
      <c r="V310" s="303"/>
      <c r="W310" s="303"/>
      <c r="X310" s="304"/>
      <c r="Y310" s="305">
        <v>7</v>
      </c>
      <c r="Z310" s="306"/>
      <c r="AA310" s="306"/>
      <c r="AB310" s="307"/>
      <c r="AC310" s="299" t="s">
        <v>721</v>
      </c>
      <c r="AD310" s="300"/>
      <c r="AE310" s="300"/>
      <c r="AF310" s="300"/>
      <c r="AG310" s="301"/>
      <c r="AH310" s="302" t="s">
        <v>729</v>
      </c>
      <c r="AI310" s="303"/>
      <c r="AJ310" s="303"/>
      <c r="AK310" s="303"/>
      <c r="AL310" s="303"/>
      <c r="AM310" s="303"/>
      <c r="AN310" s="303"/>
      <c r="AO310" s="303"/>
      <c r="AP310" s="303"/>
      <c r="AQ310" s="303"/>
      <c r="AR310" s="303"/>
      <c r="AS310" s="303"/>
      <c r="AT310" s="304"/>
      <c r="AU310" s="305">
        <v>33</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33</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6"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722</v>
      </c>
      <c r="D366" s="265"/>
      <c r="E366" s="265"/>
      <c r="F366" s="265"/>
      <c r="G366" s="265"/>
      <c r="H366" s="265"/>
      <c r="I366" s="265"/>
      <c r="J366" s="248">
        <v>8000020040002</v>
      </c>
      <c r="K366" s="249"/>
      <c r="L366" s="249"/>
      <c r="M366" s="249"/>
      <c r="N366" s="249"/>
      <c r="O366" s="249"/>
      <c r="P366" s="267" t="s">
        <v>723</v>
      </c>
      <c r="Q366" s="250"/>
      <c r="R366" s="250"/>
      <c r="S366" s="250"/>
      <c r="T366" s="250"/>
      <c r="U366" s="250"/>
      <c r="V366" s="250"/>
      <c r="W366" s="250"/>
      <c r="X366" s="250"/>
      <c r="Y366" s="251">
        <v>7</v>
      </c>
      <c r="Z366" s="252"/>
      <c r="AA366" s="252"/>
      <c r="AB366" s="253"/>
      <c r="AC366" s="237" t="s">
        <v>724</v>
      </c>
      <c r="AD366" s="238"/>
      <c r="AE366" s="238"/>
      <c r="AF366" s="238"/>
      <c r="AG366" s="238"/>
      <c r="AH366" s="268" t="s">
        <v>697</v>
      </c>
      <c r="AI366" s="269"/>
      <c r="AJ366" s="269"/>
      <c r="AK366" s="269"/>
      <c r="AL366" s="241" t="s">
        <v>697</v>
      </c>
      <c r="AM366" s="242"/>
      <c r="AN366" s="242"/>
      <c r="AO366" s="243"/>
      <c r="AP366" s="244" t="s">
        <v>697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739</v>
      </c>
      <c r="D399" s="265"/>
      <c r="E399" s="265"/>
      <c r="F399" s="265"/>
      <c r="G399" s="265"/>
      <c r="H399" s="265"/>
      <c r="I399" s="265"/>
      <c r="J399" s="248">
        <v>2370301001071</v>
      </c>
      <c r="K399" s="249"/>
      <c r="L399" s="249"/>
      <c r="M399" s="249"/>
      <c r="N399" s="249"/>
      <c r="O399" s="249"/>
      <c r="P399" s="267" t="s">
        <v>740</v>
      </c>
      <c r="Q399" s="250"/>
      <c r="R399" s="250"/>
      <c r="S399" s="250"/>
      <c r="T399" s="250"/>
      <c r="U399" s="250"/>
      <c r="V399" s="250"/>
      <c r="W399" s="250"/>
      <c r="X399" s="250"/>
      <c r="Y399" s="251">
        <v>33</v>
      </c>
      <c r="Z399" s="252"/>
      <c r="AA399" s="252"/>
      <c r="AB399" s="253"/>
      <c r="AC399" s="237" t="s">
        <v>335</v>
      </c>
      <c r="AD399" s="238"/>
      <c r="AE399" s="238"/>
      <c r="AF399" s="238"/>
      <c r="AG399" s="238"/>
      <c r="AH399" s="268">
        <v>2</v>
      </c>
      <c r="AI399" s="269"/>
      <c r="AJ399" s="269"/>
      <c r="AK399" s="269"/>
      <c r="AL399" s="241" t="s">
        <v>697</v>
      </c>
      <c r="AM399" s="242"/>
      <c r="AN399" s="242"/>
      <c r="AO399" s="243"/>
      <c r="AP399" s="244" t="s">
        <v>750</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t="s">
        <v>697</v>
      </c>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t="s">
        <v>697</v>
      </c>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t="s">
        <v>697</v>
      </c>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t="s">
        <v>697</v>
      </c>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07">
      <formula>IF(RIGHT(TEXT(P14,"0.#"),1)=".",FALSE,TRUE)</formula>
    </cfRule>
    <cfRule type="expression" dxfId="1500" priority="908">
      <formula>IF(RIGHT(TEXT(P14,"0.#"),1)=".",TRUE,FALSE)</formula>
    </cfRule>
  </conditionalFormatting>
  <conditionalFormatting sqref="P18:AX18">
    <cfRule type="expression" dxfId="1499" priority="905">
      <formula>IF(RIGHT(TEXT(P18,"0.#"),1)=".",FALSE,TRUE)</formula>
    </cfRule>
    <cfRule type="expression" dxfId="1498" priority="906">
      <formula>IF(RIGHT(TEXT(P18,"0.#"),1)=".",TRUE,FALSE)</formula>
    </cfRule>
  </conditionalFormatting>
  <conditionalFormatting sqref="Y311">
    <cfRule type="expression" dxfId="1497" priority="903">
      <formula>IF(RIGHT(TEXT(Y311,"0.#"),1)=".",FALSE,TRUE)</formula>
    </cfRule>
    <cfRule type="expression" dxfId="1496" priority="904">
      <formula>IF(RIGHT(TEXT(Y311,"0.#"),1)=".",TRUE,FALSE)</formula>
    </cfRule>
  </conditionalFormatting>
  <conditionalFormatting sqref="Y320">
    <cfRule type="expression" dxfId="1495" priority="901">
      <formula>IF(RIGHT(TEXT(Y320,"0.#"),1)=".",FALSE,TRUE)</formula>
    </cfRule>
    <cfRule type="expression" dxfId="1494" priority="902">
      <formula>IF(RIGHT(TEXT(Y320,"0.#"),1)=".",TRUE,FALSE)</formula>
    </cfRule>
  </conditionalFormatting>
  <conditionalFormatting sqref="Y351:Y358 Y349 Y338:Y345 Y336 Y325:Y332 Y323">
    <cfRule type="expression" dxfId="1493" priority="881">
      <formula>IF(RIGHT(TEXT(Y323,"0.#"),1)=".",FALSE,TRUE)</formula>
    </cfRule>
    <cfRule type="expression" dxfId="1492" priority="882">
      <formula>IF(RIGHT(TEXT(Y323,"0.#"),1)=".",TRUE,FALSE)</formula>
    </cfRule>
  </conditionalFormatting>
  <conditionalFormatting sqref="P16:AQ17 P15:AX15 P13:AX13">
    <cfRule type="expression" dxfId="1491" priority="899">
      <formula>IF(RIGHT(TEXT(P13,"0.#"),1)=".",FALSE,TRUE)</formula>
    </cfRule>
    <cfRule type="expression" dxfId="1490" priority="900">
      <formula>IF(RIGHT(TEXT(P13,"0.#"),1)=".",TRUE,FALSE)</formula>
    </cfRule>
  </conditionalFormatting>
  <conditionalFormatting sqref="P19:AJ19">
    <cfRule type="expression" dxfId="1489" priority="897">
      <formula>IF(RIGHT(TEXT(P19,"0.#"),1)=".",FALSE,TRUE)</formula>
    </cfRule>
    <cfRule type="expression" dxfId="1488" priority="898">
      <formula>IF(RIGHT(TEXT(P19,"0.#"),1)=".",TRUE,FALSE)</formula>
    </cfRule>
  </conditionalFormatting>
  <conditionalFormatting sqref="AE32 AQ32">
    <cfRule type="expression" dxfId="1487" priority="895">
      <formula>IF(RIGHT(TEXT(AE32,"0.#"),1)=".",FALSE,TRUE)</formula>
    </cfRule>
    <cfRule type="expression" dxfId="1486" priority="896">
      <formula>IF(RIGHT(TEXT(AE32,"0.#"),1)=".",TRUE,FALSE)</formula>
    </cfRule>
  </conditionalFormatting>
  <conditionalFormatting sqref="Y312:Y319 Y310">
    <cfRule type="expression" dxfId="1485" priority="893">
      <formula>IF(RIGHT(TEXT(Y310,"0.#"),1)=".",FALSE,TRUE)</formula>
    </cfRule>
    <cfRule type="expression" dxfId="1484" priority="894">
      <formula>IF(RIGHT(TEXT(Y310,"0.#"),1)=".",TRUE,FALSE)</formula>
    </cfRule>
  </conditionalFormatting>
  <conditionalFormatting sqref="AU311">
    <cfRule type="expression" dxfId="1483" priority="891">
      <formula>IF(RIGHT(TEXT(AU311,"0.#"),1)=".",FALSE,TRUE)</formula>
    </cfRule>
    <cfRule type="expression" dxfId="1482" priority="892">
      <formula>IF(RIGHT(TEXT(AU311,"0.#"),1)=".",TRUE,FALSE)</formula>
    </cfRule>
  </conditionalFormatting>
  <conditionalFormatting sqref="AU320">
    <cfRule type="expression" dxfId="1481" priority="889">
      <formula>IF(RIGHT(TEXT(AU320,"0.#"),1)=".",FALSE,TRUE)</formula>
    </cfRule>
    <cfRule type="expression" dxfId="1480" priority="890">
      <formula>IF(RIGHT(TEXT(AU320,"0.#"),1)=".",TRUE,FALSE)</formula>
    </cfRule>
  </conditionalFormatting>
  <conditionalFormatting sqref="AU312:AU319 AU310">
    <cfRule type="expression" dxfId="1479" priority="887">
      <formula>IF(RIGHT(TEXT(AU310,"0.#"),1)=".",FALSE,TRUE)</formula>
    </cfRule>
    <cfRule type="expression" dxfId="1478" priority="888">
      <formula>IF(RIGHT(TEXT(AU310,"0.#"),1)=".",TRUE,FALSE)</formula>
    </cfRule>
  </conditionalFormatting>
  <conditionalFormatting sqref="Y350 Y337 Y324">
    <cfRule type="expression" dxfId="1477" priority="885">
      <formula>IF(RIGHT(TEXT(Y324,"0.#"),1)=".",FALSE,TRUE)</formula>
    </cfRule>
    <cfRule type="expression" dxfId="1476" priority="886">
      <formula>IF(RIGHT(TEXT(Y324,"0.#"),1)=".",TRUE,FALSE)</formula>
    </cfRule>
  </conditionalFormatting>
  <conditionalFormatting sqref="Y359 Y346 Y333">
    <cfRule type="expression" dxfId="1475" priority="883">
      <formula>IF(RIGHT(TEXT(Y333,"0.#"),1)=".",FALSE,TRUE)</formula>
    </cfRule>
    <cfRule type="expression" dxfId="1474" priority="884">
      <formula>IF(RIGHT(TEXT(Y333,"0.#"),1)=".",TRUE,FALSE)</formula>
    </cfRule>
  </conditionalFormatting>
  <conditionalFormatting sqref="AU350 AU337 AU324">
    <cfRule type="expression" dxfId="1473" priority="879">
      <formula>IF(RIGHT(TEXT(AU324,"0.#"),1)=".",FALSE,TRUE)</formula>
    </cfRule>
    <cfRule type="expression" dxfId="1472" priority="880">
      <formula>IF(RIGHT(TEXT(AU324,"0.#"),1)=".",TRUE,FALSE)</formula>
    </cfRule>
  </conditionalFormatting>
  <conditionalFormatting sqref="AU359 AU346 AU333">
    <cfRule type="expression" dxfId="1471" priority="877">
      <formula>IF(RIGHT(TEXT(AU333,"0.#"),1)=".",FALSE,TRUE)</formula>
    </cfRule>
    <cfRule type="expression" dxfId="1470" priority="878">
      <formula>IF(RIGHT(TEXT(AU333,"0.#"),1)=".",TRUE,FALSE)</formula>
    </cfRule>
  </conditionalFormatting>
  <conditionalFormatting sqref="AU351:AU358 AU349 AU338:AU345 AU336 AU325:AU332 AU323">
    <cfRule type="expression" dxfId="1469" priority="875">
      <formula>IF(RIGHT(TEXT(AU323,"0.#"),1)=".",FALSE,TRUE)</formula>
    </cfRule>
    <cfRule type="expression" dxfId="1468" priority="876">
      <formula>IF(RIGHT(TEXT(AU323,"0.#"),1)=".",TRUE,FALSE)</formula>
    </cfRule>
  </conditionalFormatting>
  <conditionalFormatting sqref="AI32">
    <cfRule type="expression" dxfId="1467" priority="873">
      <formula>IF(RIGHT(TEXT(AI32,"0.#"),1)=".",FALSE,TRUE)</formula>
    </cfRule>
    <cfRule type="expression" dxfId="1466" priority="874">
      <formula>IF(RIGHT(TEXT(AI32,"0.#"),1)=".",TRUE,FALSE)</formula>
    </cfRule>
  </conditionalFormatting>
  <conditionalFormatting sqref="AM32">
    <cfRule type="expression" dxfId="1465" priority="871">
      <formula>IF(RIGHT(TEXT(AM32,"0.#"),1)=".",FALSE,TRUE)</formula>
    </cfRule>
    <cfRule type="expression" dxfId="1464" priority="872">
      <formula>IF(RIGHT(TEXT(AM32,"0.#"),1)=".",TRUE,FALSE)</formula>
    </cfRule>
  </conditionalFormatting>
  <conditionalFormatting sqref="AE33">
    <cfRule type="expression" dxfId="1463" priority="869">
      <formula>IF(RIGHT(TEXT(AE33,"0.#"),1)=".",FALSE,TRUE)</formula>
    </cfRule>
    <cfRule type="expression" dxfId="1462" priority="870">
      <formula>IF(RIGHT(TEXT(AE33,"0.#"),1)=".",TRUE,FALSE)</formula>
    </cfRule>
  </conditionalFormatting>
  <conditionalFormatting sqref="AI33">
    <cfRule type="expression" dxfId="1461" priority="867">
      <formula>IF(RIGHT(TEXT(AI33,"0.#"),1)=".",FALSE,TRUE)</formula>
    </cfRule>
    <cfRule type="expression" dxfId="1460" priority="868">
      <formula>IF(RIGHT(TEXT(AI33,"0.#"),1)=".",TRUE,FALSE)</formula>
    </cfRule>
  </conditionalFormatting>
  <conditionalFormatting sqref="AM33">
    <cfRule type="expression" dxfId="1459" priority="865">
      <formula>IF(RIGHT(TEXT(AM33,"0.#"),1)=".",FALSE,TRUE)</formula>
    </cfRule>
    <cfRule type="expression" dxfId="1458" priority="866">
      <formula>IF(RIGHT(TEXT(AM33,"0.#"),1)=".",TRUE,FALSE)</formula>
    </cfRule>
  </conditionalFormatting>
  <conditionalFormatting sqref="AQ33">
    <cfRule type="expression" dxfId="1457" priority="863">
      <formula>IF(RIGHT(TEXT(AQ33,"0.#"),1)=".",FALSE,TRUE)</formula>
    </cfRule>
    <cfRule type="expression" dxfId="1456" priority="864">
      <formula>IF(RIGHT(TEXT(AQ33,"0.#"),1)=".",TRUE,FALSE)</formula>
    </cfRule>
  </conditionalFormatting>
  <conditionalFormatting sqref="AE210">
    <cfRule type="expression" dxfId="1455" priority="861">
      <formula>IF(RIGHT(TEXT(AE210,"0.#"),1)=".",FALSE,TRUE)</formula>
    </cfRule>
    <cfRule type="expression" dxfId="1454" priority="862">
      <formula>IF(RIGHT(TEXT(AE210,"0.#"),1)=".",TRUE,FALSE)</formula>
    </cfRule>
  </conditionalFormatting>
  <conditionalFormatting sqref="AE211">
    <cfRule type="expression" dxfId="1453" priority="859">
      <formula>IF(RIGHT(TEXT(AE211,"0.#"),1)=".",FALSE,TRUE)</formula>
    </cfRule>
    <cfRule type="expression" dxfId="1452" priority="860">
      <formula>IF(RIGHT(TEXT(AE211,"0.#"),1)=".",TRUE,FALSE)</formula>
    </cfRule>
  </conditionalFormatting>
  <conditionalFormatting sqref="AE212">
    <cfRule type="expression" dxfId="1451" priority="857">
      <formula>IF(RIGHT(TEXT(AE212,"0.#"),1)=".",FALSE,TRUE)</formula>
    </cfRule>
    <cfRule type="expression" dxfId="1450" priority="858">
      <formula>IF(RIGHT(TEXT(AE212,"0.#"),1)=".",TRUE,FALSE)</formula>
    </cfRule>
  </conditionalFormatting>
  <conditionalFormatting sqref="AI212">
    <cfRule type="expression" dxfId="1449" priority="855">
      <formula>IF(RIGHT(TEXT(AI212,"0.#"),1)=".",FALSE,TRUE)</formula>
    </cfRule>
    <cfRule type="expression" dxfId="1448" priority="856">
      <formula>IF(RIGHT(TEXT(AI212,"0.#"),1)=".",TRUE,FALSE)</formula>
    </cfRule>
  </conditionalFormatting>
  <conditionalFormatting sqref="AI211">
    <cfRule type="expression" dxfId="1447" priority="853">
      <formula>IF(RIGHT(TEXT(AI211,"0.#"),1)=".",FALSE,TRUE)</formula>
    </cfRule>
    <cfRule type="expression" dxfId="1446" priority="854">
      <formula>IF(RIGHT(TEXT(AI211,"0.#"),1)=".",TRUE,FALSE)</formula>
    </cfRule>
  </conditionalFormatting>
  <conditionalFormatting sqref="AI210">
    <cfRule type="expression" dxfId="1445" priority="851">
      <formula>IF(RIGHT(TEXT(AI210,"0.#"),1)=".",FALSE,TRUE)</formula>
    </cfRule>
    <cfRule type="expression" dxfId="1444" priority="852">
      <formula>IF(RIGHT(TEXT(AI210,"0.#"),1)=".",TRUE,FALSE)</formula>
    </cfRule>
  </conditionalFormatting>
  <conditionalFormatting sqref="AM210">
    <cfRule type="expression" dxfId="1443" priority="849">
      <formula>IF(RIGHT(TEXT(AM210,"0.#"),1)=".",FALSE,TRUE)</formula>
    </cfRule>
    <cfRule type="expression" dxfId="1442" priority="850">
      <formula>IF(RIGHT(TEXT(AM210,"0.#"),1)=".",TRUE,FALSE)</formula>
    </cfRule>
  </conditionalFormatting>
  <conditionalFormatting sqref="AM211">
    <cfRule type="expression" dxfId="1441" priority="847">
      <formula>IF(RIGHT(TEXT(AM211,"0.#"),1)=".",FALSE,TRUE)</formula>
    </cfRule>
    <cfRule type="expression" dxfId="1440" priority="848">
      <formula>IF(RIGHT(TEXT(AM211,"0.#"),1)=".",TRUE,FALSE)</formula>
    </cfRule>
  </conditionalFormatting>
  <conditionalFormatting sqref="AM212">
    <cfRule type="expression" dxfId="1439" priority="845">
      <formula>IF(RIGHT(TEXT(AM212,"0.#"),1)=".",FALSE,TRUE)</formula>
    </cfRule>
    <cfRule type="expression" dxfId="1438" priority="846">
      <formula>IF(RIGHT(TEXT(AM212,"0.#"),1)=".",TRUE,FALSE)</formula>
    </cfRule>
  </conditionalFormatting>
  <conditionalFormatting sqref="AL368:AO395">
    <cfRule type="expression" dxfId="1437" priority="841">
      <formula>IF(AND(AL368&gt;=0, RIGHT(TEXT(AL368,"0.#"),1)&lt;&gt;"."),TRUE,FALSE)</formula>
    </cfRule>
    <cfRule type="expression" dxfId="1436" priority="842">
      <formula>IF(AND(AL368&gt;=0, RIGHT(TEXT(AL368,"0.#"),1)="."),TRUE,FALSE)</formula>
    </cfRule>
    <cfRule type="expression" dxfId="1435" priority="843">
      <formula>IF(AND(AL368&lt;0, RIGHT(TEXT(AL368,"0.#"),1)&lt;&gt;"."),TRUE,FALSE)</formula>
    </cfRule>
    <cfRule type="expression" dxfId="1434" priority="844">
      <formula>IF(AND(AL368&lt;0, RIGHT(TEXT(AL368,"0.#"),1)="."),TRUE,FALSE)</formula>
    </cfRule>
  </conditionalFormatting>
  <conditionalFormatting sqref="AQ210:AQ212">
    <cfRule type="expression" dxfId="1433" priority="839">
      <formula>IF(RIGHT(TEXT(AQ210,"0.#"),1)=".",FALSE,TRUE)</formula>
    </cfRule>
    <cfRule type="expression" dxfId="1432" priority="840">
      <formula>IF(RIGHT(TEXT(AQ210,"0.#"),1)=".",TRUE,FALSE)</formula>
    </cfRule>
  </conditionalFormatting>
  <conditionalFormatting sqref="AU210:AU212">
    <cfRule type="expression" dxfId="1431" priority="837">
      <formula>IF(RIGHT(TEXT(AU210,"0.#"),1)=".",FALSE,TRUE)</formula>
    </cfRule>
    <cfRule type="expression" dxfId="1430" priority="838">
      <formula>IF(RIGHT(TEXT(AU210,"0.#"),1)=".",TRUE,FALSE)</formula>
    </cfRule>
  </conditionalFormatting>
  <conditionalFormatting sqref="Y368:Y395">
    <cfRule type="expression" dxfId="1429" priority="835">
      <formula>IF(RIGHT(TEXT(Y368,"0.#"),1)=".",FALSE,TRUE)</formula>
    </cfRule>
    <cfRule type="expression" dxfId="1428" priority="836">
      <formula>IF(RIGHT(TEXT(Y368,"0.#"),1)=".",TRUE,FALSE)</formula>
    </cfRule>
  </conditionalFormatting>
  <conditionalFormatting sqref="AL631:AO660">
    <cfRule type="expression" dxfId="1427" priority="831">
      <formula>IF(AND(AL631&gt;=0, RIGHT(TEXT(AL631,"0.#"),1)&lt;&gt;"."),TRUE,FALSE)</formula>
    </cfRule>
    <cfRule type="expression" dxfId="1426" priority="832">
      <formula>IF(AND(AL631&gt;=0, RIGHT(TEXT(AL631,"0.#"),1)="."),TRUE,FALSE)</formula>
    </cfRule>
    <cfRule type="expression" dxfId="1425" priority="833">
      <formula>IF(AND(AL631&lt;0, RIGHT(TEXT(AL631,"0.#"),1)&lt;&gt;"."),TRUE,FALSE)</formula>
    </cfRule>
    <cfRule type="expression" dxfId="1424" priority="834">
      <formula>IF(AND(AL631&lt;0, RIGHT(TEXT(AL631,"0.#"),1)="."),TRUE,FALSE)</formula>
    </cfRule>
  </conditionalFormatting>
  <conditionalFormatting sqref="Y631:Y660">
    <cfRule type="expression" dxfId="1423" priority="829">
      <formula>IF(RIGHT(TEXT(Y631,"0.#"),1)=".",FALSE,TRUE)</formula>
    </cfRule>
    <cfRule type="expression" dxfId="1422" priority="830">
      <formula>IF(RIGHT(TEXT(Y631,"0.#"),1)=".",TRUE,FALSE)</formula>
    </cfRule>
  </conditionalFormatting>
  <conditionalFormatting sqref="AL366:AO367">
    <cfRule type="expression" dxfId="1421" priority="825">
      <formula>IF(AND(AL366&gt;=0, RIGHT(TEXT(AL366,"0.#"),1)&lt;&gt;"."),TRUE,FALSE)</formula>
    </cfRule>
    <cfRule type="expression" dxfId="1420" priority="826">
      <formula>IF(AND(AL366&gt;=0, RIGHT(TEXT(AL366,"0.#"),1)="."),TRUE,FALSE)</formula>
    </cfRule>
    <cfRule type="expression" dxfId="1419" priority="827">
      <formula>IF(AND(AL366&lt;0, RIGHT(TEXT(AL366,"0.#"),1)&lt;&gt;"."),TRUE,FALSE)</formula>
    </cfRule>
    <cfRule type="expression" dxfId="1418" priority="828">
      <formula>IF(AND(AL366&lt;0, RIGHT(TEXT(AL366,"0.#"),1)="."),TRUE,FALSE)</formula>
    </cfRule>
  </conditionalFormatting>
  <conditionalFormatting sqref="Y366:Y367">
    <cfRule type="expression" dxfId="1417" priority="823">
      <formula>IF(RIGHT(TEXT(Y366,"0.#"),1)=".",FALSE,TRUE)</formula>
    </cfRule>
    <cfRule type="expression" dxfId="1416" priority="824">
      <formula>IF(RIGHT(TEXT(Y366,"0.#"),1)=".",TRUE,FALSE)</formula>
    </cfRule>
  </conditionalFormatting>
  <conditionalFormatting sqref="Y401:Y428">
    <cfRule type="expression" dxfId="1415" priority="761">
      <formula>IF(RIGHT(TEXT(Y401,"0.#"),1)=".",FALSE,TRUE)</formula>
    </cfRule>
    <cfRule type="expression" dxfId="1414" priority="762">
      <formula>IF(RIGHT(TEXT(Y401,"0.#"),1)=".",TRUE,FALSE)</formula>
    </cfRule>
  </conditionalFormatting>
  <conditionalFormatting sqref="Y400">
    <cfRule type="expression" dxfId="1413" priority="755">
      <formula>IF(RIGHT(TEXT(Y400,"0.#"),1)=".",FALSE,TRUE)</formula>
    </cfRule>
    <cfRule type="expression" dxfId="1412" priority="756">
      <formula>IF(RIGHT(TEXT(Y400,"0.#"),1)=".",TRUE,FALSE)</formula>
    </cfRule>
  </conditionalFormatting>
  <conditionalFormatting sqref="Y434:Y461">
    <cfRule type="expression" dxfId="1411" priority="749">
      <formula>IF(RIGHT(TEXT(Y434,"0.#"),1)=".",FALSE,TRUE)</formula>
    </cfRule>
    <cfRule type="expression" dxfId="1410" priority="750">
      <formula>IF(RIGHT(TEXT(Y434,"0.#"),1)=".",TRUE,FALSE)</formula>
    </cfRule>
  </conditionalFormatting>
  <conditionalFormatting sqref="Y432:Y433">
    <cfRule type="expression" dxfId="1409" priority="743">
      <formula>IF(RIGHT(TEXT(Y432,"0.#"),1)=".",FALSE,TRUE)</formula>
    </cfRule>
    <cfRule type="expression" dxfId="1408" priority="744">
      <formula>IF(RIGHT(TEXT(Y432,"0.#"),1)=".",TRUE,FALSE)</formula>
    </cfRule>
  </conditionalFormatting>
  <conditionalFormatting sqref="Y467:Y494">
    <cfRule type="expression" dxfId="1407" priority="737">
      <formula>IF(RIGHT(TEXT(Y467,"0.#"),1)=".",FALSE,TRUE)</formula>
    </cfRule>
    <cfRule type="expression" dxfId="1406" priority="738">
      <formula>IF(RIGHT(TEXT(Y467,"0.#"),1)=".",TRUE,FALSE)</formula>
    </cfRule>
  </conditionalFormatting>
  <conditionalFormatting sqref="Y465:Y466">
    <cfRule type="expression" dxfId="1405" priority="731">
      <formula>IF(RIGHT(TEXT(Y465,"0.#"),1)=".",FALSE,TRUE)</formula>
    </cfRule>
    <cfRule type="expression" dxfId="1404" priority="732">
      <formula>IF(RIGHT(TEXT(Y465,"0.#"),1)=".",TRUE,FALSE)</formula>
    </cfRule>
  </conditionalFormatting>
  <conditionalFormatting sqref="Y500:Y527">
    <cfRule type="expression" dxfId="1403" priority="725">
      <formula>IF(RIGHT(TEXT(Y500,"0.#"),1)=".",FALSE,TRUE)</formula>
    </cfRule>
    <cfRule type="expression" dxfId="1402" priority="726">
      <formula>IF(RIGHT(TEXT(Y500,"0.#"),1)=".",TRUE,FALSE)</formula>
    </cfRule>
  </conditionalFormatting>
  <conditionalFormatting sqref="Y498:Y499">
    <cfRule type="expression" dxfId="1401" priority="719">
      <formula>IF(RIGHT(TEXT(Y498,"0.#"),1)=".",FALSE,TRUE)</formula>
    </cfRule>
    <cfRule type="expression" dxfId="1400" priority="720">
      <formula>IF(RIGHT(TEXT(Y498,"0.#"),1)=".",TRUE,FALSE)</formula>
    </cfRule>
  </conditionalFormatting>
  <conditionalFormatting sqref="Y533:Y560">
    <cfRule type="expression" dxfId="1399" priority="713">
      <formula>IF(RIGHT(TEXT(Y533,"0.#"),1)=".",FALSE,TRUE)</formula>
    </cfRule>
    <cfRule type="expression" dxfId="1398" priority="714">
      <formula>IF(RIGHT(TEXT(Y533,"0.#"),1)=".",TRUE,FALSE)</formula>
    </cfRule>
  </conditionalFormatting>
  <conditionalFormatting sqref="W23 P23">
    <cfRule type="expression" dxfId="1397" priority="821">
      <formula>IF(RIGHT(TEXT(P23,"0.#"),1)=".",FALSE,TRUE)</formula>
    </cfRule>
    <cfRule type="expression" dxfId="1396" priority="822">
      <formula>IF(RIGHT(TEXT(P23,"0.#"),1)=".",TRUE,FALSE)</formula>
    </cfRule>
  </conditionalFormatting>
  <conditionalFormatting sqref="W24:W27">
    <cfRule type="expression" dxfId="1395" priority="819">
      <formula>IF(RIGHT(TEXT(W24,"0.#"),1)=".",FALSE,TRUE)</formula>
    </cfRule>
    <cfRule type="expression" dxfId="1394" priority="820">
      <formula>IF(RIGHT(TEXT(W24,"0.#"),1)=".",TRUE,FALSE)</formula>
    </cfRule>
  </conditionalFormatting>
  <conditionalFormatting sqref="W28">
    <cfRule type="expression" dxfId="1393" priority="817">
      <formula>IF(RIGHT(TEXT(W28,"0.#"),1)=".",FALSE,TRUE)</formula>
    </cfRule>
    <cfRule type="expression" dxfId="1392" priority="818">
      <formula>IF(RIGHT(TEXT(W28,"0.#"),1)=".",TRUE,FALSE)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AI36 AM36">
    <cfRule type="expression" dxfId="1199" priority="541">
      <formula>IF(RIGHT(TEXT(AE36,"0.#"),1)=".",FALSE,TRUE)</formula>
    </cfRule>
    <cfRule type="expression" dxfId="1198" priority="542">
      <formula>IF(RIGHT(TEXT(AE36,"0.#"),1)=".",TRUE,FALSE)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W3" sqref="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695</v>
      </c>
      <c r="M6" s="13" t="str">
        <f t="shared" si="2"/>
        <v>公共事業</v>
      </c>
      <c r="N6" s="13" t="str">
        <f t="shared" si="6"/>
        <v>公共事業</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695</v>
      </c>
      <c r="C10" s="13" t="str">
        <f t="shared" si="0"/>
        <v>国土強靱化施策</v>
      </c>
      <c r="D10" s="13" t="str">
        <f t="shared" si="8"/>
        <v>国土強靱化施策</v>
      </c>
      <c r="F10" s="18" t="s">
        <v>112</v>
      </c>
      <c r="G10" s="17"/>
      <c r="H10" s="13" t="str">
        <f t="shared" si="1"/>
        <v/>
      </c>
      <c r="I10" s="13" t="str">
        <f t="shared" si="5"/>
        <v/>
      </c>
      <c r="K10" s="14" t="s">
        <v>307</v>
      </c>
      <c r="L10" s="15"/>
      <c r="M10" s="13" t="str">
        <f t="shared" si="2"/>
        <v/>
      </c>
      <c r="N10" s="13" t="str">
        <f t="shared" si="6"/>
        <v>公共事業</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695</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0" zoomScale="80" zoomScaleNormal="75" zoomScaleSheetLayoutView="80" zoomScalePageLayoutView="70" workbookViewId="0">
      <selection activeCell="Q72" sqref="Q7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2" sqref="L22:X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2022-05-30T04:42:31Z</cp:lastPrinted>
  <dcterms:created xsi:type="dcterms:W3CDTF">2012-03-13T00:50:25Z</dcterms:created>
  <dcterms:modified xsi:type="dcterms:W3CDTF">2022-10-19T04:07:05Z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