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06" sheetId="12" r:id="rId1"/>
  </sheets>
  <definedNames>
    <definedName name="_xlnm._FilterDatabase" localSheetId="0" hidden="1">個別表006!$A$1:$Y$18</definedName>
    <definedName name="_xlnm.Print_Area" localSheetId="0">個別表006!$A$1:$X$18</definedName>
  </definedNames>
  <calcPr calcId="162913"/>
</workbook>
</file>

<file path=xl/calcChain.xml><?xml version="1.0" encoding="utf-8"?>
<calcChain xmlns="http://schemas.openxmlformats.org/spreadsheetml/2006/main">
  <c r="X18" i="12" l="1"/>
  <c r="W18" i="12"/>
  <c r="V18" i="12"/>
  <c r="U18" i="12"/>
  <c r="T18" i="12"/>
  <c r="S18" i="12"/>
  <c r="R18" i="12"/>
  <c r="Q18" i="12"/>
  <c r="X17" i="12"/>
  <c r="W17" i="12"/>
  <c r="V17" i="12"/>
  <c r="U17" i="12"/>
  <c r="T17" i="12"/>
  <c r="S17" i="12"/>
  <c r="R17" i="12"/>
  <c r="Q17" i="12"/>
  <c r="N17" i="12"/>
  <c r="M17" i="12"/>
  <c r="K17" i="12"/>
  <c r="J17" i="12"/>
  <c r="I17" i="12"/>
  <c r="G17" i="12"/>
  <c r="F17" i="12"/>
  <c r="E17" i="12"/>
  <c r="O15" i="12"/>
  <c r="O13" i="12"/>
  <c r="P13" i="12" s="1"/>
  <c r="L13" i="12"/>
  <c r="H13" i="12"/>
  <c r="O11" i="12"/>
  <c r="P11" i="12" s="1"/>
  <c r="L11" i="12"/>
  <c r="H11" i="12"/>
  <c r="O9" i="12"/>
  <c r="O17" i="12" s="1"/>
  <c r="L9" i="12"/>
  <c r="L17" i="12" s="1"/>
  <c r="H9" i="12"/>
  <c r="H17" i="12" s="1"/>
  <c r="P9" i="12" l="1"/>
  <c r="P17" i="12" s="1"/>
</calcChain>
</file>

<file path=xl/sharedStrings.xml><?xml version="1.0" encoding="utf-8"?>
<sst xmlns="http://schemas.openxmlformats.org/spreadsheetml/2006/main" count="71" uniqueCount="41">
  <si>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</si>
  <si>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</si>
  <si>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</si>
  <si>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</si>
  <si>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</si>
  <si>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</si>
  <si>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</si>
  <si>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</si>
  <si>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</si>
  <si>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</si>
  <si>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</si>
  <si>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</si>
  <si>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</si>
  <si>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</si>
  <si>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</si>
  <si>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</si>
  <si>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</si>
  <si>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</si>
  <si>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</si>
  <si>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</si>
  <si>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</si>
  <si>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</si>
  <si>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</si>
  <si>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</si>
  <si>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</si>
  <si>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</si>
  <si>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</si>
  <si>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（単位：百万円）</t>
    <rPh sb="1" eb="3">
      <t>タンイ</t>
    </rPh>
    <rPh sb="4" eb="7">
      <t>ヒャクマンエン</t>
    </rPh>
    <phoneticPr fontId="1"/>
  </si>
  <si>
    <t>令和２年度末基金残高
（ａ）</t>
    <rPh sb="0" eb="2">
      <t>レイワ</t>
    </rPh>
    <rPh sb="3" eb="5">
      <t>ネンド</t>
    </rPh>
    <rPh sb="5" eb="6">
      <t>マツ</t>
    </rPh>
    <rPh sb="6" eb="8">
      <t>キキン</t>
    </rPh>
    <rPh sb="8" eb="10">
      <t>ザンダカ</t>
    </rPh>
    <phoneticPr fontId="1"/>
  </si>
  <si>
    <t>予備費等</t>
    <rPh sb="0" eb="3">
      <t>ヨビヒ</t>
    </rPh>
    <rPh sb="3" eb="4">
      <t>トウ</t>
    </rPh>
    <phoneticPr fontId="1"/>
  </si>
  <si>
    <t>宮城県</t>
    <rPh sb="0" eb="3">
      <t>ミヤギケン</t>
    </rPh>
    <phoneticPr fontId="1"/>
  </si>
  <si>
    <t>福島県</t>
    <rPh sb="0" eb="3">
      <t>フクシマケン</t>
    </rPh>
    <phoneticPr fontId="1"/>
  </si>
  <si>
    <t>【個別表】令和４年度基金造成団体別基金執行状況表（006緊急雇用創出基金基金）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</si>
  <si>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岩手県</t>
    <rPh sb="0" eb="3">
      <t>イワテケン</t>
    </rPh>
    <phoneticPr fontId="1"/>
  </si>
  <si>
    <t>緊急雇用創出事業臨時特例基金</t>
  </si>
  <si>
    <t>【雇用復興推進事業】
　○事業復興型雇用確保事業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t>
    <rPh sb="20" eb="22">
      <t>カクホ</t>
    </rPh>
    <rPh sb="26" eb="27">
      <t>ヒガシ</t>
    </rPh>
    <rPh sb="27" eb="29">
      <t>ニホン</t>
    </rPh>
    <rPh sb="29" eb="32">
      <t>ダイシンサイ</t>
    </rPh>
    <phoneticPr fontId="1"/>
  </si>
  <si>
    <t>緊急雇用創出事業臨時特例基金</t>
    <rPh sb="0" eb="2">
      <t>キンキュウ</t>
    </rPh>
    <rPh sb="2" eb="4">
      <t>コヨウ</t>
    </rPh>
    <rPh sb="4" eb="6">
      <t>ソウシュツ</t>
    </rPh>
    <rPh sb="6" eb="8">
      <t>ジギョウ</t>
    </rPh>
    <rPh sb="8" eb="10">
      <t>リンジ</t>
    </rPh>
    <rPh sb="10" eb="12">
      <t>トクレイ</t>
    </rPh>
    <rPh sb="12" eb="14">
      <t>キキン</t>
    </rPh>
    <phoneticPr fontId="1"/>
  </si>
  <si>
    <t>【雇用復興推進事業】
　○事業復興型雇用確保事業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t>
  </si>
  <si>
    <t>福島県原子力災害等復興基金</t>
    <rPh sb="0" eb="2">
      <t>フクシマ</t>
    </rPh>
    <rPh sb="2" eb="3">
      <t>ケン</t>
    </rPh>
    <rPh sb="3" eb="6">
      <t>ゲンシリョク</t>
    </rPh>
    <rPh sb="6" eb="8">
      <t>サイガイ</t>
    </rPh>
    <rPh sb="8" eb="9">
      <t>トウ</t>
    </rPh>
    <rPh sb="9" eb="11">
      <t>フッコウ</t>
    </rPh>
    <rPh sb="11" eb="13">
      <t>キキン</t>
    </rPh>
    <phoneticPr fontId="1"/>
  </si>
  <si>
    <t>【雇用復興推進事業】
　○事業復興型雇用確保事業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
【原子力災害対応雇用支援事業】
　民間企業・ＮＰＯ等への委託により、福島県の被災求職者に対して、一時的な雇用・就業機会を提供し、生活の安定を図る事業</t>
    <phoneticPr fontId="1"/>
  </si>
  <si>
    <t>岩手県他２団体</t>
    <rPh sb="0" eb="2">
      <t>イワテ</t>
    </rPh>
    <rPh sb="2" eb="3">
      <t>ケン</t>
    </rPh>
    <rPh sb="3" eb="4">
      <t>ホカ</t>
    </rPh>
    <rPh sb="5" eb="7">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</si>
</sst>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
      <sz val="10"/>
      <name val="ＭＳ ゴシック"/>
      <family val="3"/>
      <charset val="128"/>
    </font>
    <font>
      <sz val="1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11" fillId="5" borderId="14" xfId="0" applyFont="1" applyFill="1" applyBorder="1" applyAlignment="1">
      <alignment horizontal="center" vertical="center" wrapText="1"/>
    </xf>
    <xf numFmtId="178" fontId="19" fillId="0" borderId="1" xfId="0" applyNumberFormat="1" applyFont="1" applyBorder="1" applyAlignment="1">
      <alignment horizontal="right" vertical="center" wrapText="1"/>
    </xf>
    <xf numFmtId="178" fontId="19" fillId="0" borderId="28" xfId="0" applyNumberFormat="1" applyFont="1" applyBorder="1" applyAlignment="1">
      <alignment horizontal="right" vertical="center"/>
    </xf>
    <xf numFmtId="41" fontId="19" fillId="0" borderId="6" xfId="0" applyNumberFormat="1" applyFont="1" applyBorder="1" applyAlignment="1">
      <alignment horizontal="right" vertical="center"/>
    </xf>
    <xf numFmtId="41" fontId="19" fillId="0" borderId="27" xfId="0" applyNumberFormat="1" applyFont="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4" borderId="14"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19" fillId="0" borderId="43" xfId="0" applyNumberFormat="1" applyFont="1" applyBorder="1" applyAlignment="1">
      <alignment horizontal="right" vertical="center"/>
    </xf>
    <xf numFmtId="41" fontId="20" fillId="0" borderId="19" xfId="0" applyNumberFormat="1" applyFont="1" applyBorder="1" applyAlignment="1">
      <alignment horizontal="right" vertical="center"/>
    </xf>
    <xf numFmtId="41" fontId="19" fillId="4" borderId="30" xfId="0" applyNumberFormat="1" applyFont="1" applyFill="1" applyBorder="1" applyAlignment="1">
      <alignment horizontal="right" vertical="center"/>
    </xf>
    <xf numFmtId="41" fontId="20" fillId="4" borderId="14" xfId="0" applyNumberFormat="1" applyFont="1" applyFill="1" applyBorder="1" applyAlignment="1">
      <alignment horizontal="right" vertical="center"/>
    </xf>
    <xf numFmtId="41" fontId="19" fillId="4" borderId="14" xfId="0" applyNumberFormat="1" applyFont="1" applyFill="1" applyBorder="1" applyAlignment="1">
      <alignment horizontal="right" vertical="center"/>
    </xf>
    <xf numFmtId="41" fontId="3" fillId="3" borderId="19" xfId="0" applyNumberFormat="1" applyFont="1" applyFill="1" applyBorder="1" applyAlignment="1">
      <alignment horizontal="right"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19" fillId="0" borderId="18" xfId="0" applyNumberFormat="1" applyFont="1" applyFill="1" applyBorder="1" applyAlignment="1">
      <alignment horizontal="center" vertical="center"/>
    </xf>
    <xf numFmtId="41" fontId="19" fillId="0" borderId="17" xfId="0" applyNumberFormat="1" applyFont="1" applyFill="1" applyBorder="1" applyAlignment="1">
      <alignment horizontal="center" vertical="center"/>
    </xf>
    <xf numFmtId="41" fontId="19" fillId="0" borderId="43" xfId="0" applyNumberFormat="1" applyFont="1" applyBorder="1" applyAlignment="1">
      <alignment vertical="center"/>
    </xf>
    <xf numFmtId="41" fontId="20" fillId="0" borderId="19" xfId="0" applyNumberFormat="1" applyFont="1" applyBorder="1" applyAlignment="1">
      <alignment vertical="center"/>
    </xf>
    <xf numFmtId="41" fontId="19" fillId="3" borderId="43" xfId="0" applyNumberFormat="1" applyFont="1" applyFill="1" applyBorder="1" applyAlignment="1">
      <alignment horizontal="right" vertical="center"/>
    </xf>
    <xf numFmtId="41" fontId="20" fillId="3" borderId="19" xfId="0" applyNumberFormat="1" applyFont="1" applyFill="1" applyBorder="1" applyAlignment="1">
      <alignment horizontal="right" vertical="center"/>
    </xf>
    <xf numFmtId="41" fontId="19" fillId="0" borderId="18" xfId="0" applyNumberFormat="1" applyFont="1" applyBorder="1" applyAlignment="1">
      <alignment horizontal="right" vertical="center"/>
    </xf>
    <xf numFmtId="41" fontId="20" fillId="0" borderId="17" xfId="0" applyNumberFormat="1" applyFont="1" applyBorder="1" applyAlignment="1">
      <alignment horizontal="right" vertical="center"/>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9"/>
  <sheetViews>
    <sheetView tabSelected="1" view="pageBreakPreview" zoomScale="85" zoomScaleNormal="100" zoomScaleSheetLayoutView="85" workbookViewId="0"/>
  </sheetViews>
  <sheetFormatPr defaultColWidth="9" defaultRowHeight="13.5" x14ac:dyDescent="0.15"/>
  <cols>
    <col min="1" max="1" width="4.125" style="1" customWidth="1"/>
    <col min="2" max="2" width="7.875" style="1" customWidth="1"/>
    <col min="3" max="3" width="17.75" style="1" customWidth="1"/>
    <col min="4" max="4" width="33" style="1" customWidth="1"/>
    <col min="5" max="5" width="14.375" style="1" customWidth="1"/>
    <col min="6" max="6" width="9.625" style="1" customWidth="1"/>
    <col min="7" max="13" width="9" style="1" customWidth="1"/>
    <col min="14" max="14" width="10.375" style="1" customWidth="1"/>
    <col min="15" max="15" width="15" style="1" customWidth="1"/>
    <col min="16" max="16" width="9.5" style="1" customWidth="1"/>
    <col min="17" max="19" width="15.625" style="1" customWidth="1"/>
    <col min="20" max="20" width="8" style="1" customWidth="1"/>
    <col min="21" max="21" width="12.875" style="1" customWidth="1"/>
    <col min="22" max="24" width="8" style="1" customWidth="1"/>
    <col min="25" max="25" width="9" style="31"/>
    <col min="26" max="16384" width="9" style="1"/>
  </cols>
  <sheetData>
    <row r="1" spans="1:25" ht="20.25" customHeight="1" x14ac:dyDescent="0.15">
      <c r="A1" s="37" t="s">
        <v>32</v>
      </c>
      <c r="B1" s="37"/>
    </row>
    <row r="2" spans="1:25" ht="20.25" customHeight="1" thickBot="1" x14ac:dyDescent="0.2">
      <c r="A2" s="37"/>
      <c r="B2" s="37"/>
      <c r="X2" s="50" t="s">
        <v>27</v>
      </c>
    </row>
    <row r="3" spans="1:25" s="2" customFormat="1" ht="12.75" customHeight="1" x14ac:dyDescent="0.15">
      <c r="A3" s="107" t="s">
        <v>2</v>
      </c>
      <c r="B3" s="107" t="s">
        <v>20</v>
      </c>
      <c r="C3" s="107" t="s">
        <v>15</v>
      </c>
      <c r="D3" s="107" t="s">
        <v>21</v>
      </c>
      <c r="E3" s="112" t="s">
        <v>28</v>
      </c>
      <c r="F3" s="113"/>
      <c r="G3" s="112" t="s">
        <v>22</v>
      </c>
      <c r="H3" s="116"/>
      <c r="I3" s="116"/>
      <c r="J3" s="116"/>
      <c r="K3" s="116"/>
      <c r="L3" s="116"/>
      <c r="M3" s="116"/>
      <c r="N3" s="135" t="s">
        <v>23</v>
      </c>
      <c r="O3" s="112" t="s">
        <v>24</v>
      </c>
      <c r="P3" s="113"/>
      <c r="Q3" s="112" t="s">
        <v>25</v>
      </c>
      <c r="R3" s="138"/>
      <c r="S3" s="138"/>
      <c r="T3" s="138"/>
      <c r="U3" s="138"/>
      <c r="V3" s="112" t="s">
        <v>26</v>
      </c>
      <c r="W3" s="138"/>
      <c r="X3" s="139"/>
      <c r="Y3" s="32"/>
    </row>
    <row r="4" spans="1:25" s="2" customFormat="1" ht="12" customHeight="1" x14ac:dyDescent="0.15">
      <c r="A4" s="108"/>
      <c r="B4" s="110"/>
      <c r="C4" s="108"/>
      <c r="D4" s="108"/>
      <c r="E4" s="114"/>
      <c r="F4" s="115"/>
      <c r="G4" s="117"/>
      <c r="H4" s="118"/>
      <c r="I4" s="118"/>
      <c r="J4" s="118"/>
      <c r="K4" s="118"/>
      <c r="L4" s="118"/>
      <c r="M4" s="118"/>
      <c r="N4" s="136"/>
      <c r="O4" s="114"/>
      <c r="P4" s="115"/>
      <c r="Q4" s="17" t="s">
        <v>11</v>
      </c>
      <c r="R4" s="140" t="s">
        <v>1</v>
      </c>
      <c r="S4" s="140" t="s">
        <v>9</v>
      </c>
      <c r="T4" s="143" t="s">
        <v>0</v>
      </c>
      <c r="U4" s="146" t="s">
        <v>13</v>
      </c>
      <c r="V4" s="149" t="s">
        <v>1</v>
      </c>
      <c r="W4" s="143" t="s">
        <v>9</v>
      </c>
      <c r="X4" s="119" t="s">
        <v>0</v>
      </c>
      <c r="Y4" s="32"/>
    </row>
    <row r="5" spans="1:25" s="2" customFormat="1" ht="13.5" customHeight="1" x14ac:dyDescent="0.15">
      <c r="A5" s="108"/>
      <c r="B5" s="110"/>
      <c r="C5" s="108"/>
      <c r="D5" s="108"/>
      <c r="E5" s="22"/>
      <c r="F5" s="21"/>
      <c r="G5" s="7" t="s">
        <v>6</v>
      </c>
      <c r="H5" s="8"/>
      <c r="I5" s="8"/>
      <c r="J5" s="8"/>
      <c r="K5" s="8"/>
      <c r="L5" s="8"/>
      <c r="M5" s="122" t="s">
        <v>7</v>
      </c>
      <c r="N5" s="136"/>
      <c r="O5" s="22"/>
      <c r="P5" s="21"/>
      <c r="Q5" s="125" t="s">
        <v>10</v>
      </c>
      <c r="R5" s="141"/>
      <c r="S5" s="141"/>
      <c r="T5" s="144"/>
      <c r="U5" s="147"/>
      <c r="V5" s="150"/>
      <c r="W5" s="144"/>
      <c r="X5" s="120"/>
      <c r="Y5" s="32"/>
    </row>
    <row r="6" spans="1:25" s="2" customFormat="1" ht="12" customHeight="1" x14ac:dyDescent="0.15">
      <c r="A6" s="108"/>
      <c r="B6" s="110"/>
      <c r="C6" s="108"/>
      <c r="D6" s="108"/>
      <c r="E6" s="22"/>
      <c r="F6" s="127" t="s">
        <v>4</v>
      </c>
      <c r="G6" s="22"/>
      <c r="H6" s="5" t="s">
        <v>3</v>
      </c>
      <c r="I6" s="38"/>
      <c r="J6" s="38"/>
      <c r="K6" s="38"/>
      <c r="L6" s="39"/>
      <c r="M6" s="123"/>
      <c r="N6" s="136"/>
      <c r="O6" s="22"/>
      <c r="P6" s="127" t="s">
        <v>4</v>
      </c>
      <c r="Q6" s="126"/>
      <c r="R6" s="142"/>
      <c r="S6" s="142"/>
      <c r="T6" s="145"/>
      <c r="U6" s="148"/>
      <c r="V6" s="151"/>
      <c r="W6" s="145"/>
      <c r="X6" s="121"/>
      <c r="Y6" s="32"/>
    </row>
    <row r="7" spans="1:25" s="2" customFormat="1" ht="12" customHeight="1" x14ac:dyDescent="0.15">
      <c r="A7" s="108"/>
      <c r="B7" s="110"/>
      <c r="C7" s="108"/>
      <c r="D7" s="108"/>
      <c r="E7" s="22"/>
      <c r="F7" s="128"/>
      <c r="G7" s="22"/>
      <c r="H7" s="49" t="s">
        <v>5</v>
      </c>
      <c r="I7" s="130" t="s">
        <v>19</v>
      </c>
      <c r="J7" s="131"/>
      <c r="K7" s="132"/>
      <c r="L7" s="133" t="s">
        <v>18</v>
      </c>
      <c r="M7" s="123"/>
      <c r="N7" s="136"/>
      <c r="O7" s="22"/>
      <c r="P7" s="128"/>
      <c r="Q7" s="12" t="s">
        <v>12</v>
      </c>
      <c r="R7" s="13" t="s">
        <v>12</v>
      </c>
      <c r="S7" s="13" t="s">
        <v>12</v>
      </c>
      <c r="T7" s="14" t="s">
        <v>12</v>
      </c>
      <c r="U7" s="15" t="s">
        <v>12</v>
      </c>
      <c r="V7" s="19" t="s">
        <v>12</v>
      </c>
      <c r="W7" s="14" t="s">
        <v>12</v>
      </c>
      <c r="X7" s="15" t="s">
        <v>12</v>
      </c>
      <c r="Y7" s="33" t="s">
        <v>12</v>
      </c>
    </row>
    <row r="8" spans="1:25" s="2" customFormat="1" ht="12.75" customHeight="1" thickBot="1" x14ac:dyDescent="0.2">
      <c r="A8" s="109"/>
      <c r="B8" s="111"/>
      <c r="C8" s="109"/>
      <c r="D8" s="109"/>
      <c r="E8" s="4"/>
      <c r="F8" s="129"/>
      <c r="G8" s="4"/>
      <c r="H8" s="6"/>
      <c r="I8" s="51" t="s">
        <v>16</v>
      </c>
      <c r="J8" s="51" t="s">
        <v>17</v>
      </c>
      <c r="K8" s="51" t="s">
        <v>29</v>
      </c>
      <c r="L8" s="134"/>
      <c r="M8" s="124"/>
      <c r="N8" s="137"/>
      <c r="O8" s="4"/>
      <c r="P8" s="129"/>
      <c r="Q8" s="9" t="s">
        <v>8</v>
      </c>
      <c r="R8" s="10" t="s">
        <v>8</v>
      </c>
      <c r="S8" s="10" t="s">
        <v>8</v>
      </c>
      <c r="T8" s="11" t="s">
        <v>8</v>
      </c>
      <c r="U8" s="16" t="s">
        <v>8</v>
      </c>
      <c r="V8" s="18" t="s">
        <v>8</v>
      </c>
      <c r="W8" s="11" t="s">
        <v>8</v>
      </c>
      <c r="X8" s="20" t="s">
        <v>8</v>
      </c>
      <c r="Y8" s="34" t="s">
        <v>8</v>
      </c>
    </row>
    <row r="9" spans="1:25" s="2" customFormat="1" ht="93.75" customHeight="1" x14ac:dyDescent="0.15">
      <c r="A9" s="64">
        <v>1</v>
      </c>
      <c r="B9" s="91" t="s">
        <v>33</v>
      </c>
      <c r="C9" s="93" t="s">
        <v>34</v>
      </c>
      <c r="D9" s="95" t="s">
        <v>35</v>
      </c>
      <c r="E9" s="83">
        <v>8161.3207770000008</v>
      </c>
      <c r="F9" s="62">
        <v>8161.3207770000008</v>
      </c>
      <c r="G9" s="83">
        <v>0.20764199999999999</v>
      </c>
      <c r="H9" s="72">
        <f>G9</f>
        <v>0.20764199999999999</v>
      </c>
      <c r="I9" s="72">
        <v>0</v>
      </c>
      <c r="J9" s="72">
        <v>0</v>
      </c>
      <c r="K9" s="72">
        <v>0</v>
      </c>
      <c r="L9" s="72">
        <f>H9</f>
        <v>0.20764199999999999</v>
      </c>
      <c r="M9" s="105">
        <v>107.518254</v>
      </c>
      <c r="N9" s="58">
        <v>0</v>
      </c>
      <c r="O9" s="60">
        <f>+(+E9+G9)-(M9+N9)</f>
        <v>8054.0101650000015</v>
      </c>
      <c r="P9" s="62">
        <f>O9</f>
        <v>8054.0101650000015</v>
      </c>
      <c r="Q9" s="23">
        <v>314</v>
      </c>
      <c r="R9" s="24">
        <v>0</v>
      </c>
      <c r="S9" s="24">
        <v>0</v>
      </c>
      <c r="T9" s="25">
        <v>0</v>
      </c>
      <c r="U9" s="24">
        <v>0</v>
      </c>
      <c r="V9" s="23">
        <v>0</v>
      </c>
      <c r="W9" s="25">
        <v>0</v>
      </c>
      <c r="X9" s="26">
        <v>0</v>
      </c>
      <c r="Y9" s="35" t="s">
        <v>12</v>
      </c>
    </row>
    <row r="10" spans="1:25" s="2" customFormat="1" ht="93.75" customHeight="1" thickBot="1" x14ac:dyDescent="0.2">
      <c r="A10" s="65"/>
      <c r="B10" s="92"/>
      <c r="C10" s="94"/>
      <c r="D10" s="96"/>
      <c r="E10" s="84"/>
      <c r="F10" s="63"/>
      <c r="G10" s="84"/>
      <c r="H10" s="73"/>
      <c r="I10" s="73"/>
      <c r="J10" s="73"/>
      <c r="K10" s="73"/>
      <c r="L10" s="73"/>
      <c r="M10" s="106"/>
      <c r="N10" s="59"/>
      <c r="O10" s="61"/>
      <c r="P10" s="63"/>
      <c r="Q10" s="41">
        <v>84.967152999999996</v>
      </c>
      <c r="R10" s="42">
        <v>0</v>
      </c>
      <c r="S10" s="42">
        <v>0</v>
      </c>
      <c r="T10" s="43">
        <v>0</v>
      </c>
      <c r="U10" s="42">
        <v>22.551100999999999</v>
      </c>
      <c r="V10" s="41">
        <v>0</v>
      </c>
      <c r="W10" s="43">
        <v>0</v>
      </c>
      <c r="X10" s="44">
        <v>0</v>
      </c>
      <c r="Y10" s="36" t="s">
        <v>8</v>
      </c>
    </row>
    <row r="11" spans="1:25" s="2" customFormat="1" ht="93.75" customHeight="1" x14ac:dyDescent="0.15">
      <c r="A11" s="64">
        <v>2</v>
      </c>
      <c r="B11" s="91" t="s">
        <v>30</v>
      </c>
      <c r="C11" s="93" t="s">
        <v>36</v>
      </c>
      <c r="D11" s="95" t="s">
        <v>37</v>
      </c>
      <c r="E11" s="83">
        <v>16567.887630000001</v>
      </c>
      <c r="F11" s="62">
        <v>16567.887630000001</v>
      </c>
      <c r="G11" s="83">
        <v>18.979164000000001</v>
      </c>
      <c r="H11" s="72">
        <f>G11</f>
        <v>18.979164000000001</v>
      </c>
      <c r="I11" s="72">
        <v>0</v>
      </c>
      <c r="J11" s="72">
        <v>0</v>
      </c>
      <c r="K11" s="72">
        <v>0</v>
      </c>
      <c r="L11" s="72">
        <f>H11</f>
        <v>18.979164000000001</v>
      </c>
      <c r="M11" s="75">
        <v>245.15225599999999</v>
      </c>
      <c r="N11" s="58">
        <v>0</v>
      </c>
      <c r="O11" s="60">
        <f>+(+E11+G11)-(M11+N11)</f>
        <v>16341.714538000002</v>
      </c>
      <c r="P11" s="62">
        <f>O11</f>
        <v>16341.714538000002</v>
      </c>
      <c r="Q11" s="23">
        <v>555</v>
      </c>
      <c r="R11" s="24">
        <v>0</v>
      </c>
      <c r="S11" s="24">
        <v>0</v>
      </c>
      <c r="T11" s="25">
        <v>0</v>
      </c>
      <c r="U11" s="24">
        <v>0</v>
      </c>
      <c r="V11" s="23">
        <v>0</v>
      </c>
      <c r="W11" s="25">
        <v>0</v>
      </c>
      <c r="X11" s="26">
        <v>0</v>
      </c>
      <c r="Y11" s="35" t="s">
        <v>12</v>
      </c>
    </row>
    <row r="12" spans="1:25" s="2" customFormat="1" ht="93.75" customHeight="1" thickBot="1" x14ac:dyDescent="0.2">
      <c r="A12" s="65"/>
      <c r="B12" s="92"/>
      <c r="C12" s="94"/>
      <c r="D12" s="96"/>
      <c r="E12" s="84"/>
      <c r="F12" s="63"/>
      <c r="G12" s="84"/>
      <c r="H12" s="73"/>
      <c r="I12" s="74"/>
      <c r="J12" s="74"/>
      <c r="K12" s="74"/>
      <c r="L12" s="74"/>
      <c r="M12" s="76"/>
      <c r="N12" s="59"/>
      <c r="O12" s="90"/>
      <c r="P12" s="63"/>
      <c r="Q12" s="41">
        <v>186.08</v>
      </c>
      <c r="R12" s="42">
        <v>0</v>
      </c>
      <c r="S12" s="42">
        <v>0</v>
      </c>
      <c r="T12" s="43">
        <v>0</v>
      </c>
      <c r="U12" s="42">
        <v>59.071255999999998</v>
      </c>
      <c r="V12" s="41">
        <v>0</v>
      </c>
      <c r="W12" s="43">
        <v>0</v>
      </c>
      <c r="X12" s="44">
        <v>0</v>
      </c>
      <c r="Y12" s="36" t="s">
        <v>8</v>
      </c>
    </row>
    <row r="13" spans="1:25" s="2" customFormat="1" ht="93.75" customHeight="1" x14ac:dyDescent="0.15">
      <c r="A13" s="64">
        <v>3</v>
      </c>
      <c r="B13" s="91" t="s">
        <v>31</v>
      </c>
      <c r="C13" s="93" t="s">
        <v>38</v>
      </c>
      <c r="D13" s="95" t="s">
        <v>39</v>
      </c>
      <c r="E13" s="83">
        <v>19844.554623</v>
      </c>
      <c r="F13" s="62">
        <v>19844.554623</v>
      </c>
      <c r="G13" s="85">
        <v>1.7886519999999999</v>
      </c>
      <c r="H13" s="87">
        <f>G13</f>
        <v>1.7886519999999999</v>
      </c>
      <c r="I13" s="87">
        <v>0</v>
      </c>
      <c r="J13" s="87">
        <v>0</v>
      </c>
      <c r="K13" s="87">
        <v>0</v>
      </c>
      <c r="L13" s="87">
        <f>H13</f>
        <v>1.7886519999999999</v>
      </c>
      <c r="M13" s="97">
        <v>794.16682400000002</v>
      </c>
      <c r="N13" s="99">
        <v>0</v>
      </c>
      <c r="O13" s="101">
        <f>+(+E13+G13)-(M13+N13)</f>
        <v>19052.176450999999</v>
      </c>
      <c r="P13" s="103">
        <f>O13</f>
        <v>19052.176450999999</v>
      </c>
      <c r="Q13" s="52">
        <v>1705</v>
      </c>
      <c r="R13" s="53">
        <v>0</v>
      </c>
      <c r="S13" s="24">
        <v>0</v>
      </c>
      <c r="T13" s="25">
        <v>0</v>
      </c>
      <c r="U13" s="24">
        <v>4</v>
      </c>
      <c r="V13" s="23">
        <v>0</v>
      </c>
      <c r="W13" s="25">
        <v>0</v>
      </c>
      <c r="X13" s="26">
        <v>0</v>
      </c>
      <c r="Y13" s="35" t="s">
        <v>12</v>
      </c>
    </row>
    <row r="14" spans="1:25" s="2" customFormat="1" ht="93.75" customHeight="1" thickBot="1" x14ac:dyDescent="0.2">
      <c r="A14" s="65"/>
      <c r="B14" s="92"/>
      <c r="C14" s="94"/>
      <c r="D14" s="96"/>
      <c r="E14" s="84"/>
      <c r="F14" s="63"/>
      <c r="G14" s="86"/>
      <c r="H14" s="88"/>
      <c r="I14" s="89"/>
      <c r="J14" s="89"/>
      <c r="K14" s="89"/>
      <c r="L14" s="89"/>
      <c r="M14" s="98"/>
      <c r="N14" s="100"/>
      <c r="O14" s="102"/>
      <c r="P14" s="104"/>
      <c r="Q14" s="54">
        <v>667.99247500000001</v>
      </c>
      <c r="R14" s="55">
        <v>0</v>
      </c>
      <c r="S14" s="42">
        <v>0</v>
      </c>
      <c r="T14" s="43">
        <v>0</v>
      </c>
      <c r="U14" s="42">
        <v>126.17434900000001</v>
      </c>
      <c r="V14" s="41">
        <v>0</v>
      </c>
      <c r="W14" s="43">
        <v>0</v>
      </c>
      <c r="X14" s="44">
        <v>0</v>
      </c>
      <c r="Y14" s="36" t="s">
        <v>8</v>
      </c>
    </row>
    <row r="15" spans="1:25" s="2" customFormat="1" ht="21.95" customHeight="1" x14ac:dyDescent="0.15">
      <c r="A15" s="64"/>
      <c r="B15" s="79" t="s">
        <v>40</v>
      </c>
      <c r="C15" s="80"/>
      <c r="D15" s="68"/>
      <c r="E15" s="83"/>
      <c r="F15" s="62"/>
      <c r="G15" s="83"/>
      <c r="H15" s="72"/>
      <c r="I15" s="72"/>
      <c r="J15" s="72"/>
      <c r="K15" s="72"/>
      <c r="L15" s="72"/>
      <c r="M15" s="75"/>
      <c r="N15" s="58"/>
      <c r="O15" s="60">
        <f>+(+E15+G15)-(M15+N15)</f>
        <v>0</v>
      </c>
      <c r="P15" s="62"/>
      <c r="Q15" s="23">
        <v>0</v>
      </c>
      <c r="R15" s="24">
        <v>0</v>
      </c>
      <c r="S15" s="24">
        <v>0</v>
      </c>
      <c r="T15" s="25">
        <v>0</v>
      </c>
      <c r="U15" s="24">
        <v>0</v>
      </c>
      <c r="V15" s="23">
        <v>0</v>
      </c>
      <c r="W15" s="25">
        <v>0</v>
      </c>
      <c r="X15" s="26">
        <v>0</v>
      </c>
      <c r="Y15" s="35" t="s">
        <v>12</v>
      </c>
    </row>
    <row r="16" spans="1:25" s="2" customFormat="1" ht="21.95" customHeight="1" thickBot="1" x14ac:dyDescent="0.2">
      <c r="A16" s="65"/>
      <c r="B16" s="81"/>
      <c r="C16" s="82"/>
      <c r="D16" s="69"/>
      <c r="E16" s="84"/>
      <c r="F16" s="63"/>
      <c r="G16" s="84"/>
      <c r="H16" s="73"/>
      <c r="I16" s="74"/>
      <c r="J16" s="74"/>
      <c r="K16" s="74"/>
      <c r="L16" s="74"/>
      <c r="M16" s="76"/>
      <c r="N16" s="59"/>
      <c r="O16" s="61"/>
      <c r="P16" s="63"/>
      <c r="Q16" s="41">
        <v>0</v>
      </c>
      <c r="R16" s="42">
        <v>0</v>
      </c>
      <c r="S16" s="42">
        <v>0</v>
      </c>
      <c r="T16" s="43">
        <v>0</v>
      </c>
      <c r="U16" s="42">
        <v>0</v>
      </c>
      <c r="V16" s="41">
        <v>0</v>
      </c>
      <c r="W16" s="43">
        <v>0</v>
      </c>
      <c r="X16" s="44">
        <v>0</v>
      </c>
      <c r="Y16" s="36" t="s">
        <v>8</v>
      </c>
    </row>
    <row r="17" spans="1:25" s="3" customFormat="1" ht="20.100000000000001" customHeight="1" x14ac:dyDescent="0.15">
      <c r="A17" s="64" t="s">
        <v>14</v>
      </c>
      <c r="B17" s="64">
        <v>3</v>
      </c>
      <c r="C17" s="66"/>
      <c r="D17" s="68"/>
      <c r="E17" s="60">
        <f t="shared" ref="E17:P17" si="0">SUM(E9:E16)</f>
        <v>44573.763030000002</v>
      </c>
      <c r="F17" s="70">
        <f t="shared" si="0"/>
        <v>44573.763030000002</v>
      </c>
      <c r="G17" s="60">
        <f t="shared" si="0"/>
        <v>20.975458</v>
      </c>
      <c r="H17" s="56">
        <f t="shared" si="0"/>
        <v>20.975458</v>
      </c>
      <c r="I17" s="56">
        <f t="shared" si="0"/>
        <v>0</v>
      </c>
      <c r="J17" s="56">
        <f t="shared" si="0"/>
        <v>0</v>
      </c>
      <c r="K17" s="56">
        <f t="shared" si="0"/>
        <v>0</v>
      </c>
      <c r="L17" s="56">
        <f t="shared" si="0"/>
        <v>20.975458</v>
      </c>
      <c r="M17" s="56">
        <f t="shared" si="0"/>
        <v>1146.8373340000001</v>
      </c>
      <c r="N17" s="77">
        <f t="shared" si="0"/>
        <v>0</v>
      </c>
      <c r="O17" s="60">
        <f t="shared" si="0"/>
        <v>43447.901154000006</v>
      </c>
      <c r="P17" s="70">
        <f t="shared" si="0"/>
        <v>43447.901154000006</v>
      </c>
      <c r="Q17" s="27">
        <f t="shared" ref="Q17:X17" si="1">SUMIF($Y$9:$Y$16,$Y$7,Q9:Q16)</f>
        <v>2574</v>
      </c>
      <c r="R17" s="28">
        <f t="shared" si="1"/>
        <v>0</v>
      </c>
      <c r="S17" s="28">
        <f t="shared" si="1"/>
        <v>0</v>
      </c>
      <c r="T17" s="29">
        <f t="shared" si="1"/>
        <v>0</v>
      </c>
      <c r="U17" s="28">
        <f t="shared" si="1"/>
        <v>4</v>
      </c>
      <c r="V17" s="27">
        <f t="shared" si="1"/>
        <v>0</v>
      </c>
      <c r="W17" s="29">
        <f t="shared" si="1"/>
        <v>0</v>
      </c>
      <c r="X17" s="30">
        <f t="shared" si="1"/>
        <v>0</v>
      </c>
      <c r="Y17" s="35" t="s">
        <v>12</v>
      </c>
    </row>
    <row r="18" spans="1:25" s="3" customFormat="1" ht="20.100000000000001" customHeight="1" thickBot="1" x14ac:dyDescent="0.2">
      <c r="A18" s="65"/>
      <c r="B18" s="65"/>
      <c r="C18" s="67"/>
      <c r="D18" s="69"/>
      <c r="E18" s="61"/>
      <c r="F18" s="71"/>
      <c r="G18" s="61"/>
      <c r="H18" s="57"/>
      <c r="I18" s="57"/>
      <c r="J18" s="57"/>
      <c r="K18" s="57"/>
      <c r="L18" s="57"/>
      <c r="M18" s="57"/>
      <c r="N18" s="78"/>
      <c r="O18" s="61"/>
      <c r="P18" s="71"/>
      <c r="Q18" s="45">
        <f t="shared" ref="Q18:X18" si="2">SUMIF($Y$9:$Y$16,$Y$8,Q9:Q16)</f>
        <v>939.03962799999999</v>
      </c>
      <c r="R18" s="46">
        <f t="shared" si="2"/>
        <v>0</v>
      </c>
      <c r="S18" s="46">
        <f t="shared" si="2"/>
        <v>0</v>
      </c>
      <c r="T18" s="47">
        <f t="shared" si="2"/>
        <v>0</v>
      </c>
      <c r="U18" s="46">
        <f t="shared" si="2"/>
        <v>207.796706</v>
      </c>
      <c r="V18" s="45">
        <f t="shared" si="2"/>
        <v>0</v>
      </c>
      <c r="W18" s="47">
        <f t="shared" si="2"/>
        <v>0</v>
      </c>
      <c r="X18" s="48">
        <f t="shared" si="2"/>
        <v>0</v>
      </c>
      <c r="Y18" s="36" t="s">
        <v>8</v>
      </c>
    </row>
    <row r="19" spans="1:25" x14ac:dyDescent="0.15">
      <c r="O19" s="40"/>
    </row>
  </sheetData>
  <mergeCells count="102">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J13:J14"/>
    <mergeCell ref="K13:K14"/>
    <mergeCell ref="L13:L14"/>
    <mergeCell ref="L17:L18"/>
    <mergeCell ref="A15:A16"/>
    <mergeCell ref="B15:C16"/>
    <mergeCell ref="D15:D16"/>
    <mergeCell ref="E15:E16"/>
    <mergeCell ref="F15:F16"/>
    <mergeCell ref="G15:G16"/>
    <mergeCell ref="G13:G14"/>
    <mergeCell ref="H13:H14"/>
    <mergeCell ref="I13:I14"/>
    <mergeCell ref="M17:M18"/>
    <mergeCell ref="N15:N16"/>
    <mergeCell ref="O15:O16"/>
    <mergeCell ref="P15:P16"/>
    <mergeCell ref="A17:A18"/>
    <mergeCell ref="B17:B18"/>
    <mergeCell ref="C17:C18"/>
    <mergeCell ref="D17:D18"/>
    <mergeCell ref="E17:E18"/>
    <mergeCell ref="F17:F18"/>
    <mergeCell ref="G17:G18"/>
    <mergeCell ref="H15:H16"/>
    <mergeCell ref="I15:I16"/>
    <mergeCell ref="J15:J16"/>
    <mergeCell ref="K15:K16"/>
    <mergeCell ref="L15:L16"/>
    <mergeCell ref="M15:M16"/>
    <mergeCell ref="N17:N18"/>
    <mergeCell ref="O17:O18"/>
    <mergeCell ref="P17:P18"/>
    <mergeCell ref="H17:H18"/>
    <mergeCell ref="I17:I18"/>
    <mergeCell ref="J17:J18"/>
    <mergeCell ref="K17:K18"/>
  </mergeCells>
  <phoneticPr fontId="1"/>
  <pageMargins left="0.51181102362204722" right="0.31496062992125984" top="0.55118110236220474" bottom="0.55118110236220474"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個別表006</vt:lpstr>
      <vt:lpstr>個別表006!Print_Area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2022-09-13T06:30:14Z</dcterms:created>
  <dcterms:modified xsi:type="dcterms:W3CDTF">2022-09-13T06:30:23Z</dcterms:modified>
</cp:coreProperties>
</file>