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 sheetId="8" r:id="rId1"/>
  </sheets>
  <definedNames>
    <definedName name="_xlnm._FilterDatabase" localSheetId="0" hidden="1">個別表!$A$1:$Y$15</definedName>
    <definedName name="_xlnm.Print_Area" localSheetId="0">個別表!$A$1:$X$15</definedName>
  </definedNames>
  <calcPr calcId="162913"/>
</workbook>
</file>

<file path=xl/calcChain.xml><?xml version="1.0" encoding="utf-8"?>
<calcChain xmlns="http://schemas.openxmlformats.org/spreadsheetml/2006/main">
  <c r="E14" i="8" l="1"/>
  <c r="O12" i="8"/>
  <c r="G12" i="8"/>
  <c r="H12" i="8"/>
  <c r="H10" i="8"/>
  <c r="G10" i="8" l="1"/>
  <c r="O10" i="8" s="1"/>
  <c r="P10" i="8" s="1"/>
  <c r="F8" i="8"/>
  <c r="F12" i="8"/>
  <c r="H8" i="8"/>
  <c r="G8" i="8" s="1"/>
  <c r="O8" i="8" s="1"/>
  <c r="P8" i="8" s="1"/>
  <c r="P12" i="8"/>
  <c r="F10" i="8"/>
  <c r="X15" i="8" l="1"/>
  <c r="W15" i="8"/>
  <c r="V15" i="8"/>
  <c r="U15" i="8"/>
  <c r="T15" i="8"/>
  <c r="S15" i="8"/>
  <c r="R15" i="8"/>
  <c r="Q15" i="8"/>
  <c r="X14" i="8" l="1"/>
  <c r="Q14" i="8"/>
  <c r="W14" i="8"/>
  <c r="V14" i="8"/>
  <c r="U14" i="8"/>
  <c r="T14" i="8"/>
  <c r="S14" i="8"/>
  <c r="R14" i="8"/>
  <c r="P14" i="8"/>
  <c r="N14" i="8"/>
  <c r="M14" i="8"/>
  <c r="L14" i="8"/>
  <c r="K14" i="8"/>
  <c r="J14" i="8"/>
  <c r="I14" i="8"/>
  <c r="H14" i="8"/>
  <c r="G14" i="8"/>
  <c r="F14" i="8"/>
  <c r="O16" i="8" l="1"/>
  <c r="O14" i="8"/>
</calcChain>
</file>

<file path=xl/sharedStrings.xml><?xml version="1.0" encoding="utf-8"?>
<sst xmlns="http://schemas.openxmlformats.org/spreadsheetml/2006/main" count="67" uniqueCount="35">
  <si>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</si>
  <si>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</si>
  <si>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</si>
  <si>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</si>
  <si>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</si>
  <si>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</si>
  <si>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</si>
  <si>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</si>
  <si>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</si>
  <si>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</si>
  <si>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</si>
  <si>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</si>
  <si>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</si>
  <si>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</si>
  <si>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</si>
  <si>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</si>
  <si>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</si>
  <si>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</si>
  <si>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</si>
  <si>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</si>
  <si>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</si>
  <si>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</si>
  <si>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</si>
  <si>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</si>
  <si>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</si>
  <si>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</si>
  <si>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</si>
  <si>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</si>
  <si>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</si>
  <si>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岩手県</t>
    <rPh sb="0" eb="2">
      <t>イワテ</t>
    </rPh>
    <rPh sb="2" eb="3">
      <t>ケン</t>
    </rPh>
    <phoneticPr fontId="1"/>
  </si>
  <si>
    <t>地域医療再生基金
（医療の復興）</t>
    <rPh sb="0" eb="2">
      <t>チイキ</t>
    </rPh>
    <rPh sb="2" eb="4">
      <t>イリョウ</t>
    </rPh>
    <rPh sb="4" eb="6">
      <t>サイセイ</t>
    </rPh>
    <rPh sb="6" eb="8">
      <t>キキン</t>
    </rPh>
    <rPh sb="10" eb="12">
      <t>イリョウ</t>
    </rPh>
    <rPh sb="13" eb="15">
      <t>フッコウ</t>
    </rPh>
    <phoneticPr fontId="1"/>
  </si>
  <si>
    <t>東日本大震災により被害を受けた地域の医療提供体制を再構築するため、各県が策定した「医療の復興計画」等に基づく事業を実施</t>
    <phoneticPr fontId="1"/>
  </si>
  <si>
    <t>宮城県</t>
    <rPh sb="0" eb="3">
      <t>ミヤギケン</t>
    </rPh>
    <phoneticPr fontId="1"/>
  </si>
  <si>
    <t>福島県</t>
    <rPh sb="0" eb="3">
      <t>フクシマケン</t>
    </rPh>
    <phoneticPr fontId="1"/>
  </si>
  <si>
    <t>【個別表】令和３年度基金造成団体別基金執行状況表（007地域医療再生基金）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チイキ</t>
    </rPh>
    <rPh sb="30" eb="32">
      <t>イリョウ</t>
    </rPh>
    <rPh sb="32" eb="34">
      <t>サイセイ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</si>
</sst>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178" fontId="18" fillId="0" borderId="1" xfId="0" applyNumberFormat="1" applyFont="1" applyBorder="1" applyAlignment="1">
      <alignment horizontal="right" vertical="center"/>
    </xf>
    <xf numFmtId="41" fontId="18" fillId="0" borderId="6" xfId="0" applyNumberFormat="1" applyFont="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18" fillId="0" borderId="30" xfId="0" applyNumberFormat="1" applyFont="1" applyFill="1" applyBorder="1" applyAlignment="1">
      <alignment horizontal="right" vertical="center" shrinkToFit="1"/>
    </xf>
    <xf numFmtId="41" fontId="19" fillId="0" borderId="14" xfId="0" applyNumberFormat="1" applyFont="1" applyFill="1" applyBorder="1" applyAlignment="1">
      <alignment horizontal="right" vertical="center" shrinkToFit="1"/>
    </xf>
    <xf numFmtId="41" fontId="18" fillId="0" borderId="43" xfId="0" applyNumberFormat="1" applyFont="1" applyBorder="1" applyAlignment="1">
      <alignment vertical="center"/>
    </xf>
    <xf numFmtId="41" fontId="19" fillId="0" borderId="19" xfId="0" applyNumberFormat="1" applyFont="1" applyBorder="1" applyAlignment="1">
      <alignment vertical="center"/>
    </xf>
    <xf numFmtId="41" fontId="18" fillId="3" borderId="43" xfId="0" applyNumberFormat="1" applyFont="1" applyFill="1" applyBorder="1" applyAlignment="1">
      <alignment horizontal="right" vertical="center" shrinkToFit="1"/>
    </xf>
    <xf numFmtId="41" fontId="19" fillId="3" borderId="19" xfId="0" applyNumberFormat="1" applyFont="1" applyFill="1" applyBorder="1" applyAlignment="1">
      <alignment horizontal="right" vertical="center" shrinkToFi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18" fillId="0" borderId="18" xfId="0" applyNumberFormat="1" applyFont="1" applyBorder="1" applyAlignment="1">
      <alignment horizontal="right" vertical="center" shrinkToFit="1"/>
    </xf>
    <xf numFmtId="41" fontId="19" fillId="0" borderId="17" xfId="0" applyNumberFormat="1" applyFont="1" applyBorder="1" applyAlignment="1">
      <alignment horizontal="right" vertical="center" shrinkToFit="1"/>
    </xf>
    <xf numFmtId="41" fontId="18" fillId="0" borderId="18" xfId="0" applyNumberFormat="1" applyFont="1" applyBorder="1" applyAlignment="1">
      <alignment horizontal="right" vertical="center"/>
    </xf>
    <xf numFmtId="41" fontId="19" fillId="0" borderId="17" xfId="0" applyNumberFormat="1" applyFont="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18" fillId="0" borderId="43" xfId="0" applyNumberFormat="1" applyFont="1" applyBorder="1" applyAlignment="1">
      <alignment horizontal="right" vertical="center"/>
    </xf>
    <xf numFmtId="41" fontId="19" fillId="0" borderId="19" xfId="0" applyNumberFormat="1" applyFont="1" applyBorder="1" applyAlignment="1">
      <alignment horizontal="right" vertical="center"/>
    </xf>
    <xf numFmtId="41" fontId="18" fillId="4" borderId="30" xfId="0"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41" fontId="18" fillId="4" borderId="14" xfId="0" applyNumberFormat="1" applyFont="1" applyFill="1" applyBorder="1" applyAlignment="1">
      <alignment horizontal="right" vertical="center"/>
    </xf>
    <xf numFmtId="41" fontId="18" fillId="0" borderId="30"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18" fillId="3" borderId="43" xfId="0" applyNumberFormat="1" applyFont="1" applyFill="1" applyBorder="1" applyAlignment="1">
      <alignment horizontal="right" vertical="center"/>
    </xf>
    <xf numFmtId="41" fontId="18" fillId="3" borderId="19"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19" fillId="3" borderId="19" xfId="0" applyNumberFormat="1" applyFon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6"/>
  <sheetViews>
    <sheetView tabSelected="1" view="pageBreakPreview" topLeftCell="C1" zoomScale="85" zoomScaleNormal="100" zoomScaleSheetLayoutView="85" workbookViewId="0">
      <selection activeCell="U28" sqref="U28"/>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34</v>
      </c>
      <c r="B1" s="37"/>
    </row>
    <row r="2" spans="1:25" s="2" customFormat="1" ht="12.75" customHeight="1" x14ac:dyDescent="0.15">
      <c r="A2" s="57" t="s">
        <v>2</v>
      </c>
      <c r="B2" s="57" t="s">
        <v>21</v>
      </c>
      <c r="C2" s="57" t="s">
        <v>15</v>
      </c>
      <c r="D2" s="57" t="s">
        <v>22</v>
      </c>
      <c r="E2" s="96" t="s">
        <v>28</v>
      </c>
      <c r="F2" s="101"/>
      <c r="G2" s="96" t="s">
        <v>23</v>
      </c>
      <c r="H2" s="125"/>
      <c r="I2" s="125"/>
      <c r="J2" s="125"/>
      <c r="K2" s="125"/>
      <c r="L2" s="125"/>
      <c r="M2" s="125"/>
      <c r="N2" s="98" t="s">
        <v>24</v>
      </c>
      <c r="O2" s="96" t="s">
        <v>25</v>
      </c>
      <c r="P2" s="101"/>
      <c r="Q2" s="96" t="s">
        <v>26</v>
      </c>
      <c r="R2" s="97"/>
      <c r="S2" s="97"/>
      <c r="T2" s="97"/>
      <c r="U2" s="97"/>
      <c r="V2" s="96" t="s">
        <v>27</v>
      </c>
      <c r="W2" s="97"/>
      <c r="X2" s="107"/>
      <c r="Y2" s="32"/>
    </row>
    <row r="3" spans="1:25" s="2" customFormat="1" ht="12" customHeight="1" x14ac:dyDescent="0.15">
      <c r="A3" s="123"/>
      <c r="B3" s="58"/>
      <c r="C3" s="123"/>
      <c r="D3" s="123"/>
      <c r="E3" s="102"/>
      <c r="F3" s="103"/>
      <c r="G3" s="126"/>
      <c r="H3" s="127"/>
      <c r="I3" s="127"/>
      <c r="J3" s="127"/>
      <c r="K3" s="127"/>
      <c r="L3" s="127"/>
      <c r="M3" s="127"/>
      <c r="N3" s="99"/>
      <c r="O3" s="102"/>
      <c r="P3" s="103"/>
      <c r="Q3" s="17" t="s">
        <v>11</v>
      </c>
      <c r="R3" s="108" t="s">
        <v>1</v>
      </c>
      <c r="S3" s="108" t="s">
        <v>9</v>
      </c>
      <c r="T3" s="111" t="s">
        <v>0</v>
      </c>
      <c r="U3" s="114" t="s">
        <v>13</v>
      </c>
      <c r="V3" s="117" t="s">
        <v>1</v>
      </c>
      <c r="W3" s="111" t="s">
        <v>9</v>
      </c>
      <c r="X3" s="120" t="s">
        <v>0</v>
      </c>
      <c r="Y3" s="32"/>
    </row>
    <row r="4" spans="1:25" s="2" customFormat="1" ht="13.5" customHeight="1" x14ac:dyDescent="0.15">
      <c r="A4" s="123"/>
      <c r="B4" s="58"/>
      <c r="C4" s="123"/>
      <c r="D4" s="123"/>
      <c r="E4" s="22"/>
      <c r="F4" s="21"/>
      <c r="G4" s="7" t="s">
        <v>6</v>
      </c>
      <c r="H4" s="8"/>
      <c r="I4" s="8"/>
      <c r="J4" s="8"/>
      <c r="K4" s="8"/>
      <c r="L4" s="8"/>
      <c r="M4" s="128" t="s">
        <v>7</v>
      </c>
      <c r="N4" s="99"/>
      <c r="O4" s="22"/>
      <c r="P4" s="21"/>
      <c r="Q4" s="94" t="s">
        <v>10</v>
      </c>
      <c r="R4" s="109"/>
      <c r="S4" s="109"/>
      <c r="T4" s="112"/>
      <c r="U4" s="115"/>
      <c r="V4" s="118"/>
      <c r="W4" s="112"/>
      <c r="X4" s="121"/>
      <c r="Y4" s="32"/>
    </row>
    <row r="5" spans="1:25" s="2" customFormat="1" ht="12" customHeight="1" x14ac:dyDescent="0.15">
      <c r="A5" s="123"/>
      <c r="B5" s="58"/>
      <c r="C5" s="123"/>
      <c r="D5" s="123"/>
      <c r="E5" s="22"/>
      <c r="F5" s="104" t="s">
        <v>4</v>
      </c>
      <c r="G5" s="22"/>
      <c r="H5" s="5" t="s">
        <v>3</v>
      </c>
      <c r="I5" s="38"/>
      <c r="J5" s="38"/>
      <c r="K5" s="38"/>
      <c r="L5" s="39"/>
      <c r="M5" s="129"/>
      <c r="N5" s="99"/>
      <c r="O5" s="22"/>
      <c r="P5" s="104" t="s">
        <v>4</v>
      </c>
      <c r="Q5" s="95"/>
      <c r="R5" s="110"/>
      <c r="S5" s="110"/>
      <c r="T5" s="113"/>
      <c r="U5" s="116"/>
      <c r="V5" s="119"/>
      <c r="W5" s="113"/>
      <c r="X5" s="122"/>
      <c r="Y5" s="32"/>
    </row>
    <row r="6" spans="1:25" s="2" customFormat="1" ht="12" customHeight="1" x14ac:dyDescent="0.15">
      <c r="A6" s="123"/>
      <c r="B6" s="58"/>
      <c r="C6" s="123"/>
      <c r="D6" s="123"/>
      <c r="E6" s="22"/>
      <c r="F6" s="105"/>
      <c r="G6" s="22"/>
      <c r="H6" s="50" t="s">
        <v>5</v>
      </c>
      <c r="I6" s="131" t="s">
        <v>20</v>
      </c>
      <c r="J6" s="132"/>
      <c r="K6" s="133"/>
      <c r="L6" s="134" t="s">
        <v>18</v>
      </c>
      <c r="M6" s="129"/>
      <c r="N6" s="99"/>
      <c r="O6" s="22"/>
      <c r="P6" s="105"/>
      <c r="Q6" s="12" t="s">
        <v>12</v>
      </c>
      <c r="R6" s="13" t="s">
        <v>12</v>
      </c>
      <c r="S6" s="13" t="s">
        <v>12</v>
      </c>
      <c r="T6" s="14" t="s">
        <v>12</v>
      </c>
      <c r="U6" s="15" t="s">
        <v>12</v>
      </c>
      <c r="V6" s="19" t="s">
        <v>12</v>
      </c>
      <c r="W6" s="14" t="s">
        <v>12</v>
      </c>
      <c r="X6" s="15" t="s">
        <v>12</v>
      </c>
      <c r="Y6" s="33" t="s">
        <v>12</v>
      </c>
    </row>
    <row r="7" spans="1:25" s="2" customFormat="1" ht="12.75" customHeight="1" thickBot="1" x14ac:dyDescent="0.2">
      <c r="A7" s="124"/>
      <c r="B7" s="59"/>
      <c r="C7" s="124"/>
      <c r="D7" s="124"/>
      <c r="E7" s="4"/>
      <c r="F7" s="106"/>
      <c r="G7" s="4"/>
      <c r="H7" s="6"/>
      <c r="I7" s="41" t="s">
        <v>16</v>
      </c>
      <c r="J7" s="41" t="s">
        <v>17</v>
      </c>
      <c r="K7" s="41" t="s">
        <v>19</v>
      </c>
      <c r="L7" s="135"/>
      <c r="M7" s="130"/>
      <c r="N7" s="100"/>
      <c r="O7" s="4"/>
      <c r="P7" s="106"/>
      <c r="Q7" s="9" t="s">
        <v>8</v>
      </c>
      <c r="R7" s="10" t="s">
        <v>8</v>
      </c>
      <c r="S7" s="10" t="s">
        <v>8</v>
      </c>
      <c r="T7" s="11" t="s">
        <v>8</v>
      </c>
      <c r="U7" s="16" t="s">
        <v>8</v>
      </c>
      <c r="V7" s="18" t="s">
        <v>8</v>
      </c>
      <c r="W7" s="11" t="s">
        <v>8</v>
      </c>
      <c r="X7" s="20" t="s">
        <v>8</v>
      </c>
      <c r="Y7" s="34" t="s">
        <v>8</v>
      </c>
    </row>
    <row r="8" spans="1:25" s="2" customFormat="1" ht="18" customHeight="1" x14ac:dyDescent="0.15">
      <c r="A8" s="72">
        <v>1</v>
      </c>
      <c r="B8" s="60" t="s">
        <v>29</v>
      </c>
      <c r="C8" s="80" t="s">
        <v>30</v>
      </c>
      <c r="D8" s="91" t="s">
        <v>31</v>
      </c>
      <c r="E8" s="82">
        <v>2299.1370000000002</v>
      </c>
      <c r="F8" s="78">
        <f>E8</f>
        <v>2299.1370000000002</v>
      </c>
      <c r="G8" s="82">
        <f>H8</f>
        <v>222.11099999999999</v>
      </c>
      <c r="H8" s="84">
        <f>L8</f>
        <v>222.11099999999999</v>
      </c>
      <c r="I8" s="84">
        <v>0</v>
      </c>
      <c r="J8" s="84">
        <v>0</v>
      </c>
      <c r="K8" s="84">
        <v>0</v>
      </c>
      <c r="L8" s="84">
        <v>222.11099999999999</v>
      </c>
      <c r="M8" s="87">
        <v>172.06299999999999</v>
      </c>
      <c r="N8" s="68">
        <v>0</v>
      </c>
      <c r="O8" s="89">
        <f>+(+E8+G8)-(M8+N8)</f>
        <v>2349.1849999999999</v>
      </c>
      <c r="P8" s="78">
        <f>O8</f>
        <v>2349.1849999999999</v>
      </c>
      <c r="Q8" s="51">
        <v>2</v>
      </c>
      <c r="R8" s="24">
        <v>0</v>
      </c>
      <c r="S8" s="24">
        <v>0</v>
      </c>
      <c r="T8" s="25">
        <v>0</v>
      </c>
      <c r="U8" s="24">
        <v>0</v>
      </c>
      <c r="V8" s="23">
        <v>0</v>
      </c>
      <c r="W8" s="25">
        <v>0</v>
      </c>
      <c r="X8" s="26">
        <v>0</v>
      </c>
      <c r="Y8" s="35" t="s">
        <v>12</v>
      </c>
    </row>
    <row r="9" spans="1:25" s="2" customFormat="1" ht="18" customHeight="1" thickBot="1" x14ac:dyDescent="0.2">
      <c r="A9" s="73"/>
      <c r="B9" s="61"/>
      <c r="C9" s="81"/>
      <c r="D9" s="92"/>
      <c r="E9" s="83"/>
      <c r="F9" s="79"/>
      <c r="G9" s="83"/>
      <c r="H9" s="85"/>
      <c r="I9" s="85"/>
      <c r="J9" s="85"/>
      <c r="K9" s="85"/>
      <c r="L9" s="85"/>
      <c r="M9" s="88"/>
      <c r="N9" s="69"/>
      <c r="O9" s="93"/>
      <c r="P9" s="79"/>
      <c r="Q9" s="52">
        <v>172.06299999999999</v>
      </c>
      <c r="R9" s="43">
        <v>0</v>
      </c>
      <c r="S9" s="43">
        <v>0</v>
      </c>
      <c r="T9" s="44">
        <v>0</v>
      </c>
      <c r="U9" s="43">
        <v>0</v>
      </c>
      <c r="V9" s="42">
        <v>0</v>
      </c>
      <c r="W9" s="44">
        <v>0</v>
      </c>
      <c r="X9" s="45">
        <v>0</v>
      </c>
      <c r="Y9" s="36" t="s">
        <v>8</v>
      </c>
    </row>
    <row r="10" spans="1:25" s="2" customFormat="1" ht="18" customHeight="1" x14ac:dyDescent="0.15">
      <c r="A10" s="72">
        <v>2</v>
      </c>
      <c r="B10" s="60" t="s">
        <v>32</v>
      </c>
      <c r="C10" s="80" t="s">
        <v>30</v>
      </c>
      <c r="D10" s="91" t="s">
        <v>31</v>
      </c>
      <c r="E10" s="82">
        <v>289.34100000000001</v>
      </c>
      <c r="F10" s="78">
        <f t="shared" ref="F10" si="0">E10</f>
        <v>289.34100000000001</v>
      </c>
      <c r="G10" s="82">
        <f>H10</f>
        <v>4.2539999999999996</v>
      </c>
      <c r="H10" s="84">
        <f>L10</f>
        <v>4.2539999999999996</v>
      </c>
      <c r="I10" s="84">
        <v>0</v>
      </c>
      <c r="J10" s="84">
        <v>0</v>
      </c>
      <c r="K10" s="84">
        <v>0</v>
      </c>
      <c r="L10" s="84">
        <v>4.2539999999999996</v>
      </c>
      <c r="M10" s="87">
        <v>121</v>
      </c>
      <c r="N10" s="68">
        <v>0</v>
      </c>
      <c r="O10" s="89">
        <f>+(+E10+G10)-(M10+N10)</f>
        <v>172.59500000000003</v>
      </c>
      <c r="P10" s="78">
        <f t="shared" ref="P10" si="1">O10</f>
        <v>172.59500000000003</v>
      </c>
      <c r="Q10" s="51">
        <v>2</v>
      </c>
      <c r="R10" s="24">
        <v>0</v>
      </c>
      <c r="S10" s="24">
        <v>0</v>
      </c>
      <c r="T10" s="25">
        <v>0</v>
      </c>
      <c r="U10" s="24">
        <v>0</v>
      </c>
      <c r="V10" s="23">
        <v>0</v>
      </c>
      <c r="W10" s="25">
        <v>0</v>
      </c>
      <c r="X10" s="26">
        <v>0</v>
      </c>
      <c r="Y10" s="35" t="s">
        <v>12</v>
      </c>
    </row>
    <row r="11" spans="1:25" s="2" customFormat="1" ht="18" customHeight="1" thickBot="1" x14ac:dyDescent="0.2">
      <c r="A11" s="73"/>
      <c r="B11" s="61"/>
      <c r="C11" s="81"/>
      <c r="D11" s="92"/>
      <c r="E11" s="83"/>
      <c r="F11" s="79"/>
      <c r="G11" s="83"/>
      <c r="H11" s="85"/>
      <c r="I11" s="86"/>
      <c r="J11" s="86"/>
      <c r="K11" s="86"/>
      <c r="L11" s="85"/>
      <c r="M11" s="88"/>
      <c r="N11" s="69"/>
      <c r="O11" s="90"/>
      <c r="P11" s="79"/>
      <c r="Q11" s="52">
        <v>121</v>
      </c>
      <c r="R11" s="43">
        <v>0</v>
      </c>
      <c r="S11" s="43">
        <v>0</v>
      </c>
      <c r="T11" s="44">
        <v>0</v>
      </c>
      <c r="U11" s="43">
        <v>0</v>
      </c>
      <c r="V11" s="42">
        <v>0</v>
      </c>
      <c r="W11" s="44">
        <v>0</v>
      </c>
      <c r="X11" s="45">
        <v>0</v>
      </c>
      <c r="Y11" s="36" t="s">
        <v>8</v>
      </c>
    </row>
    <row r="12" spans="1:25" s="2" customFormat="1" ht="18" customHeight="1" x14ac:dyDescent="0.15">
      <c r="A12" s="72">
        <v>3</v>
      </c>
      <c r="B12" s="60" t="s">
        <v>33</v>
      </c>
      <c r="C12" s="80" t="s">
        <v>30</v>
      </c>
      <c r="D12" s="91" t="s">
        <v>31</v>
      </c>
      <c r="E12" s="82">
        <v>13513.056</v>
      </c>
      <c r="F12" s="78">
        <f>E12</f>
        <v>13513.056</v>
      </c>
      <c r="G12" s="82">
        <f>H12</f>
        <v>22.567</v>
      </c>
      <c r="H12" s="84">
        <f>L12</f>
        <v>22.567</v>
      </c>
      <c r="I12" s="84">
        <v>0</v>
      </c>
      <c r="J12" s="84">
        <v>0</v>
      </c>
      <c r="K12" s="84">
        <v>0</v>
      </c>
      <c r="L12" s="84">
        <v>22.567</v>
      </c>
      <c r="M12" s="66">
        <v>4563.6589999999997</v>
      </c>
      <c r="N12" s="68">
        <v>0</v>
      </c>
      <c r="O12" s="70">
        <f>+(+E12+G12)-(M12+N12)</f>
        <v>8971.9639999999999</v>
      </c>
      <c r="P12" s="76">
        <f t="shared" ref="P12" si="2">O12</f>
        <v>8971.9639999999999</v>
      </c>
      <c r="Q12" s="51">
        <v>35</v>
      </c>
      <c r="R12" s="24">
        <v>0</v>
      </c>
      <c r="S12" s="24">
        <v>0</v>
      </c>
      <c r="T12" s="25">
        <v>0</v>
      </c>
      <c r="U12" s="24">
        <v>0</v>
      </c>
      <c r="V12" s="23">
        <v>0</v>
      </c>
      <c r="W12" s="25">
        <v>0</v>
      </c>
      <c r="X12" s="26">
        <v>0</v>
      </c>
      <c r="Y12" s="35" t="s">
        <v>12</v>
      </c>
    </row>
    <row r="13" spans="1:25" s="2" customFormat="1" ht="18" customHeight="1" thickBot="1" x14ac:dyDescent="0.2">
      <c r="A13" s="73"/>
      <c r="B13" s="61"/>
      <c r="C13" s="81"/>
      <c r="D13" s="92"/>
      <c r="E13" s="83"/>
      <c r="F13" s="79"/>
      <c r="G13" s="83"/>
      <c r="H13" s="85"/>
      <c r="I13" s="86"/>
      <c r="J13" s="86"/>
      <c r="K13" s="86"/>
      <c r="L13" s="85"/>
      <c r="M13" s="67"/>
      <c r="N13" s="69"/>
      <c r="O13" s="71"/>
      <c r="P13" s="77"/>
      <c r="Q13" s="52">
        <v>4563.6589999999997</v>
      </c>
      <c r="R13" s="43">
        <v>0</v>
      </c>
      <c r="S13" s="43">
        <v>0</v>
      </c>
      <c r="T13" s="44">
        <v>0</v>
      </c>
      <c r="U13" s="43">
        <v>0</v>
      </c>
      <c r="V13" s="42">
        <v>0</v>
      </c>
      <c r="W13" s="44">
        <v>0</v>
      </c>
      <c r="X13" s="45">
        <v>0</v>
      </c>
      <c r="Y13" s="36" t="s">
        <v>8</v>
      </c>
    </row>
    <row r="14" spans="1:25" s="3" customFormat="1" ht="20.100000000000001" customHeight="1" x14ac:dyDescent="0.15">
      <c r="A14" s="72" t="s">
        <v>14</v>
      </c>
      <c r="B14" s="72">
        <v>3</v>
      </c>
      <c r="C14" s="60"/>
      <c r="D14" s="74"/>
      <c r="E14" s="53">
        <f>SUM(E8:E13)</f>
        <v>16101.534</v>
      </c>
      <c r="F14" s="55">
        <f t="shared" ref="F14:P14" si="3">SUM(F8:F13)</f>
        <v>16101.534</v>
      </c>
      <c r="G14" s="53">
        <f t="shared" si="3"/>
        <v>248.93199999999999</v>
      </c>
      <c r="H14" s="62">
        <f t="shared" si="3"/>
        <v>248.93199999999999</v>
      </c>
      <c r="I14" s="62">
        <f t="shared" si="3"/>
        <v>0</v>
      </c>
      <c r="J14" s="62">
        <f t="shared" si="3"/>
        <v>0</v>
      </c>
      <c r="K14" s="62">
        <f t="shared" si="3"/>
        <v>0</v>
      </c>
      <c r="L14" s="62">
        <f t="shared" si="3"/>
        <v>248.93199999999999</v>
      </c>
      <c r="M14" s="62">
        <f t="shared" si="3"/>
        <v>4856.7219999999998</v>
      </c>
      <c r="N14" s="64">
        <f t="shared" si="3"/>
        <v>0</v>
      </c>
      <c r="O14" s="53">
        <f t="shared" si="3"/>
        <v>11493.743999999999</v>
      </c>
      <c r="P14" s="55">
        <f t="shared" si="3"/>
        <v>11493.743999999999</v>
      </c>
      <c r="Q14" s="27">
        <f t="shared" ref="Q14:X14" si="4">SUMIF($Y$8:$Y$13,$Y$6,Q8:Q13)</f>
        <v>39</v>
      </c>
      <c r="R14" s="28">
        <f t="shared" si="4"/>
        <v>0</v>
      </c>
      <c r="S14" s="28">
        <f t="shared" si="4"/>
        <v>0</v>
      </c>
      <c r="T14" s="29">
        <f t="shared" si="4"/>
        <v>0</v>
      </c>
      <c r="U14" s="28">
        <f t="shared" si="4"/>
        <v>0</v>
      </c>
      <c r="V14" s="27">
        <f t="shared" si="4"/>
        <v>0</v>
      </c>
      <c r="W14" s="29">
        <f t="shared" si="4"/>
        <v>0</v>
      </c>
      <c r="X14" s="30">
        <f t="shared" si="4"/>
        <v>0</v>
      </c>
      <c r="Y14" s="35" t="s">
        <v>12</v>
      </c>
    </row>
    <row r="15" spans="1:25" s="3" customFormat="1" ht="20.100000000000001" customHeight="1" thickBot="1" x14ac:dyDescent="0.2">
      <c r="A15" s="73"/>
      <c r="B15" s="73"/>
      <c r="C15" s="61"/>
      <c r="D15" s="75"/>
      <c r="E15" s="54"/>
      <c r="F15" s="56"/>
      <c r="G15" s="54"/>
      <c r="H15" s="63"/>
      <c r="I15" s="63"/>
      <c r="J15" s="63"/>
      <c r="K15" s="63"/>
      <c r="L15" s="63"/>
      <c r="M15" s="63"/>
      <c r="N15" s="65"/>
      <c r="O15" s="54"/>
      <c r="P15" s="56"/>
      <c r="Q15" s="46">
        <f t="shared" ref="Q15:X15" si="5">SUMIF($Y$8:$Y$13,$Y$7,Q8:Q13)</f>
        <v>4856.7219999999998</v>
      </c>
      <c r="R15" s="47">
        <f t="shared" si="5"/>
        <v>0</v>
      </c>
      <c r="S15" s="47">
        <f t="shared" si="5"/>
        <v>0</v>
      </c>
      <c r="T15" s="48">
        <f t="shared" si="5"/>
        <v>0</v>
      </c>
      <c r="U15" s="47">
        <f t="shared" si="5"/>
        <v>0</v>
      </c>
      <c r="V15" s="46">
        <f t="shared" si="5"/>
        <v>0</v>
      </c>
      <c r="W15" s="48">
        <f t="shared" si="5"/>
        <v>0</v>
      </c>
      <c r="X15" s="49">
        <f t="shared" si="5"/>
        <v>0</v>
      </c>
      <c r="Y15" s="36" t="s">
        <v>8</v>
      </c>
    </row>
    <row r="16" spans="1:25" hidden="1" x14ac:dyDescent="0.15">
      <c r="O16" s="40">
        <f>+(+$E$14+$G$14)-($M$14+$N$14)</f>
        <v>11493.744000000001</v>
      </c>
    </row>
  </sheetData>
  <mergeCells count="87">
    <mergeCell ref="A2:A7"/>
    <mergeCell ref="C2:C7"/>
    <mergeCell ref="E2:F3"/>
    <mergeCell ref="G2:M3"/>
    <mergeCell ref="D2:D7"/>
    <mergeCell ref="M4:M7"/>
    <mergeCell ref="F5:F7"/>
    <mergeCell ref="I6:K6"/>
    <mergeCell ref="L6:L7"/>
    <mergeCell ref="L8:L9"/>
    <mergeCell ref="M8:M9"/>
    <mergeCell ref="N8:N9"/>
    <mergeCell ref="A8:A9"/>
    <mergeCell ref="C8:C9"/>
    <mergeCell ref="E8:E9"/>
    <mergeCell ref="F8:F9"/>
    <mergeCell ref="G8:G9"/>
    <mergeCell ref="H8:H9"/>
    <mergeCell ref="D8:D9"/>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D10:D11"/>
    <mergeCell ref="D12:D13"/>
    <mergeCell ref="A10:A11"/>
    <mergeCell ref="K12:K13"/>
    <mergeCell ref="L12:L13"/>
    <mergeCell ref="C10:C11"/>
    <mergeCell ref="E10:E11"/>
    <mergeCell ref="F10:F11"/>
    <mergeCell ref="G10:G11"/>
    <mergeCell ref="H10:H11"/>
    <mergeCell ref="I10:I11"/>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A14:A15"/>
    <mergeCell ref="C14:C15"/>
    <mergeCell ref="E14:E15"/>
    <mergeCell ref="F14:F15"/>
    <mergeCell ref="G14:G15"/>
    <mergeCell ref="B14:B15"/>
    <mergeCell ref="D14:D15"/>
    <mergeCell ref="O14:O15"/>
    <mergeCell ref="P14:P15"/>
    <mergeCell ref="B2:B7"/>
    <mergeCell ref="B8:B9"/>
    <mergeCell ref="B10:B11"/>
    <mergeCell ref="B12:B13"/>
    <mergeCell ref="I14:I15"/>
    <mergeCell ref="J14:J15"/>
    <mergeCell ref="K14:K15"/>
    <mergeCell ref="L14:L15"/>
    <mergeCell ref="M14:M15"/>
    <mergeCell ref="N14:N15"/>
    <mergeCell ref="H14:H15"/>
    <mergeCell ref="M12:M13"/>
    <mergeCell ref="N12:N13"/>
    <mergeCell ref="O12:O13"/>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2021-09-07T07:29:46Z</dcterms:created>
  <dcterms:modified xsi:type="dcterms:W3CDTF">2021-09-27T04:21:54Z</dcterms:modified>
</cp:coreProperties>
</file>