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32" documentId="11_29ECC55909A7EA0D0BC02274FA173CE0ADE75DFE" xr6:coauthVersionLast="47" xr6:coauthVersionMax="47" xr10:uidLastSave="{3F00B633-0416-45DA-8D05-C6DC873A2690}"/>
  <bookViews>
    <workbookView xWindow="-108" yWindow="-108" windowWidth="30936" windowHeight="16776" tabRatio="774" xr2:uid="{00000000-000D-0000-FFFF-FFFF00000000}"/>
  </bookViews>
  <sheets>
    <sheet name="個別表(008)" sheetId="17" r:id="rId1"/>
  </sheets>
  <definedNames>
    <definedName name="_xlnm._FilterDatabase" localSheetId="0" hidden="1">'個別表(008)'!$A$1:$Y$11</definedName>
    <definedName name="_xlnm.Print_Area" localSheetId="0">'個別表(008)'!$A$1:$X$11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1" i="17" l="1"/>
  <c r="W11" i="17"/>
  <c r="V11" i="17"/>
  <c r="U11" i="17"/>
  <c r="T11" i="17"/>
  <c r="S11" i="17"/>
  <c r="R11" i="17"/>
  <c r="Q11" i="17"/>
  <c r="X10" i="17"/>
  <c r="W10" i="17"/>
  <c r="V10" i="17"/>
  <c r="U10" i="17"/>
  <c r="T10" i="17"/>
  <c r="S10" i="17"/>
  <c r="R10" i="17"/>
  <c r="Q10" i="17"/>
  <c r="N10" i="17"/>
  <c r="M10" i="17"/>
  <c r="L10" i="17"/>
  <c r="K10" i="17"/>
  <c r="J10" i="17"/>
  <c r="I10" i="17"/>
  <c r="E10" i="17"/>
  <c r="H8" i="17"/>
  <c r="G8" i="17" s="1"/>
  <c r="F10" i="17"/>
  <c r="G10" i="17" l="1"/>
  <c r="O8" i="17"/>
  <c r="H10" i="17"/>
  <c r="O10" i="17" l="1"/>
  <c r="P8" i="17"/>
  <c r="P10"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6" authorId="0" shapeId="0" xr:uid="{00000000-0006-0000-0000-00000100000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<sst xmlns="http://schemas.openxmlformats.org/spreadsheetml/2006/main" count="57" uniqueCount="33">
  <si>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</si>
  <si>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</si>
  <si>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</si>
  <si>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</si>
  <si>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</si>
  <si>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</si>
  <si>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</si>
  <si>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</si>
  <si>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</si>
  <si>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</si>
  <si>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</si>
  <si>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</si>
  <si>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</si>
  <si>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</si>
  <si>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</si>
  <si>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</si>
  <si>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</si>
  <si>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</si>
  <si>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</si>
  <si>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</si>
  <si>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</si>
  <si>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</si>
  <si>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</si>
  <si>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平成30年度末基金残高
（ａ）</t>
    <rPh sb="0" eb="2">
      <t>ヘイセイ</t>
    </rPh>
    <rPh sb="4" eb="6">
      <t>ネンド</t>
    </rPh>
    <rPh sb="6" eb="7">
      <t>マツ</t>
    </rPh>
    <rPh sb="7" eb="9">
      <t>キキン</t>
    </rPh>
    <rPh sb="9" eb="11">
      <t>ザンダカ</t>
    </rPh>
    <phoneticPr fontId="1"/>
  </si>
  <si>
    <t>令　和　元　年　度　収　入　支　出</t>
    <rPh sb="0" eb="1">
      <t>レイ</t>
    </rPh>
    <rPh sb="2" eb="3">
      <t>ワ</t>
    </rPh>
    <rPh sb="4" eb="5">
      <t>ガン</t>
    </rPh>
    <rPh sb="6" eb="7">
      <t>トシ</t>
    </rPh>
    <rPh sb="8" eb="9">
      <t>ド</t>
    </rPh>
    <rPh sb="10" eb="11">
      <t>オサム</t>
    </rPh>
    <rPh sb="12" eb="13">
      <t>イ</t>
    </rPh>
    <rPh sb="14" eb="15">
      <t>シ</t>
    </rPh>
    <rPh sb="16" eb="17">
      <t>デ</t>
    </rPh>
    <phoneticPr fontId="1"/>
  </si>
  <si>
    <t>令和元年度
国庫返納額
（ｄ）</t>
    <rPh sb="0" eb="2">
      <t>レイワ</t>
    </rPh>
    <rPh sb="2" eb="3">
      <t>ガン</t>
    </rPh>
    <rPh sb="3" eb="5">
      <t>ネンド</t>
    </rPh>
    <rPh sb="8" eb="10">
      <t>ヘンノウ</t>
    </rPh>
    <phoneticPr fontId="1"/>
  </si>
  <si>
    <t>令和元年度末基金残高
(ｅ=ａ+ｂ-ｃ-ｄ)</t>
    <rPh sb="0" eb="2">
      <t>レイワ</t>
    </rPh>
    <rPh sb="2" eb="3">
      <t>ガン</t>
    </rPh>
    <rPh sb="3" eb="5">
      <t>ネンド</t>
    </rPh>
    <rPh sb="5" eb="6">
      <t>マツ</t>
    </rPh>
    <rPh sb="6" eb="8">
      <t>キキン</t>
    </rPh>
    <rPh sb="8" eb="10">
      <t>ザンダカ</t>
    </rPh>
    <phoneticPr fontId="1"/>
  </si>
  <si>
    <t>令和元年度　事業実施決定等</t>
    <rPh sb="0" eb="2">
      <t>レイワ</t>
    </rPh>
    <rPh sb="2" eb="3">
      <t>ガン</t>
    </rPh>
    <rPh sb="3" eb="5">
      <t>ネンド</t>
    </rPh>
    <rPh sb="6" eb="8">
      <t>ジギョウ</t>
    </rPh>
    <rPh sb="8" eb="10">
      <t>ジッシ</t>
    </rPh>
    <rPh sb="10" eb="12">
      <t>ケッテイ</t>
    </rPh>
    <rPh sb="12" eb="13">
      <t>トウ</t>
    </rPh>
    <phoneticPr fontId="1"/>
  </si>
  <si>
    <t>令和元年度末　貸付残高等</t>
    <rPh sb="0" eb="2">
      <t>レイワ</t>
    </rPh>
    <rPh sb="2" eb="3">
      <t>ガン</t>
    </rPh>
    <rPh sb="3" eb="5">
      <t>ネンド</t>
    </rPh>
    <rPh sb="5" eb="6">
      <t>マツ</t>
    </rPh>
    <rPh sb="7" eb="9">
      <t>カシツ</t>
    </rPh>
    <rPh sb="9" eb="11">
      <t>ザンダカ</t>
    </rPh>
    <rPh sb="11" eb="12">
      <t>トウ</t>
    </rPh>
    <phoneticPr fontId="1"/>
  </si>
  <si>
    <t>宮城県医師育成機構</t>
    <rPh sb="0" eb="3">
      <t>ミヤギケン</t>
    </rPh>
    <rPh sb="3" eb="5">
      <t>イシ</t>
    </rPh>
    <rPh sb="5" eb="7">
      <t>イクセイ</t>
    </rPh>
    <rPh sb="7" eb="9">
      <t>キコウ</t>
    </rPh>
    <phoneticPr fontId="1"/>
  </si>
  <si>
    <t>医学生修学資金貸付基金
【地域医療復興計画】
【第二期地域医療復興計画】</t>
    <rPh sb="0" eb="3">
      <t>イガクセイ</t>
    </rPh>
    <rPh sb="3" eb="5">
      <t>シュウガク</t>
    </rPh>
    <rPh sb="5" eb="7">
      <t>シキン</t>
    </rPh>
    <rPh sb="7" eb="9">
      <t>カシツケ</t>
    </rPh>
    <rPh sb="9" eb="11">
      <t>キキン</t>
    </rPh>
    <rPh sb="13" eb="15">
      <t>チイキ</t>
    </rPh>
    <rPh sb="15" eb="17">
      <t>イリョウ</t>
    </rPh>
    <rPh sb="17" eb="19">
      <t>フッコウ</t>
    </rPh>
    <rPh sb="19" eb="21">
      <t>ケイカク</t>
    </rPh>
    <rPh sb="24" eb="26">
      <t>ダイニ</t>
    </rPh>
    <rPh sb="26" eb="27">
      <t>キ</t>
    </rPh>
    <phoneticPr fontId="1"/>
  </si>
  <si>
    <t>震災医師確保対策として､医学生への修学資金貸付制度を創設する。大学卒業後、県が指定する医療機関で一定期間勤務した場合には償還を免除する制度とすることにより、医師確保が困難な医療機関への医師配置を行う。</t>
    <rPh sb="0" eb="2">
      <t>シンサイ</t>
    </rPh>
    <rPh sb="2" eb="4">
      <t>イシ</t>
    </rPh>
    <rPh sb="4" eb="6">
      <t>カクホ</t>
    </rPh>
    <rPh sb="6" eb="8">
      <t>タイサク</t>
    </rPh>
    <rPh sb="12" eb="15">
      <t>イガクセイ</t>
    </rPh>
    <rPh sb="17" eb="19">
      <t>シュウガク</t>
    </rPh>
    <rPh sb="19" eb="21">
      <t>シキン</t>
    </rPh>
    <rPh sb="21" eb="23">
      <t>カシツケ</t>
    </rPh>
    <rPh sb="23" eb="25">
      <t>セイド</t>
    </rPh>
    <rPh sb="26" eb="28">
      <t>ソウセツ</t>
    </rPh>
    <rPh sb="31" eb="33">
      <t>ダイガク</t>
    </rPh>
    <rPh sb="33" eb="36">
      <t>ソツギョウゴ</t>
    </rPh>
    <rPh sb="37" eb="38">
      <t>ケン</t>
    </rPh>
    <rPh sb="39" eb="41">
      <t>シテイ</t>
    </rPh>
    <rPh sb="43" eb="45">
      <t>イリョウ</t>
    </rPh>
    <rPh sb="45" eb="47">
      <t>キカン</t>
    </rPh>
    <rPh sb="48" eb="50">
      <t>イッテイ</t>
    </rPh>
    <rPh sb="50" eb="52">
      <t>キカン</t>
    </rPh>
    <rPh sb="52" eb="54">
      <t>キンム</t>
    </rPh>
    <rPh sb="56" eb="58">
      <t>バアイ</t>
    </rPh>
    <rPh sb="60" eb="62">
      <t>ショウカン</t>
    </rPh>
    <rPh sb="63" eb="65">
      <t>メンジョ</t>
    </rPh>
    <rPh sb="67" eb="69">
      <t>セイド</t>
    </rPh>
    <rPh sb="78" eb="80">
      <t>イシ</t>
    </rPh>
    <rPh sb="80" eb="82">
      <t>カクホ</t>
    </rPh>
    <rPh sb="83" eb="85">
      <t>コンナン</t>
    </rPh>
    <rPh sb="86" eb="88">
      <t>イリョウ</t>
    </rPh>
    <rPh sb="88" eb="90">
      <t>キカン</t>
    </rPh>
    <rPh sb="92" eb="94">
      <t>イシ</t>
    </rPh>
    <rPh sb="94" eb="96">
      <t>ハイチ</t>
    </rPh>
    <rPh sb="97" eb="98">
      <t>オコナ</t>
    </rPh>
    <phoneticPr fontId="1"/>
  </si>
  <si>
    <t>【個別表】令和２年度基金造成団体別基金執行状況表（008医学生修学資金貸付基金【地域医療復興計画】）</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</si>
</sst>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00"/>
    <numFmt numFmtId="177" formatCode="* #,##0;* \-#,##0;* &quot;-&quot;_ ;@\ "/>
    <numFmt numFmtId="178" formatCode="\(#,##0\);\(* \-#,##0\);\(* \ &quot;-&quot;\ \);@\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sz val="10"/>
      <name val="ＭＳ ゴシック"/>
      <family val="3"/>
      <charset val="128"/>
    </font>
    <font>
      <b/>
      <sz val="9"/>
      <color indexed="81"/>
      <name val="ＭＳ Ｐゴシック"/>
      <family val="3"/>
      <charset val="128"/>
    </font>
    <font>
      <sz val="11"/>
      <name val="ＭＳ Ｐゴシック"/>
      <family val="2"/>
      <charset val="128"/>
      <scheme val="minor"/>
    </font>
  </fonts>
  <fills count="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66"/>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29">
    <xf numFmtId="0" fontId="0" fillId="0" borderId="0" xfId="0">
      <alignment vertical="center"/>
    </xf>
    <xf numFmtId="0" fontId="2" fillId="0" borderId="0" xfId="0" applyFont="1">
      <alignment vertical="center"/>
    </xf>
    <xf numFmtId="0" fontId="3" fillId="0" borderId="0" xfId="0" applyFont="1">
      <alignment vertical="center"/>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0" fontId="11" fillId="2" borderId="29"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6" fillId="0" borderId="0" xfId="0" applyFont="1" applyFill="1" applyBorder="1" applyAlignment="1">
      <alignment horizontal="center" vertical="center"/>
    </xf>
    <xf numFmtId="0" fontId="3" fillId="0" borderId="0" xfId="0" applyFont="1" applyFill="1">
      <alignment vertical="center"/>
    </xf>
    <xf numFmtId="0" fontId="17" fillId="0" borderId="0" xfId="0" applyFont="1" applyFill="1" applyBorder="1" applyAlignment="1">
      <alignment horizontal="center" vertical="center"/>
    </xf>
    <xf numFmtId="0" fontId="5" fillId="0" borderId="0" xfId="0" applyFont="1" applyFill="1" applyAlignment="1">
      <alignment vertical="center" wrapText="1"/>
    </xf>
    <xf numFmtId="178" fontId="18" fillId="0" borderId="1" xfId="0" applyNumberFormat="1" applyFont="1" applyFill="1" applyBorder="1" applyAlignment="1">
      <alignment horizontal="right" vertical="center"/>
    </xf>
    <xf numFmtId="178" fontId="18" fillId="0" borderId="28" xfId="0" applyNumberFormat="1" applyFont="1" applyFill="1" applyBorder="1" applyAlignment="1">
      <alignment horizontal="right" vertical="center"/>
    </xf>
    <xf numFmtId="178" fontId="18" fillId="0" borderId="30" xfId="0" applyNumberFormat="1" applyFont="1" applyFill="1" applyBorder="1" applyAlignment="1">
      <alignment horizontal="right" vertical="center"/>
    </xf>
    <xf numFmtId="178" fontId="18" fillId="0" borderId="3" xfId="0" applyNumberFormat="1" applyFont="1" applyFill="1" applyBorder="1" applyAlignment="1">
      <alignment horizontal="right" vertical="center"/>
    </xf>
    <xf numFmtId="41" fontId="18" fillId="0" borderId="6" xfId="0" applyNumberFormat="1" applyFont="1" applyFill="1" applyBorder="1" applyAlignment="1">
      <alignment horizontal="right" vertical="center"/>
    </xf>
    <xf numFmtId="41" fontId="18" fillId="0" borderId="27" xfId="0" applyNumberFormat="1" applyFont="1" applyFill="1" applyBorder="1" applyAlignment="1">
      <alignment horizontal="right" vertical="center"/>
    </xf>
    <xf numFmtId="41" fontId="18" fillId="0" borderId="14" xfId="0" applyNumberFormat="1" applyFont="1" applyFill="1" applyBorder="1" applyAlignment="1">
      <alignment horizontal="right" vertical="center"/>
    </xf>
    <xf numFmtId="41" fontId="18" fillId="0" borderId="21" xfId="0" applyNumberFormat="1" applyFont="1" applyFill="1" applyBorder="1" applyAlignment="1">
      <alignment horizontal="right" vertical="center"/>
    </xf>
    <xf numFmtId="41" fontId="18" fillId="0" borderId="18" xfId="0" applyNumberFormat="1" applyFont="1" applyFill="1" applyBorder="1" applyAlignment="1">
      <alignment horizontal="center" vertical="center"/>
    </xf>
    <xf numFmtId="41" fontId="18" fillId="0" borderId="17" xfId="0" applyNumberFormat="1" applyFont="1" applyFill="1" applyBorder="1" applyAlignment="1">
      <alignment horizontal="center" vertical="center"/>
    </xf>
    <xf numFmtId="41" fontId="18" fillId="0" borderId="43" xfId="0" applyNumberFormat="1" applyFont="1" applyFill="1" applyBorder="1" applyAlignment="1">
      <alignment vertical="center"/>
    </xf>
    <xf numFmtId="41" fontId="20" fillId="0" borderId="19" xfId="0" applyNumberFormat="1" applyFont="1" applyFill="1" applyBorder="1" applyAlignment="1">
      <alignment vertical="center"/>
    </xf>
    <xf numFmtId="41" fontId="18" fillId="0" borderId="43" xfId="0" applyNumberFormat="1" applyFont="1" applyFill="1" applyBorder="1" applyAlignment="1">
      <alignment horizontal="right" vertical="center"/>
    </xf>
    <xf numFmtId="41" fontId="18" fillId="0" borderId="18" xfId="0" applyNumberFormat="1" applyFont="1" applyFill="1" applyBorder="1" applyAlignment="1">
      <alignment horizontal="right" vertical="center"/>
    </xf>
    <xf numFmtId="41" fontId="20" fillId="0" borderId="17" xfId="0" applyNumberFormat="1" applyFont="1" applyFill="1" applyBorder="1" applyAlignment="1">
      <alignment horizontal="right" vertical="center"/>
    </xf>
    <xf numFmtId="176" fontId="3" fillId="0" borderId="7"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0" fontId="3" fillId="0" borderId="7" xfId="0" applyFont="1" applyFill="1" applyBorder="1" applyAlignment="1">
      <alignment horizontal="center" vertical="center"/>
    </xf>
    <xf numFmtId="0" fontId="3" fillId="0" borderId="9" xfId="0" applyFont="1" applyFill="1" applyBorder="1" applyAlignment="1">
      <alignment horizontal="center" vertical="center"/>
    </xf>
    <xf numFmtId="0" fontId="4" fillId="0" borderId="7" xfId="0" applyFont="1" applyFill="1" applyBorder="1" applyAlignment="1">
      <alignment horizontal="left" vertical="center"/>
    </xf>
    <xf numFmtId="0" fontId="4" fillId="0" borderId="9" xfId="0" applyFont="1" applyFill="1" applyBorder="1" applyAlignment="1">
      <alignment horizontal="left" vertical="center"/>
    </xf>
    <xf numFmtId="41" fontId="18" fillId="0" borderId="19" xfId="0" applyNumberFormat="1" applyFont="1" applyFill="1" applyBorder="1" applyAlignment="1">
      <alignment horizontal="right" vertical="center"/>
    </xf>
    <xf numFmtId="41" fontId="18" fillId="0" borderId="30" xfId="0" applyNumberFormat="1" applyFont="1" applyFill="1" applyBorder="1" applyAlignment="1">
      <alignment horizontal="right" vertical="center"/>
    </xf>
    <xf numFmtId="41" fontId="18" fillId="0" borderId="14" xfId="0" applyNumberFormat="1" applyFont="1" applyFill="1" applyBorder="1" applyAlignment="1">
      <alignment horizontal="right" vertical="center"/>
    </xf>
    <xf numFmtId="41" fontId="20" fillId="0" borderId="14" xfId="0" applyNumberFormat="1" applyFont="1" applyFill="1" applyBorder="1" applyAlignment="1">
      <alignment horizontal="right" vertical="center"/>
    </xf>
    <xf numFmtId="0" fontId="3" fillId="0" borderId="7"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18" fillId="0" borderId="7" xfId="0" applyFont="1" applyFill="1" applyBorder="1" applyAlignment="1">
      <alignment vertical="center" wrapText="1"/>
    </xf>
    <xf numFmtId="0" fontId="18" fillId="0" borderId="9" xfId="0" applyFont="1" applyFill="1" applyBorder="1" applyAlignment="1">
      <alignment vertical="center" wrapText="1"/>
    </xf>
    <xf numFmtId="0" fontId="4" fillId="0" borderId="7" xfId="0" applyFont="1" applyFill="1" applyBorder="1" applyAlignment="1">
      <alignment horizontal="left" vertical="center" wrapText="1"/>
    </xf>
    <xf numFmtId="0" fontId="4" fillId="0" borderId="9" xfId="0" applyFont="1" applyFill="1" applyBorder="1" applyAlignment="1">
      <alignment horizontal="left" vertical="center" wrapText="1"/>
    </xf>
    <xf numFmtId="41" fontId="18" fillId="0" borderId="17" xfId="0" applyNumberFormat="1" applyFont="1" applyFill="1" applyBorder="1" applyAlignment="1">
      <alignment horizontal="righ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3" borderId="47"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46"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41" fontId="3" fillId="4" borderId="43" xfId="0" applyNumberFormat="1" applyFont="1" applyFill="1" applyBorder="1" applyAlignment="1">
      <alignment horizontal="right" vertical="center"/>
    </xf>
    <xf numFmtId="41" fontId="0" fillId="4" borderId="19" xfId="0" applyNumberFormat="1" applyFill="1" applyBorder="1" applyAlignment="1">
      <alignment horizontal="right" vertical="center"/>
    </xf>
    <xf numFmtId="41" fontId="3" fillId="4" borderId="18" xfId="0" applyNumberFormat="1" applyFont="1" applyFill="1" applyBorder="1" applyAlignment="1">
      <alignment horizontal="right" vertical="center"/>
    </xf>
    <xf numFmtId="41" fontId="3" fillId="4" borderId="30" xfId="0" applyNumberFormat="1" applyFont="1" applyFill="1" applyBorder="1" applyAlignment="1">
      <alignment horizontal="right" vertical="center"/>
    </xf>
    <xf numFmtId="41" fontId="3" fillId="4" borderId="1" xfId="0" applyNumberFormat="1" applyFont="1" applyFill="1" applyBorder="1" applyAlignment="1">
      <alignment horizontal="right" vertical="center"/>
    </xf>
    <xf numFmtId="178" fontId="3" fillId="4" borderId="1" xfId="0" applyNumberFormat="1" applyFont="1" applyFill="1" applyBorder="1" applyAlignment="1">
      <alignment horizontal="right" vertical="center"/>
    </xf>
    <xf numFmtId="178" fontId="3" fillId="4" borderId="28" xfId="0" applyNumberFormat="1" applyFont="1" applyFill="1" applyBorder="1" applyAlignment="1">
      <alignment horizontal="right" vertical="center"/>
    </xf>
    <xf numFmtId="178" fontId="3" fillId="4" borderId="30" xfId="0" applyNumberFormat="1" applyFont="1" applyFill="1" applyBorder="1" applyAlignment="1">
      <alignment horizontal="right" vertical="center"/>
    </xf>
    <xf numFmtId="178" fontId="3" fillId="4" borderId="3" xfId="0" applyNumberFormat="1" applyFont="1" applyFill="1" applyBorder="1" applyAlignment="1">
      <alignment horizontal="right" vertical="center"/>
    </xf>
    <xf numFmtId="41" fontId="0" fillId="4" borderId="17" xfId="0" applyNumberFormat="1" applyFill="1" applyBorder="1" applyAlignment="1">
      <alignment horizontal="right" vertical="center"/>
    </xf>
    <xf numFmtId="41" fontId="0" fillId="4" borderId="14" xfId="0" applyNumberFormat="1" applyFill="1" applyBorder="1" applyAlignment="1">
      <alignment horizontal="right" vertical="center"/>
    </xf>
    <xf numFmtId="41" fontId="0" fillId="4" borderId="44" xfId="0" applyNumberFormat="1" applyFill="1" applyBorder="1" applyAlignment="1">
      <alignment horizontal="right" vertical="center"/>
    </xf>
    <xf numFmtId="41" fontId="3" fillId="4" borderId="6" xfId="0" applyNumberFormat="1" applyFont="1" applyFill="1" applyBorder="1" applyAlignment="1">
      <alignment horizontal="right" vertical="center"/>
    </xf>
    <xf numFmtId="41" fontId="3" fillId="4" borderId="27" xfId="0" applyNumberFormat="1" applyFont="1" applyFill="1" applyBorder="1" applyAlignment="1">
      <alignment horizontal="right" vertical="center"/>
    </xf>
    <xf numFmtId="41" fontId="3" fillId="4" borderId="14" xfId="0" applyNumberFormat="1" applyFont="1" applyFill="1" applyBorder="1" applyAlignment="1">
      <alignment horizontal="right" vertical="center"/>
    </xf>
    <xf numFmtId="41" fontId="3" fillId="4" borderId="21" xfId="0" applyNumberFormat="1" applyFon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Y12"/>
  <sheetViews>
    <sheetView tabSelected="1" view="pageBreakPreview" zoomScale="85" zoomScaleNormal="100" zoomScaleSheetLayoutView="85" workbookViewId="0">
      <selection activeCell="E8" sqref="E8:E9"/>
    </sheetView>
  </sheetViews>
  <sheetFormatPr defaultColWidth="9" defaultRowHeight="13.2" x14ac:dyDescent="0.2"/>
  <cols>
    <col min="1" max="1" width="4.109375" style="1" customWidth="1"/>
    <col min="2" max="2" width="7.88671875" style="1" customWidth="1"/>
    <col min="3" max="3" width="17.77734375" style="1" customWidth="1"/>
    <col min="4" max="4" width="33" style="1" customWidth="1"/>
    <col min="5" max="16" width="9" style="1" customWidth="1"/>
    <col min="17" max="24" width="8" style="1" customWidth="1"/>
    <col min="25" max="25" width="0" style="22" hidden="1" customWidth="1"/>
    <col min="26" max="16384" width="9" style="1"/>
  </cols>
  <sheetData>
    <row r="1" spans="1:25" ht="20.25" customHeight="1" thickBot="1" x14ac:dyDescent="0.25">
      <c r="A1" s="26" t="s">
        <v>32</v>
      </c>
      <c r="B1" s="26"/>
    </row>
    <row r="2" spans="1:25" s="2" customFormat="1" ht="12.75" customHeight="1" x14ac:dyDescent="0.2">
      <c r="A2" s="105" t="s">
        <v>2</v>
      </c>
      <c r="B2" s="105" t="s">
        <v>21</v>
      </c>
      <c r="C2" s="105" t="s">
        <v>15</v>
      </c>
      <c r="D2" s="105" t="s">
        <v>22</v>
      </c>
      <c r="E2" s="87" t="s">
        <v>23</v>
      </c>
      <c r="F2" s="88"/>
      <c r="G2" s="87" t="s">
        <v>24</v>
      </c>
      <c r="H2" s="110"/>
      <c r="I2" s="110"/>
      <c r="J2" s="110"/>
      <c r="K2" s="110"/>
      <c r="L2" s="110"/>
      <c r="M2" s="110"/>
      <c r="N2" s="84" t="s">
        <v>25</v>
      </c>
      <c r="O2" s="87" t="s">
        <v>26</v>
      </c>
      <c r="P2" s="88"/>
      <c r="Q2" s="87" t="s">
        <v>27</v>
      </c>
      <c r="R2" s="91"/>
      <c r="S2" s="91"/>
      <c r="T2" s="91"/>
      <c r="U2" s="91"/>
      <c r="V2" s="87" t="s">
        <v>28</v>
      </c>
      <c r="W2" s="91"/>
      <c r="X2" s="92"/>
      <c r="Y2" s="23"/>
    </row>
    <row r="3" spans="1:25" s="2" customFormat="1" ht="12" customHeight="1" x14ac:dyDescent="0.2">
      <c r="A3" s="106"/>
      <c r="B3" s="108"/>
      <c r="C3" s="106"/>
      <c r="D3" s="106"/>
      <c r="E3" s="89"/>
      <c r="F3" s="90"/>
      <c r="G3" s="111"/>
      <c r="H3" s="112"/>
      <c r="I3" s="112"/>
      <c r="J3" s="112"/>
      <c r="K3" s="112"/>
      <c r="L3" s="112"/>
      <c r="M3" s="112"/>
      <c r="N3" s="85"/>
      <c r="O3" s="89"/>
      <c r="P3" s="90"/>
      <c r="Q3" s="16" t="s">
        <v>11</v>
      </c>
      <c r="R3" s="93" t="s">
        <v>1</v>
      </c>
      <c r="S3" s="93" t="s">
        <v>9</v>
      </c>
      <c r="T3" s="96" t="s">
        <v>0</v>
      </c>
      <c r="U3" s="99" t="s">
        <v>13</v>
      </c>
      <c r="V3" s="102" t="s">
        <v>1</v>
      </c>
      <c r="W3" s="96" t="s">
        <v>9</v>
      </c>
      <c r="X3" s="68" t="s">
        <v>0</v>
      </c>
      <c r="Y3" s="23"/>
    </row>
    <row r="4" spans="1:25" s="2" customFormat="1" ht="13.5" customHeight="1" x14ac:dyDescent="0.2">
      <c r="A4" s="106"/>
      <c r="B4" s="108"/>
      <c r="C4" s="106"/>
      <c r="D4" s="106"/>
      <c r="E4" s="21"/>
      <c r="F4" s="20"/>
      <c r="G4" s="6" t="s">
        <v>6</v>
      </c>
      <c r="H4" s="7"/>
      <c r="I4" s="7"/>
      <c r="J4" s="7"/>
      <c r="K4" s="7"/>
      <c r="L4" s="7"/>
      <c r="M4" s="71" t="s">
        <v>7</v>
      </c>
      <c r="N4" s="85"/>
      <c r="O4" s="21"/>
      <c r="P4" s="20"/>
      <c r="Q4" s="74" t="s">
        <v>10</v>
      </c>
      <c r="R4" s="94"/>
      <c r="S4" s="94"/>
      <c r="T4" s="97"/>
      <c r="U4" s="100"/>
      <c r="V4" s="103"/>
      <c r="W4" s="97"/>
      <c r="X4" s="69"/>
      <c r="Y4" s="23"/>
    </row>
    <row r="5" spans="1:25" s="2" customFormat="1" ht="12" customHeight="1" x14ac:dyDescent="0.2">
      <c r="A5" s="106"/>
      <c r="B5" s="108"/>
      <c r="C5" s="106"/>
      <c r="D5" s="106"/>
      <c r="E5" s="21"/>
      <c r="F5" s="76" t="s">
        <v>4</v>
      </c>
      <c r="G5" s="21"/>
      <c r="H5" s="4" t="s">
        <v>3</v>
      </c>
      <c r="I5" s="27"/>
      <c r="J5" s="27"/>
      <c r="K5" s="27"/>
      <c r="L5" s="28"/>
      <c r="M5" s="72"/>
      <c r="N5" s="85"/>
      <c r="O5" s="21"/>
      <c r="P5" s="76" t="s">
        <v>4</v>
      </c>
      <c r="Q5" s="75"/>
      <c r="R5" s="95"/>
      <c r="S5" s="95"/>
      <c r="T5" s="98"/>
      <c r="U5" s="101"/>
      <c r="V5" s="104"/>
      <c r="W5" s="98"/>
      <c r="X5" s="70"/>
      <c r="Y5" s="23"/>
    </row>
    <row r="6" spans="1:25" s="2" customFormat="1" ht="12" customHeight="1" x14ac:dyDescent="0.2">
      <c r="A6" s="106"/>
      <c r="B6" s="108"/>
      <c r="C6" s="106"/>
      <c r="D6" s="106"/>
      <c r="E6" s="21"/>
      <c r="F6" s="77"/>
      <c r="G6" s="21"/>
      <c r="H6" s="30" t="s">
        <v>5</v>
      </c>
      <c r="I6" s="79" t="s">
        <v>20</v>
      </c>
      <c r="J6" s="80"/>
      <c r="K6" s="81"/>
      <c r="L6" s="82" t="s">
        <v>18</v>
      </c>
      <c r="M6" s="72"/>
      <c r="N6" s="85"/>
      <c r="O6" s="21"/>
      <c r="P6" s="77"/>
      <c r="Q6" s="11" t="s">
        <v>12</v>
      </c>
      <c r="R6" s="12" t="s">
        <v>12</v>
      </c>
      <c r="S6" s="12" t="s">
        <v>12</v>
      </c>
      <c r="T6" s="13" t="s">
        <v>12</v>
      </c>
      <c r="U6" s="14" t="s">
        <v>12</v>
      </c>
      <c r="V6" s="18" t="s">
        <v>12</v>
      </c>
      <c r="W6" s="13" t="s">
        <v>12</v>
      </c>
      <c r="X6" s="14" t="s">
        <v>12</v>
      </c>
      <c r="Y6" s="24" t="s">
        <v>12</v>
      </c>
    </row>
    <row r="7" spans="1:25" s="2" customFormat="1" ht="12.75" customHeight="1" thickBot="1" x14ac:dyDescent="0.25">
      <c r="A7" s="107"/>
      <c r="B7" s="109"/>
      <c r="C7" s="107"/>
      <c r="D7" s="107"/>
      <c r="E7" s="3"/>
      <c r="F7" s="78"/>
      <c r="G7" s="3"/>
      <c r="H7" s="5"/>
      <c r="I7" s="31" t="s">
        <v>16</v>
      </c>
      <c r="J7" s="31" t="s">
        <v>17</v>
      </c>
      <c r="K7" s="31" t="s">
        <v>19</v>
      </c>
      <c r="L7" s="83"/>
      <c r="M7" s="73"/>
      <c r="N7" s="86"/>
      <c r="O7" s="3"/>
      <c r="P7" s="78"/>
      <c r="Q7" s="8" t="s">
        <v>8</v>
      </c>
      <c r="R7" s="9" t="s">
        <v>8</v>
      </c>
      <c r="S7" s="9" t="s">
        <v>8</v>
      </c>
      <c r="T7" s="10" t="s">
        <v>8</v>
      </c>
      <c r="U7" s="15" t="s">
        <v>8</v>
      </c>
      <c r="V7" s="17" t="s">
        <v>8</v>
      </c>
      <c r="W7" s="10" t="s">
        <v>8</v>
      </c>
      <c r="X7" s="19" t="s">
        <v>8</v>
      </c>
      <c r="Y7" s="25" t="s">
        <v>8</v>
      </c>
    </row>
    <row r="8" spans="1:25" s="33" customFormat="1" ht="18" customHeight="1" x14ac:dyDescent="0.2">
      <c r="A8" s="51">
        <v>1</v>
      </c>
      <c r="B8" s="61" t="s">
        <v>29</v>
      </c>
      <c r="C8" s="63" t="s">
        <v>30</v>
      </c>
      <c r="D8" s="65" t="s">
        <v>31</v>
      </c>
      <c r="E8" s="48">
        <v>889.17450699999995</v>
      </c>
      <c r="F8" s="49">
        <v>889.17450699999995</v>
      </c>
      <c r="G8" s="48">
        <f>H8</f>
        <v>29.658118999999999</v>
      </c>
      <c r="H8" s="58">
        <f>SUM(I8:L9)</f>
        <v>29.658118999999999</v>
      </c>
      <c r="I8" s="58">
        <v>0</v>
      </c>
      <c r="J8" s="58">
        <v>0</v>
      </c>
      <c r="K8" s="58">
        <v>0</v>
      </c>
      <c r="L8" s="58">
        <v>29.658118999999999</v>
      </c>
      <c r="M8" s="44">
        <v>179.364</v>
      </c>
      <c r="N8" s="46">
        <v>0</v>
      </c>
      <c r="O8" s="113">
        <f>+(+E8+G8)-(M8+N8)</f>
        <v>739.46862599999986</v>
      </c>
      <c r="P8" s="49">
        <f>O8</f>
        <v>739.46862599999986</v>
      </c>
      <c r="Q8" s="36">
        <v>0</v>
      </c>
      <c r="R8" s="37">
        <v>0</v>
      </c>
      <c r="S8" s="37">
        <v>76</v>
      </c>
      <c r="T8" s="38">
        <v>0</v>
      </c>
      <c r="U8" s="37">
        <v>1</v>
      </c>
      <c r="V8" s="36">
        <v>0</v>
      </c>
      <c r="W8" s="38">
        <v>151</v>
      </c>
      <c r="X8" s="39">
        <v>0</v>
      </c>
      <c r="Y8" s="32" t="s">
        <v>12</v>
      </c>
    </row>
    <row r="9" spans="1:25" s="33" customFormat="1" ht="56.25" customHeight="1" thickBot="1" x14ac:dyDescent="0.25">
      <c r="A9" s="52"/>
      <c r="B9" s="62"/>
      <c r="C9" s="64"/>
      <c r="D9" s="66"/>
      <c r="E9" s="57"/>
      <c r="F9" s="67"/>
      <c r="G9" s="57"/>
      <c r="H9" s="59"/>
      <c r="I9" s="59"/>
      <c r="J9" s="59"/>
      <c r="K9" s="60"/>
      <c r="L9" s="59"/>
      <c r="M9" s="45"/>
      <c r="N9" s="47"/>
      <c r="O9" s="114"/>
      <c r="P9" s="50"/>
      <c r="Q9" s="40">
        <v>0</v>
      </c>
      <c r="R9" s="41">
        <v>0</v>
      </c>
      <c r="S9" s="41">
        <v>175.8</v>
      </c>
      <c r="T9" s="42">
        <v>0</v>
      </c>
      <c r="U9" s="41">
        <v>3.5640000000000001</v>
      </c>
      <c r="V9" s="40">
        <v>0</v>
      </c>
      <c r="W9" s="42">
        <v>1049.6210000000001</v>
      </c>
      <c r="X9" s="43">
        <v>0</v>
      </c>
      <c r="Y9" s="34" t="s">
        <v>8</v>
      </c>
    </row>
    <row r="10" spans="1:25" s="35" customFormat="1" ht="20.100000000000001" customHeight="1" x14ac:dyDescent="0.2">
      <c r="A10" s="51" t="s">
        <v>14</v>
      </c>
      <c r="B10" s="51">
        <v>1</v>
      </c>
      <c r="C10" s="53"/>
      <c r="D10" s="55"/>
      <c r="E10" s="113">
        <f t="shared" ref="E10:P10" si="0">SUM(E8:E9)</f>
        <v>889.17450699999995</v>
      </c>
      <c r="F10" s="115">
        <f t="shared" si="0"/>
        <v>889.17450699999995</v>
      </c>
      <c r="G10" s="113">
        <f t="shared" si="0"/>
        <v>29.658118999999999</v>
      </c>
      <c r="H10" s="116">
        <f t="shared" si="0"/>
        <v>29.658118999999999</v>
      </c>
      <c r="I10" s="116">
        <f t="shared" si="0"/>
        <v>0</v>
      </c>
      <c r="J10" s="116">
        <f t="shared" si="0"/>
        <v>0</v>
      </c>
      <c r="K10" s="116">
        <f t="shared" si="0"/>
        <v>0</v>
      </c>
      <c r="L10" s="116">
        <f t="shared" si="0"/>
        <v>29.658118999999999</v>
      </c>
      <c r="M10" s="116">
        <f t="shared" si="0"/>
        <v>179.364</v>
      </c>
      <c r="N10" s="117">
        <f t="shared" si="0"/>
        <v>0</v>
      </c>
      <c r="O10" s="113">
        <f t="shared" si="0"/>
        <v>739.46862599999986</v>
      </c>
      <c r="P10" s="115">
        <f t="shared" si="0"/>
        <v>739.46862599999986</v>
      </c>
      <c r="Q10" s="118">
        <f t="shared" ref="Q10:X10" si="1">SUMIF($Y$8:$Y$9,$Y$6,Q8:Q9)</f>
        <v>0</v>
      </c>
      <c r="R10" s="119">
        <f t="shared" si="1"/>
        <v>0</v>
      </c>
      <c r="S10" s="119">
        <f t="shared" si="1"/>
        <v>76</v>
      </c>
      <c r="T10" s="120">
        <f t="shared" si="1"/>
        <v>0</v>
      </c>
      <c r="U10" s="119">
        <f t="shared" si="1"/>
        <v>1</v>
      </c>
      <c r="V10" s="118">
        <f t="shared" si="1"/>
        <v>0</v>
      </c>
      <c r="W10" s="120">
        <f t="shared" si="1"/>
        <v>151</v>
      </c>
      <c r="X10" s="121">
        <f t="shared" si="1"/>
        <v>0</v>
      </c>
      <c r="Y10" s="32" t="s">
        <v>12</v>
      </c>
    </row>
    <row r="11" spans="1:25" s="35" customFormat="1" ht="20.100000000000001" customHeight="1" thickBot="1" x14ac:dyDescent="0.25">
      <c r="A11" s="52"/>
      <c r="B11" s="52"/>
      <c r="C11" s="54"/>
      <c r="D11" s="56"/>
      <c r="E11" s="114"/>
      <c r="F11" s="122"/>
      <c r="G11" s="114"/>
      <c r="H11" s="123"/>
      <c r="I11" s="123"/>
      <c r="J11" s="123"/>
      <c r="K11" s="123"/>
      <c r="L11" s="123"/>
      <c r="M11" s="123"/>
      <c r="N11" s="124"/>
      <c r="O11" s="114"/>
      <c r="P11" s="122"/>
      <c r="Q11" s="125">
        <f t="shared" ref="Q11:X11" si="2">SUMIF($Y$8:$Y$9,$Y$7,Q8:Q9)</f>
        <v>0</v>
      </c>
      <c r="R11" s="126">
        <f t="shared" si="2"/>
        <v>0</v>
      </c>
      <c r="S11" s="126">
        <f t="shared" si="2"/>
        <v>175.8</v>
      </c>
      <c r="T11" s="127">
        <f t="shared" si="2"/>
        <v>0</v>
      </c>
      <c r="U11" s="126">
        <f t="shared" si="2"/>
        <v>3.5640000000000001</v>
      </c>
      <c r="V11" s="125">
        <f t="shared" si="2"/>
        <v>0</v>
      </c>
      <c r="W11" s="127">
        <f t="shared" si="2"/>
        <v>1049.6210000000001</v>
      </c>
      <c r="X11" s="128">
        <f t="shared" si="2"/>
        <v>0</v>
      </c>
      <c r="Y11" s="34" t="s">
        <v>8</v>
      </c>
    </row>
    <row r="12" spans="1:25" x14ac:dyDescent="0.2">
      <c r="O12" s="29"/>
    </row>
  </sheetData>
  <mergeCells count="55">
    <mergeCell ref="V3:V5"/>
    <mergeCell ref="W3:W5"/>
    <mergeCell ref="A2:A7"/>
    <mergeCell ref="B2:B7"/>
    <mergeCell ref="C2:C7"/>
    <mergeCell ref="D2:D7"/>
    <mergeCell ref="E2:F3"/>
    <mergeCell ref="G2:M3"/>
    <mergeCell ref="F8:F9"/>
    <mergeCell ref="X3:X5"/>
    <mergeCell ref="M4:M7"/>
    <mergeCell ref="Q4:Q5"/>
    <mergeCell ref="F5:F7"/>
    <mergeCell ref="P5:P7"/>
    <mergeCell ref="I6:K6"/>
    <mergeCell ref="L6:L7"/>
    <mergeCell ref="N2:N7"/>
    <mergeCell ref="O2:P3"/>
    <mergeCell ref="Q2:U2"/>
    <mergeCell ref="V2:X2"/>
    <mergeCell ref="R3:R5"/>
    <mergeCell ref="S3:S5"/>
    <mergeCell ref="T3:T5"/>
    <mergeCell ref="U3:U5"/>
    <mergeCell ref="A8:A9"/>
    <mergeCell ref="B8:B9"/>
    <mergeCell ref="C8:C9"/>
    <mergeCell ref="D8:D9"/>
    <mergeCell ref="E8:E9"/>
    <mergeCell ref="M8:M9"/>
    <mergeCell ref="N8:N9"/>
    <mergeCell ref="O8:O9"/>
    <mergeCell ref="P8:P9"/>
    <mergeCell ref="A10:A11"/>
    <mergeCell ref="B10:B11"/>
    <mergeCell ref="C10:C11"/>
    <mergeCell ref="D10:D11"/>
    <mergeCell ref="E10:E11"/>
    <mergeCell ref="F10:F11"/>
    <mergeCell ref="G8:G9"/>
    <mergeCell ref="H8:H9"/>
    <mergeCell ref="I8:I9"/>
    <mergeCell ref="J8:J9"/>
    <mergeCell ref="K8:K9"/>
    <mergeCell ref="L8:L9"/>
    <mergeCell ref="M10:M11"/>
    <mergeCell ref="N10:N11"/>
    <mergeCell ref="O10:O11"/>
    <mergeCell ref="P10:P11"/>
    <mergeCell ref="G10:G11"/>
    <mergeCell ref="H10:H11"/>
    <mergeCell ref="I10:I11"/>
    <mergeCell ref="J10:J11"/>
    <mergeCell ref="K10:K11"/>
    <mergeCell ref="L10:L11"/>
  </mergeCells>
  <phoneticPr fontId="1"/>
  <pageMargins left="0.51181102362204722" right="0.31496062992125984" top="0.55118110236220474" bottom="0.55118110236220474" header="0.31496062992125984" footer="0.31496062992125984"/>
  <pageSetup paperSize="9" scale="59" fitToHeight="0" orientation="landscape" r:id="rId1"/>
  <headerFooter>
    <oddHeader>&amp;L【機密性2情報】</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BD0C9D2534B0340853089B43426D51D" ma:contentTypeVersion="15" ma:contentTypeDescription="新しいドキュメントを作成します。" ma:contentTypeScope="" ma:versionID="5b6225c7863815df33538e383afccb2a">
  <xsd:schema xmlns:xsd="http://www.w3.org/2001/XMLSchema" xmlns:xs="http://www.w3.org/2001/XMLSchema" xmlns:p="http://schemas.microsoft.com/office/2006/metadata/properties" xmlns:ns2="a15f42c2-0251-4780-9576-9ad0838e2a24" xmlns:ns3="53d8f250-ce29-42e9-9c43-7d55f02f7c74" targetNamespace="http://schemas.microsoft.com/office/2006/metadata/properties" ma:root="true" ma:fieldsID="eeaf762a00068b2fbda94cc7dde6e602" ns2:_="" ns3:_="">
    <xsd:import namespace="a15f42c2-0251-4780-9576-9ad0838e2a24"/>
    <xsd:import namespace="53d8f250-ce29-42e9-9c43-7d55f02f7c7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2:MediaServiceDateTaken"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5f42c2-0251-4780-9576-9ad0838e2a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3d8f250-ce29-42e9-9c43-7d55f02f7c7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5013881-1bda-4e41-b4b8-3d5a709adcbb}" ma:internalName="TaxCatchAll" ma:showField="CatchAllData" ma:web="53d8f250-ce29-42e9-9c43-7d55f02f7c74">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1B2160-4813-4116-BA03-CF2BCED2FF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5f42c2-0251-4780-9576-9ad0838e2a24"/>
    <ds:schemaRef ds:uri="53d8f250-ce29-42e9-9c43-7d55f02f7c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266461-F0C3-4E8F-8223-50A25F82B0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個別表(008)</vt:lpstr>
      <vt:lpstr>'個別表(008)'!Print_Area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2020-10-28T04:34:14Z</dcterms:created>
  <dcterms:modified xsi:type="dcterms:W3CDTF">2024-09-27T05:55:31Z</dcterms:modified>
</cp:coreProperties>
</file>