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80" yWindow="120" windowWidth="18315" windowHeight="11655" tabRatio="774"/>
  </bookViews>
  <sheets>
    <sheet name="個別表(008)" sheetId="17" r:id="rId1"/>
  </sheets>
  <definedNames>
    <definedName name="_xlnm._FilterDatabase" localSheetId="0" hidden="1">'個別表(008)'!$A$1:$Y$11</definedName>
    <definedName name="_xlnm.Print_Area" localSheetId="0">'個別表(008)'!$A$1:$X$22</definedName>
  </definedNames>
  <calcPr calcId="162913"/>
</workbook>
</file>

<file path=xl/calcChain.xml><?xml version="1.0" encoding="utf-8"?>
<calcChain xmlns="http://schemas.openxmlformats.org/spreadsheetml/2006/main">
  <c r="X11" i="17" l="1"/>
  <c r="W11" i="17"/>
  <c r="V11" i="17"/>
  <c r="U11" i="17"/>
  <c r="T11" i="17"/>
  <c r="S11" i="17"/>
  <c r="R11" i="17"/>
  <c r="Q11" i="17"/>
  <c r="X10" i="17"/>
  <c r="W10" i="17"/>
  <c r="V10" i="17"/>
  <c r="U10" i="17"/>
  <c r="T10" i="17"/>
  <c r="S10" i="17"/>
  <c r="R10" i="17"/>
  <c r="Q10" i="17"/>
  <c r="N10" i="17"/>
  <c r="M10" i="17"/>
  <c r="L10" i="17"/>
  <c r="K10" i="17"/>
  <c r="J10" i="17"/>
  <c r="I10" i="17"/>
  <c r="E10" i="17"/>
  <c r="H8" i="17"/>
  <c r="G8" i="17" s="1"/>
  <c r="F8" i="17"/>
  <c r="F10" i="17" s="1"/>
  <c r="G10" i="17" l="1"/>
  <c r="O8" i="17"/>
  <c r="O23" i="17"/>
  <c r="H10" i="17"/>
  <c r="O10" i="17" l="1"/>
  <c r="P8" i="17"/>
  <c r="P10" i="17" s="1"/>
</calcChain>
</file>

<file path=xl/comments1.xml><?xml version="1.0" encoding="utf-8"?>
<comments xmlns="http://schemas.openxmlformats.org/spreadsheetml/2006/main">
  <authors>
    <author>作成者</author>
  </authors>
  <commentList>
    <comment ref="L6" authorId="0" shapeId="0">
      <text>
        <r>
          <rPr>
            <b/>
            <sz val="9"/>
            <color indexed="81"/>
            <rFont val="ＭＳ Ｐゴシック"/>
            <family val="3"/>
            <charset val="128"/>
          </rPr>
          <t>運用収入等の国費相当額を想定</t>
        </r>
      </text>
    </comment>
  </commentList>
</comments>
</file>

<file path=xl/sharedStrings.xml><?xml version="1.0" encoding="utf-8"?>
<sst xmlns="http://schemas.openxmlformats.org/spreadsheetml/2006/main" count="75" uniqueCount="51">
  <si>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</si>
  <si>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</si>
  <si>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</si>
  <si>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</si>
  <si>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</si>
  <si>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</si>
  <si>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</si>
  <si>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</si>
  <si>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</si>
  <si>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</si>
  <si>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</si>
  <si>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</si>
  <si>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</si>
  <si>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</si>
  <si>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計</t>
    <rPh sb="0" eb="1">
      <t>ケイ</t>
    </rPh>
    <phoneticPr fontId="1"/>
  </si>
  <si>
    <t>基金の名称</t>
    <rPh sb="0" eb="2">
      <t>キキン</t>
    </rPh>
    <rPh sb="3" eb="5">
      <t>メイショウ</t>
    </rPh>
    <phoneticPr fontId="1"/>
  </si>
  <si>
    <t>当初</t>
    <rPh sb="0" eb="2">
      <t>トウショ</t>
    </rPh>
    <phoneticPr fontId="1"/>
  </si>
  <si>
    <t>補正</t>
    <rPh sb="0" eb="2">
      <t>ホセイ</t>
    </rPh>
    <phoneticPr fontId="1"/>
  </si>
  <si>
    <t>その他</t>
    <rPh sb="2" eb="3">
      <t>タ</t>
    </rPh>
    <phoneticPr fontId="1"/>
  </si>
  <si>
    <t>予備費</t>
    <rPh sb="0" eb="3">
      <t>ヨビヒ</t>
    </rPh>
    <phoneticPr fontId="1"/>
  </si>
  <si>
    <t>※会計区分を番号で記載</t>
    <rPh sb="1" eb="3">
      <t>カイケイ</t>
    </rPh>
    <rPh sb="3" eb="5">
      <t>クブン</t>
    </rPh>
    <rPh sb="6" eb="8">
      <t>バンゴウ</t>
    </rPh>
    <rPh sb="9" eb="11">
      <t>キサイ</t>
    </rPh>
    <phoneticPr fontId="1"/>
  </si>
  <si>
    <t>①一般会計</t>
    <rPh sb="1" eb="3">
      <t>イッパン</t>
    </rPh>
    <rPh sb="3" eb="5">
      <t>カイケイ</t>
    </rPh>
    <phoneticPr fontId="1"/>
  </si>
  <si>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1"/>
  </si>
  <si>
    <t>③地震再保険特別会計</t>
    <rPh sb="1" eb="3">
      <t>ジシン</t>
    </rPh>
    <rPh sb="3" eb="6">
      <t>サイホケン</t>
    </rPh>
    <rPh sb="6" eb="8">
      <t>トクベツ</t>
    </rPh>
    <rPh sb="8" eb="10">
      <t>カイケイ</t>
    </rPh>
    <phoneticPr fontId="1"/>
  </si>
  <si>
    <t>④国債整理基金特別会計</t>
    <rPh sb="1" eb="3">
      <t>コクサイ</t>
    </rPh>
    <rPh sb="3" eb="5">
      <t>セイリ</t>
    </rPh>
    <rPh sb="5" eb="7">
      <t>キキン</t>
    </rPh>
    <rPh sb="7" eb="9">
      <t>トクベツ</t>
    </rPh>
    <rPh sb="9" eb="11">
      <t>カイケイ</t>
    </rPh>
    <phoneticPr fontId="1"/>
  </si>
  <si>
    <t>⑤外国為替資金特別会計</t>
    <rPh sb="1" eb="3">
      <t>ガイコク</t>
    </rPh>
    <rPh sb="3" eb="5">
      <t>カワセ</t>
    </rPh>
    <rPh sb="5" eb="7">
      <t>シキン</t>
    </rPh>
    <rPh sb="7" eb="9">
      <t>トクベツ</t>
    </rPh>
    <rPh sb="9" eb="11">
      <t>カイケイ</t>
    </rPh>
    <phoneticPr fontId="1"/>
  </si>
  <si>
    <t>⑥財政投融資特別会計</t>
    <rPh sb="1" eb="3">
      <t>ザイセイ</t>
    </rPh>
    <rPh sb="3" eb="6">
      <t>トウユウシ</t>
    </rPh>
    <rPh sb="6" eb="8">
      <t>トクベツ</t>
    </rPh>
    <rPh sb="8" eb="10">
      <t>カイケイ</t>
    </rPh>
    <phoneticPr fontId="1"/>
  </si>
  <si>
    <t>⑦エネルギー対策特別会計</t>
    <rPh sb="6" eb="8">
      <t>タイサク</t>
    </rPh>
    <rPh sb="8" eb="10">
      <t>トクベツ</t>
    </rPh>
    <rPh sb="10" eb="12">
      <t>カイケイ</t>
    </rPh>
    <phoneticPr fontId="1"/>
  </si>
  <si>
    <t>⑧労働保険特別会計</t>
    <rPh sb="1" eb="3">
      <t>ロウドウ</t>
    </rPh>
    <rPh sb="3" eb="5">
      <t>ホケン</t>
    </rPh>
    <rPh sb="5" eb="7">
      <t>トクベツ</t>
    </rPh>
    <rPh sb="7" eb="9">
      <t>カイケイ</t>
    </rPh>
    <phoneticPr fontId="1"/>
  </si>
  <si>
    <t>⑨年金特別会計</t>
    <rPh sb="1" eb="3">
      <t>ネンキン</t>
    </rPh>
    <rPh sb="3" eb="5">
      <t>トクベツ</t>
    </rPh>
    <rPh sb="5" eb="7">
      <t>カイケイ</t>
    </rPh>
    <phoneticPr fontId="1"/>
  </si>
  <si>
    <t>⑩食料安定供給特別会計</t>
    <rPh sb="1" eb="3">
      <t>ショクリョウ</t>
    </rPh>
    <rPh sb="3" eb="5">
      <t>アンテイ</t>
    </rPh>
    <rPh sb="5" eb="7">
      <t>キョウキュウ</t>
    </rPh>
    <rPh sb="7" eb="9">
      <t>トクベツ</t>
    </rPh>
    <rPh sb="9" eb="11">
      <t>カイケイ</t>
    </rPh>
    <phoneticPr fontId="1"/>
  </si>
  <si>
    <t>⑪森林保険特別会計</t>
    <rPh sb="1" eb="3">
      <t>シンリン</t>
    </rPh>
    <rPh sb="3" eb="5">
      <t>ホケン</t>
    </rPh>
    <rPh sb="5" eb="7">
      <t>トクベツ</t>
    </rPh>
    <rPh sb="7" eb="9">
      <t>カイケイ</t>
    </rPh>
    <phoneticPr fontId="1"/>
  </si>
  <si>
    <t>⑫国有林野事業債務管理特別会計</t>
    <rPh sb="1" eb="5">
      <t>コクユウリンヤ</t>
    </rPh>
    <rPh sb="5" eb="7">
      <t>ジギョウ</t>
    </rPh>
    <rPh sb="7" eb="9">
      <t>サイム</t>
    </rPh>
    <rPh sb="9" eb="11">
      <t>カンリ</t>
    </rPh>
    <rPh sb="11" eb="13">
      <t>トクベツ</t>
    </rPh>
    <rPh sb="13" eb="15">
      <t>カイケイ</t>
    </rPh>
    <phoneticPr fontId="1"/>
  </si>
  <si>
    <t>⑬貿易再保険特別会計</t>
    <rPh sb="1" eb="3">
      <t>ボウエキ</t>
    </rPh>
    <rPh sb="3" eb="6">
      <t>サイホケン</t>
    </rPh>
    <rPh sb="6" eb="8">
      <t>トクベツ</t>
    </rPh>
    <rPh sb="8" eb="10">
      <t>カイケイ</t>
    </rPh>
    <phoneticPr fontId="1"/>
  </si>
  <si>
    <t>⑭特許特別会計</t>
    <rPh sb="1" eb="3">
      <t>トッキョ</t>
    </rPh>
    <rPh sb="3" eb="5">
      <t>トクベツ</t>
    </rPh>
    <rPh sb="5" eb="7">
      <t>カイケイ</t>
    </rPh>
    <phoneticPr fontId="1"/>
  </si>
  <si>
    <t>⑮自動車安全特別会計</t>
    <rPh sb="1" eb="4">
      <t>ジドウシャ</t>
    </rPh>
    <rPh sb="4" eb="6">
      <t>アンゼン</t>
    </rPh>
    <rPh sb="6" eb="8">
      <t>トクベツ</t>
    </rPh>
    <rPh sb="8" eb="10">
      <t>カイケイ</t>
    </rPh>
    <phoneticPr fontId="1"/>
  </si>
  <si>
    <t>⑯東日本大震災復興特別会計</t>
    <rPh sb="1" eb="2">
      <t>ヒガシ</t>
    </rPh>
    <rPh sb="2" eb="4">
      <t>ニホン</t>
    </rPh>
    <rPh sb="4" eb="7">
      <t>ダイシンサイ</t>
    </rPh>
    <rPh sb="7" eb="9">
      <t>フッコウ</t>
    </rPh>
    <rPh sb="9" eb="11">
      <t>トクベツ</t>
    </rPh>
    <rPh sb="11" eb="13">
      <t>カイケイ</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</si>
  <si>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</si>
  <si>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</si>
  <si>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</si>
  <si>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平成30年度末基金残高
（ａ）</t>
    <rPh sb="0" eb="2">
      <t>ヘイセイ</t>
    </rPh>
    <rPh sb="4" eb="6">
      <t>ネンド</t>
    </rPh>
    <rPh sb="6" eb="7">
      <t>マツ</t>
    </rPh>
    <rPh sb="7" eb="9">
      <t>キキン</t>
    </rPh>
    <rPh sb="9" eb="11">
      <t>ザンダカ</t>
    </rPh>
    <phoneticPr fontId="1"/>
  </si>
  <si>
    <t>令　和　元　年　度　収　入　支　出</t>
    <rPh sb="0" eb="1">
      <t>レイ</t>
    </rPh>
    <rPh sb="2" eb="3">
      <t>ワ</t>
    </rPh>
    <rPh sb="4" eb="5">
      <t>ガン</t>
    </rPh>
    <rPh sb="6" eb="7">
      <t>トシ</t>
    </rPh>
    <rPh sb="8" eb="9">
      <t>ド</t>
    </rPh>
    <rPh sb="10" eb="11">
      <t>オサム</t>
    </rPh>
    <rPh sb="12" eb="13">
      <t>イ</t>
    </rPh>
    <rPh sb="14" eb="15">
      <t>シ</t>
    </rPh>
    <rPh sb="16" eb="17">
      <t>デ</t>
    </rPh>
    <phoneticPr fontId="1"/>
  </si>
  <si>
    <t>令和元年度
国庫返納額
（ｄ）</t>
    <rPh sb="0" eb="2">
      <t>レイワ</t>
    </rPh>
    <rPh sb="2" eb="3">
      <t>ガン</t>
    </rPh>
    <rPh sb="3" eb="5">
      <t>ネンド</t>
    </rPh>
    <rPh sb="8" eb="10">
      <t>ヘンノウ</t>
    </rPh>
    <phoneticPr fontId="1"/>
  </si>
  <si>
    <t>令和元年度末基金残高
(ｅ=ａ+ｂ-ｃ-ｄ)</t>
    <rPh sb="0" eb="2">
      <t>レイワ</t>
    </rPh>
    <rPh sb="2" eb="3">
      <t>ガン</t>
    </rPh>
    <rPh sb="3" eb="5">
      <t>ネンド</t>
    </rPh>
    <rPh sb="5" eb="6">
      <t>マツ</t>
    </rPh>
    <rPh sb="6" eb="8">
      <t>キキン</t>
    </rPh>
    <rPh sb="8" eb="10">
      <t>ザンダカ</t>
    </rPh>
    <phoneticPr fontId="1"/>
  </si>
  <si>
    <t>令和元年度　事業実施決定等</t>
    <rPh sb="0" eb="2">
      <t>レイワ</t>
    </rPh>
    <rPh sb="2" eb="3">
      <t>ガン</t>
    </rPh>
    <rPh sb="3" eb="5">
      <t>ネンド</t>
    </rPh>
    <rPh sb="6" eb="8">
      <t>ジギョウ</t>
    </rPh>
    <rPh sb="8" eb="10">
      <t>ジッシ</t>
    </rPh>
    <rPh sb="10" eb="12">
      <t>ケッテイ</t>
    </rPh>
    <rPh sb="12" eb="13">
      <t>トウ</t>
    </rPh>
    <phoneticPr fontId="1"/>
  </si>
  <si>
    <t>令和元年度末　貸付残高等</t>
    <rPh sb="0" eb="2">
      <t>レイワ</t>
    </rPh>
    <rPh sb="2" eb="3">
      <t>ガン</t>
    </rPh>
    <rPh sb="3" eb="5">
      <t>ネンド</t>
    </rPh>
    <rPh sb="5" eb="6">
      <t>マツ</t>
    </rPh>
    <rPh sb="7" eb="9">
      <t>カシツ</t>
    </rPh>
    <rPh sb="9" eb="11">
      <t>ザンダカ</t>
    </rPh>
    <rPh sb="11" eb="12">
      <t>トウ</t>
    </rPh>
    <phoneticPr fontId="1"/>
  </si>
  <si>
    <t>-</t>
    <phoneticPr fontId="1"/>
  </si>
  <si>
    <t>宮城県医師育成機構</t>
    <rPh sb="0" eb="3">
      <t>ミヤギケン</t>
    </rPh>
    <rPh sb="3" eb="5">
      <t>イシ</t>
    </rPh>
    <rPh sb="5" eb="7">
      <t>イクセイ</t>
    </rPh>
    <rPh sb="7" eb="9">
      <t>キコウ</t>
    </rPh>
    <phoneticPr fontId="1"/>
  </si>
  <si>
    <t>医学生修学資金貸付基金
【地域医療復興計画】
【第二期地域医療復興計画】</t>
    <rPh sb="0" eb="3">
      <t>イガクセイ</t>
    </rPh>
    <rPh sb="3" eb="5">
      <t>シュウガク</t>
    </rPh>
    <rPh sb="5" eb="7">
      <t>シキン</t>
    </rPh>
    <rPh sb="7" eb="9">
      <t>カシツケ</t>
    </rPh>
    <rPh sb="9" eb="11">
      <t>キキン</t>
    </rPh>
    <rPh sb="13" eb="15">
      <t>チイキ</t>
    </rPh>
    <rPh sb="15" eb="17">
      <t>イリョウ</t>
    </rPh>
    <rPh sb="17" eb="19">
      <t>フッコウ</t>
    </rPh>
    <rPh sb="19" eb="21">
      <t>ケイカク</t>
    </rPh>
    <rPh sb="24" eb="26">
      <t>ダイニ</t>
    </rPh>
    <rPh sb="26" eb="27">
      <t>キ</t>
    </rPh>
    <phoneticPr fontId="1"/>
  </si>
  <si>
    <t>震災医師確保対策として､医学生への修学資金貸付制度を創設する。大学卒業後、県が指定する医療機関で一定期間勤務した場合には償還を免除する制度とすることにより、医師確保が困難な医療機関への医師配置を行う。</t>
    <rPh sb="0" eb="2">
      <t>シンサイ</t>
    </rPh>
    <rPh sb="2" eb="4">
      <t>イシ</t>
    </rPh>
    <rPh sb="4" eb="6">
      <t>カクホ</t>
    </rPh>
    <rPh sb="6" eb="8">
      <t>タイサク</t>
    </rPh>
    <rPh sb="12" eb="15">
      <t>イガクセイ</t>
    </rPh>
    <rPh sb="17" eb="19">
      <t>シュウガク</t>
    </rPh>
    <rPh sb="19" eb="21">
      <t>シキン</t>
    </rPh>
    <rPh sb="21" eb="23">
      <t>カシツケ</t>
    </rPh>
    <rPh sb="23" eb="25">
      <t>セイド</t>
    </rPh>
    <rPh sb="26" eb="28">
      <t>ソウセツ</t>
    </rPh>
    <rPh sb="31" eb="33">
      <t>ダイガク</t>
    </rPh>
    <rPh sb="33" eb="36">
      <t>ソツギョウゴ</t>
    </rPh>
    <rPh sb="37" eb="38">
      <t>ケン</t>
    </rPh>
    <rPh sb="39" eb="41">
      <t>シテイ</t>
    </rPh>
    <rPh sb="43" eb="45">
      <t>イリョウ</t>
    </rPh>
    <rPh sb="45" eb="47">
      <t>キカン</t>
    </rPh>
    <rPh sb="48" eb="50">
      <t>イッテイ</t>
    </rPh>
    <rPh sb="50" eb="52">
      <t>キカン</t>
    </rPh>
    <rPh sb="52" eb="54">
      <t>キンム</t>
    </rPh>
    <rPh sb="56" eb="58">
      <t>バアイ</t>
    </rPh>
    <rPh sb="60" eb="62">
      <t>ショウカン</t>
    </rPh>
    <rPh sb="63" eb="65">
      <t>メンジョ</t>
    </rPh>
    <rPh sb="67" eb="69">
      <t>セイド</t>
    </rPh>
    <rPh sb="78" eb="80">
      <t>イシ</t>
    </rPh>
    <rPh sb="80" eb="82">
      <t>カクホ</t>
    </rPh>
    <rPh sb="83" eb="85">
      <t>コンナン</t>
    </rPh>
    <rPh sb="86" eb="88">
      <t>イリョウ</t>
    </rPh>
    <rPh sb="88" eb="90">
      <t>キカン</t>
    </rPh>
    <rPh sb="92" eb="94">
      <t>イシ</t>
    </rPh>
    <rPh sb="94" eb="96">
      <t>ハイチ</t>
    </rPh>
    <rPh sb="97" eb="98">
      <t>オコナ</t>
    </rPh>
    <phoneticPr fontId="1"/>
  </si>
  <si>
    <t>【個別表】令和２年度基金造成団体別基金執行状況表（008医学生修学資金貸付基金【地域医療復興計画】）</t>
    <rPh sb="1" eb="3">
      <t>コベツ</t>
    </rPh>
    <rPh sb="3" eb="4">
      <t>ヒョウ</t>
    </rPh>
    <rPh sb="5" eb="7">
      <t>レイワ</t>
    </rPh>
    <rPh sb="8" eb="10">
      <t>ネンド</t>
    </rPh>
    <rPh sb="10" eb="12">
      <t>キキン</t>
    </rPh>
    <rPh sb="12" eb="14">
      <t>ゾウセイ</t>
    </rPh>
    <rPh sb="14" eb="16">
      <t>ダンタイ</t>
    </rPh>
    <rPh sb="16" eb="17">
      <t>ベツ</t>
    </rPh>
    <rPh sb="17" eb="19">
      <t>キキン</t>
    </rPh>
    <rPh sb="19" eb="21">
      <t>シッコウ</t>
    </rPh>
    <rPh sb="21" eb="23">
      <t>ジョウキョウ</t>
    </rPh>
    <rPh sb="23" eb="24">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</si>
</sst>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
    <numFmt numFmtId="177" formatCode="* #,##0;* \-#,##0;* &quot;-&quot;_ ;@\ "/>
    <numFmt numFmtId="178" formatCode="\(#,##0\);\(* \-#,##0\);\(* \ &quot;-&quot;\ \);@\ "/>
  </numFmts>
  <fonts count="20"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sz val="10"/>
      <name val="ＭＳ ゴシック"/>
      <family val="3"/>
      <charset val="128"/>
    </font>
    <font>
      <b/>
      <sz val="9"/>
      <color indexed="81"/>
      <name val="ＭＳ Ｐゴシック"/>
      <family val="3"/>
      <charset val="128"/>
    </font>
  </fonts>
  <fills count="4">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s>
  <borders count="4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s>
  <cellStyleXfs count="1">
    <xf numFmtId="0" fontId="0" fillId="0" borderId="0">
      <alignment vertical="center"/>
    </xf>
  </cellStyleXfs>
  <cellXfs count="117">
    <xf numFmtId="0" fontId="0" fillId="0" borderId="0" xfId="0">
      <alignment vertical="center"/>
    </xf>
    <xf numFmtId="0" fontId="2" fillId="0" borderId="0" xfId="0" applyFont="1">
      <alignment vertical="center"/>
    </xf>
    <xf numFmtId="0" fontId="3" fillId="0" borderId="0" xfId="0" applyFont="1">
      <alignment vertical="center"/>
    </xf>
    <xf numFmtId="0" fontId="3" fillId="2" borderId="6" xfId="0" applyFont="1" applyFill="1" applyBorder="1" applyAlignment="1">
      <alignment horizontal="center" vertical="center"/>
    </xf>
    <xf numFmtId="0" fontId="7" fillId="2" borderId="26"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1" xfId="0" applyFill="1" applyBorder="1" applyAlignment="1">
      <alignment vertical="center"/>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2"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45" xfId="0" applyFont="1" applyFill="1" applyBorder="1" applyAlignment="1">
      <alignment horizontal="left" vertical="center" wrapText="1"/>
    </xf>
    <xf numFmtId="0" fontId="3" fillId="2" borderId="4" xfId="0" applyFont="1" applyFill="1" applyBorder="1" applyAlignment="1">
      <alignment horizontal="center"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8" fillId="0" borderId="0" xfId="0" applyFont="1" applyAlignment="1">
      <alignment vertical="center"/>
    </xf>
    <xf numFmtId="0" fontId="7" fillId="2" borderId="31" xfId="0" applyFont="1" applyFill="1" applyBorder="1" applyAlignment="1">
      <alignment horizontal="left" vertical="center" wrapText="1"/>
    </xf>
    <xf numFmtId="0" fontId="7" fillId="2" borderId="48" xfId="0" applyFont="1" applyFill="1" applyBorder="1" applyAlignment="1">
      <alignment horizontal="left" vertical="center" wrapText="1"/>
    </xf>
    <xf numFmtId="177" fontId="3" fillId="0" borderId="2" xfId="0" applyNumberFormat="1" applyFont="1" applyFill="1" applyBorder="1" applyAlignment="1">
      <alignment vertical="center"/>
    </xf>
    <xf numFmtId="177" fontId="0" fillId="0" borderId="0" xfId="0" applyNumberFormat="1" applyFill="1" applyBorder="1" applyAlignment="1">
      <alignment vertical="center"/>
    </xf>
    <xf numFmtId="0" fontId="11" fillId="2" borderId="29" xfId="0" applyFont="1" applyFill="1" applyBorder="1" applyAlignment="1">
      <alignment horizontal="center" vertical="center" wrapText="1"/>
    </xf>
    <xf numFmtId="0" fontId="11" fillId="3" borderId="14" xfId="0" applyFont="1" applyFill="1" applyBorder="1" applyAlignment="1">
      <alignment horizontal="center" vertical="center" wrapText="1"/>
    </xf>
    <xf numFmtId="178" fontId="3" fillId="0" borderId="1" xfId="0" applyNumberFormat="1" applyFont="1" applyFill="1" applyBorder="1" applyAlignment="1">
      <alignment horizontal="right" vertical="center"/>
    </xf>
    <xf numFmtId="178" fontId="3" fillId="0" borderId="28" xfId="0" applyNumberFormat="1" applyFont="1" applyFill="1" applyBorder="1" applyAlignment="1">
      <alignment horizontal="right" vertical="center"/>
    </xf>
    <xf numFmtId="178" fontId="3" fillId="0" borderId="30" xfId="0" applyNumberFormat="1" applyFont="1" applyFill="1" applyBorder="1" applyAlignment="1">
      <alignment horizontal="right" vertical="center"/>
    </xf>
    <xf numFmtId="178" fontId="3" fillId="0" borderId="3" xfId="0" applyNumberFormat="1" applyFont="1" applyFill="1" applyBorder="1" applyAlignment="1">
      <alignment horizontal="right" vertical="center"/>
    </xf>
    <xf numFmtId="0" fontId="16" fillId="0" borderId="0" xfId="0" applyFont="1" applyFill="1" applyBorder="1" applyAlignment="1">
      <alignment horizontal="center" vertical="center"/>
    </xf>
    <xf numFmtId="0" fontId="3" fillId="0" borderId="0" xfId="0" applyFont="1" applyFill="1">
      <alignment vertical="center"/>
    </xf>
    <xf numFmtId="41" fontId="3" fillId="0" borderId="6" xfId="0" applyNumberFormat="1" applyFont="1" applyFill="1" applyBorder="1" applyAlignment="1">
      <alignment horizontal="right" vertical="center"/>
    </xf>
    <xf numFmtId="41" fontId="3" fillId="0" borderId="27" xfId="0" applyNumberFormat="1" applyFont="1" applyFill="1" applyBorder="1" applyAlignment="1">
      <alignment horizontal="right" vertical="center"/>
    </xf>
    <xf numFmtId="41" fontId="3" fillId="0" borderId="14" xfId="0" applyNumberFormat="1" applyFont="1" applyFill="1" applyBorder="1" applyAlignment="1">
      <alignment horizontal="right" vertical="center"/>
    </xf>
    <xf numFmtId="41" fontId="3" fillId="0" borderId="21" xfId="0" applyNumberFormat="1" applyFont="1" applyFill="1" applyBorder="1" applyAlignment="1">
      <alignment horizontal="right" vertical="center"/>
    </xf>
    <xf numFmtId="0" fontId="17" fillId="0" borderId="0" xfId="0" applyFont="1" applyFill="1" applyBorder="1" applyAlignment="1">
      <alignment horizontal="center" vertical="center"/>
    </xf>
    <xf numFmtId="0" fontId="5" fillId="0" borderId="0" xfId="0" applyFont="1" applyFill="1" applyAlignment="1">
      <alignment vertical="center" wrapText="1"/>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1" xfId="0" applyBorder="1" applyAlignment="1">
      <alignment vertical="center"/>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pplyAlignment="1">
      <alignment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xf numFmtId="41" fontId="3" fillId="0" borderId="18" xfId="0" applyNumberFormat="1" applyFont="1" applyFill="1" applyBorder="1" applyAlignment="1">
      <alignment horizontal="right" vertical="center"/>
    </xf>
    <xf numFmtId="41" fontId="3" fillId="0" borderId="17" xfId="0" applyNumberFormat="1" applyFont="1" applyFill="1" applyBorder="1" applyAlignment="1">
      <alignment horizontal="right" vertical="center"/>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pplyAlignment="1">
      <alignment vertical="center"/>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12" fillId="2" borderId="4" xfId="0" applyFont="1" applyFill="1" applyBorder="1" applyAlignment="1">
      <alignment vertical="center" wrapText="1"/>
    </xf>
    <xf numFmtId="0" fontId="13" fillId="2" borderId="37" xfId="0" applyFont="1" applyFill="1" applyBorder="1" applyAlignment="1">
      <alignment vertical="center"/>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11" fillId="3" borderId="47"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11" fillId="3" borderId="46"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6" xfId="0" applyFont="1" applyFill="1" applyBorder="1" applyAlignment="1">
      <alignment horizontal="center" vertical="center" wrapText="1"/>
    </xf>
    <xf numFmtId="0" fontId="0" fillId="0" borderId="29" xfId="0" applyBorder="1" applyAlignment="1">
      <alignment vertical="center" wrapText="1"/>
    </xf>
    <xf numFmtId="0" fontId="0" fillId="0" borderId="38" xfId="0" applyBorder="1" applyAlignment="1">
      <alignment vertical="center"/>
    </xf>
    <xf numFmtId="0" fontId="6" fillId="2" borderId="23" xfId="0" applyFont="1" applyFill="1" applyBorder="1" applyAlignment="1">
      <alignment horizontal="center" vertical="center" wrapText="1"/>
    </xf>
    <xf numFmtId="0" fontId="0" fillId="0" borderId="5" xfId="0" applyBorder="1" applyAlignment="1">
      <alignment vertical="center"/>
    </xf>
    <xf numFmtId="0" fontId="0" fillId="0" borderId="40" xfId="0" applyBorder="1" applyAlignment="1">
      <alignment vertical="center"/>
    </xf>
    <xf numFmtId="176" fontId="3" fillId="0" borderId="7"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xf>
    <xf numFmtId="0" fontId="3" fillId="0" borderId="7"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18" fillId="0" borderId="7" xfId="0" applyFont="1" applyFill="1" applyBorder="1" applyAlignment="1">
      <alignment vertical="center" wrapText="1"/>
    </xf>
    <xf numFmtId="0" fontId="18" fillId="0" borderId="9" xfId="0" applyFont="1" applyFill="1" applyBorder="1" applyAlignment="1">
      <alignment vertical="center" wrapText="1"/>
    </xf>
    <xf numFmtId="0" fontId="4" fillId="0" borderId="7" xfId="0" applyFont="1" applyFill="1" applyBorder="1" applyAlignment="1">
      <alignment horizontal="left" vertical="center" wrapText="1"/>
    </xf>
    <xf numFmtId="0" fontId="4" fillId="0" borderId="9" xfId="0" applyFont="1" applyFill="1" applyBorder="1" applyAlignment="1">
      <alignment horizontal="left" vertical="center" wrapText="1"/>
    </xf>
    <xf numFmtId="41" fontId="3" fillId="0" borderId="43" xfId="0" applyNumberFormat="1" applyFont="1" applyFill="1" applyBorder="1" applyAlignment="1">
      <alignment horizontal="right" vertical="center"/>
    </xf>
    <xf numFmtId="41" fontId="3" fillId="0" borderId="19" xfId="0" applyNumberFormat="1" applyFont="1" applyFill="1" applyBorder="1" applyAlignment="1">
      <alignment horizontal="right" vertical="center"/>
    </xf>
    <xf numFmtId="41" fontId="3" fillId="0" borderId="18" xfId="0" applyNumberFormat="1" applyFont="1" applyFill="1" applyBorder="1" applyAlignment="1">
      <alignment horizontal="center" vertical="center"/>
    </xf>
    <xf numFmtId="41" fontId="3" fillId="0" borderId="17" xfId="0" applyNumberFormat="1" applyFont="1" applyFill="1" applyBorder="1" applyAlignment="1">
      <alignment horizontal="center" vertical="center"/>
    </xf>
    <xf numFmtId="41" fontId="3" fillId="0" borderId="43" xfId="0" applyNumberFormat="1" applyFont="1" applyFill="1" applyBorder="1" applyAlignment="1">
      <alignment vertical="center"/>
    </xf>
    <xf numFmtId="41" fontId="0" fillId="0" borderId="19" xfId="0" applyNumberFormat="1" applyFill="1" applyBorder="1" applyAlignment="1">
      <alignment vertical="center"/>
    </xf>
    <xf numFmtId="41" fontId="0" fillId="0" borderId="19" xfId="0" applyNumberFormat="1" applyFill="1" applyBorder="1" applyAlignment="1">
      <alignment horizontal="right" vertical="center"/>
    </xf>
    <xf numFmtId="41" fontId="0" fillId="0" borderId="17" xfId="0" applyNumberFormat="1" applyFill="1" applyBorder="1" applyAlignment="1">
      <alignment horizontal="right" vertical="center"/>
    </xf>
    <xf numFmtId="0" fontId="3" fillId="0" borderId="7" xfId="0" applyFont="1" applyFill="1" applyBorder="1" applyAlignment="1">
      <alignment horizontal="center" vertical="center"/>
    </xf>
    <xf numFmtId="0" fontId="3" fillId="0" borderId="9" xfId="0" applyFont="1" applyFill="1" applyBorder="1" applyAlignment="1">
      <alignment horizontal="center" vertical="center"/>
    </xf>
    <xf numFmtId="0" fontId="4" fillId="0" borderId="7" xfId="0" applyFont="1" applyFill="1" applyBorder="1" applyAlignment="1">
      <alignment horizontal="left" vertical="center"/>
    </xf>
    <xf numFmtId="0" fontId="4" fillId="0" borderId="9" xfId="0" applyFont="1" applyFill="1" applyBorder="1" applyAlignment="1">
      <alignment horizontal="left" vertical="center"/>
    </xf>
    <xf numFmtId="41" fontId="3" fillId="0" borderId="30" xfId="0" applyNumberFormat="1" applyFont="1" applyFill="1" applyBorder="1" applyAlignment="1">
      <alignment horizontal="right" vertical="center"/>
    </xf>
    <xf numFmtId="41" fontId="3" fillId="0" borderId="14" xfId="0" applyNumberFormat="1" applyFont="1" applyFill="1" applyBorder="1" applyAlignment="1">
      <alignment horizontal="right" vertical="center"/>
    </xf>
    <xf numFmtId="41" fontId="0" fillId="0" borderId="14" xfId="0" applyNumberFormat="1" applyFill="1" applyBorder="1" applyAlignment="1">
      <alignment horizontal="right" vertical="center"/>
    </xf>
    <xf numFmtId="41" fontId="3" fillId="0" borderId="1" xfId="0" applyNumberFormat="1" applyFont="1" applyFill="1" applyBorder="1" applyAlignment="1">
      <alignment horizontal="right" vertical="center"/>
    </xf>
    <xf numFmtId="41" fontId="0" fillId="0" borderId="44" xfId="0" applyNumberFormat="1" applyFill="1" applyBorder="1" applyAlignment="1">
      <alignment horizontal="right" vertical="center"/>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Y23"/>
  <sheetViews>
    <sheetView tabSelected="1" view="pageBreakPreview" topLeftCell="E1" zoomScale="85" zoomScaleNormal="100" zoomScaleSheetLayoutView="85" workbookViewId="0">
      <selection activeCell="Y1" sqref="Y1:Y1048576"/>
    </sheetView>
  </sheetViews>
  <sheetFormatPr defaultColWidth="9" defaultRowHeight="13.5" outlineLevelRow="1" x14ac:dyDescent="0.15"/>
  <cols>
    <col min="1" max="1" width="4.125" style="1" customWidth="1"/>
    <col min="2" max="2" width="7.875" style="1" customWidth="1"/>
    <col min="3" max="3" width="17.75" style="1" customWidth="1"/>
    <col min="4" max="4" width="33" style="1" customWidth="1"/>
    <col min="5" max="16" width="9" style="1" customWidth="1"/>
    <col min="17" max="24" width="8" style="1" customWidth="1"/>
    <col min="25" max="25" width="0" style="22" hidden="1" customWidth="1"/>
    <col min="26" max="16384" width="9" style="1"/>
  </cols>
  <sheetData>
    <row r="1" spans="1:25" ht="20.25" customHeight="1" thickBot="1" x14ac:dyDescent="0.2">
      <c r="A1" s="26" t="s">
        <v>50</v>
      </c>
      <c r="B1" s="26"/>
    </row>
    <row r="2" spans="1:25" s="2" customFormat="1" ht="12.75" customHeight="1" x14ac:dyDescent="0.15">
      <c r="A2" s="51" t="s">
        <v>2</v>
      </c>
      <c r="B2" s="51" t="s">
        <v>38</v>
      </c>
      <c r="C2" s="51" t="s">
        <v>15</v>
      </c>
      <c r="D2" s="51" t="s">
        <v>39</v>
      </c>
      <c r="E2" s="56" t="s">
        <v>40</v>
      </c>
      <c r="F2" s="57"/>
      <c r="G2" s="56" t="s">
        <v>41</v>
      </c>
      <c r="H2" s="60"/>
      <c r="I2" s="60"/>
      <c r="J2" s="60"/>
      <c r="K2" s="60"/>
      <c r="L2" s="60"/>
      <c r="M2" s="60"/>
      <c r="N2" s="81" t="s">
        <v>42</v>
      </c>
      <c r="O2" s="56" t="s">
        <v>43</v>
      </c>
      <c r="P2" s="57"/>
      <c r="Q2" s="56" t="s">
        <v>44</v>
      </c>
      <c r="R2" s="84"/>
      <c r="S2" s="84"/>
      <c r="T2" s="84"/>
      <c r="U2" s="84"/>
      <c r="V2" s="56" t="s">
        <v>45</v>
      </c>
      <c r="W2" s="84"/>
      <c r="X2" s="85"/>
      <c r="Y2" s="23"/>
    </row>
    <row r="3" spans="1:25" s="2" customFormat="1" ht="12" customHeight="1" x14ac:dyDescent="0.15">
      <c r="A3" s="52"/>
      <c r="B3" s="54"/>
      <c r="C3" s="52"/>
      <c r="D3" s="52"/>
      <c r="E3" s="58"/>
      <c r="F3" s="59"/>
      <c r="G3" s="61"/>
      <c r="H3" s="62"/>
      <c r="I3" s="62"/>
      <c r="J3" s="62"/>
      <c r="K3" s="62"/>
      <c r="L3" s="62"/>
      <c r="M3" s="62"/>
      <c r="N3" s="82"/>
      <c r="O3" s="58"/>
      <c r="P3" s="59"/>
      <c r="Q3" s="16" t="s">
        <v>11</v>
      </c>
      <c r="R3" s="86" t="s">
        <v>1</v>
      </c>
      <c r="S3" s="86" t="s">
        <v>9</v>
      </c>
      <c r="T3" s="48" t="s">
        <v>0</v>
      </c>
      <c r="U3" s="89" t="s">
        <v>13</v>
      </c>
      <c r="V3" s="45" t="s">
        <v>1</v>
      </c>
      <c r="W3" s="48" t="s">
        <v>9</v>
      </c>
      <c r="X3" s="65" t="s">
        <v>0</v>
      </c>
      <c r="Y3" s="23"/>
    </row>
    <row r="4" spans="1:25" s="2" customFormat="1" ht="13.5" customHeight="1" x14ac:dyDescent="0.15">
      <c r="A4" s="52"/>
      <c r="B4" s="54"/>
      <c r="C4" s="52"/>
      <c r="D4" s="52"/>
      <c r="E4" s="21"/>
      <c r="F4" s="20"/>
      <c r="G4" s="6" t="s">
        <v>6</v>
      </c>
      <c r="H4" s="7"/>
      <c r="I4" s="7"/>
      <c r="J4" s="7"/>
      <c r="K4" s="7"/>
      <c r="L4" s="7"/>
      <c r="M4" s="68" t="s">
        <v>7</v>
      </c>
      <c r="N4" s="82"/>
      <c r="O4" s="21"/>
      <c r="P4" s="20"/>
      <c r="Q4" s="71" t="s">
        <v>10</v>
      </c>
      <c r="R4" s="87"/>
      <c r="S4" s="87"/>
      <c r="T4" s="49"/>
      <c r="U4" s="90"/>
      <c r="V4" s="46"/>
      <c r="W4" s="49"/>
      <c r="X4" s="66"/>
      <c r="Y4" s="23"/>
    </row>
    <row r="5" spans="1:25" s="2" customFormat="1" ht="12" customHeight="1" x14ac:dyDescent="0.15">
      <c r="A5" s="52"/>
      <c r="B5" s="54"/>
      <c r="C5" s="52"/>
      <c r="D5" s="52"/>
      <c r="E5" s="21"/>
      <c r="F5" s="73" t="s">
        <v>4</v>
      </c>
      <c r="G5" s="21"/>
      <c r="H5" s="4" t="s">
        <v>3</v>
      </c>
      <c r="I5" s="27"/>
      <c r="J5" s="27"/>
      <c r="K5" s="27"/>
      <c r="L5" s="28"/>
      <c r="M5" s="69"/>
      <c r="N5" s="82"/>
      <c r="O5" s="21"/>
      <c r="P5" s="73" t="s">
        <v>4</v>
      </c>
      <c r="Q5" s="72"/>
      <c r="R5" s="88"/>
      <c r="S5" s="88"/>
      <c r="T5" s="50"/>
      <c r="U5" s="91"/>
      <c r="V5" s="47"/>
      <c r="W5" s="50"/>
      <c r="X5" s="67"/>
      <c r="Y5" s="23"/>
    </row>
    <row r="6" spans="1:25" s="2" customFormat="1" ht="12" customHeight="1" x14ac:dyDescent="0.15">
      <c r="A6" s="52"/>
      <c r="B6" s="54"/>
      <c r="C6" s="52"/>
      <c r="D6" s="52"/>
      <c r="E6" s="21"/>
      <c r="F6" s="74"/>
      <c r="G6" s="21"/>
      <c r="H6" s="31" t="s">
        <v>5</v>
      </c>
      <c r="I6" s="76" t="s">
        <v>37</v>
      </c>
      <c r="J6" s="77"/>
      <c r="K6" s="78"/>
      <c r="L6" s="79" t="s">
        <v>18</v>
      </c>
      <c r="M6" s="69"/>
      <c r="N6" s="82"/>
      <c r="O6" s="21"/>
      <c r="P6" s="74"/>
      <c r="Q6" s="11" t="s">
        <v>12</v>
      </c>
      <c r="R6" s="12" t="s">
        <v>12</v>
      </c>
      <c r="S6" s="12" t="s">
        <v>12</v>
      </c>
      <c r="T6" s="13" t="s">
        <v>12</v>
      </c>
      <c r="U6" s="14" t="s">
        <v>12</v>
      </c>
      <c r="V6" s="18" t="s">
        <v>12</v>
      </c>
      <c r="W6" s="13" t="s">
        <v>12</v>
      </c>
      <c r="X6" s="14" t="s">
        <v>12</v>
      </c>
      <c r="Y6" s="24" t="s">
        <v>12</v>
      </c>
    </row>
    <row r="7" spans="1:25" s="2" customFormat="1" ht="12.75" customHeight="1" thickBot="1" x14ac:dyDescent="0.2">
      <c r="A7" s="53"/>
      <c r="B7" s="55"/>
      <c r="C7" s="53"/>
      <c r="D7" s="53"/>
      <c r="E7" s="3"/>
      <c r="F7" s="75"/>
      <c r="G7" s="3"/>
      <c r="H7" s="5"/>
      <c r="I7" s="32" t="s">
        <v>16</v>
      </c>
      <c r="J7" s="32" t="s">
        <v>17</v>
      </c>
      <c r="K7" s="32" t="s">
        <v>19</v>
      </c>
      <c r="L7" s="80"/>
      <c r="M7" s="70"/>
      <c r="N7" s="83"/>
      <c r="O7" s="3"/>
      <c r="P7" s="75"/>
      <c r="Q7" s="8" t="s">
        <v>8</v>
      </c>
      <c r="R7" s="9" t="s">
        <v>8</v>
      </c>
      <c r="S7" s="9" t="s">
        <v>8</v>
      </c>
      <c r="T7" s="10" t="s">
        <v>8</v>
      </c>
      <c r="U7" s="15" t="s">
        <v>8</v>
      </c>
      <c r="V7" s="17" t="s">
        <v>8</v>
      </c>
      <c r="W7" s="10" t="s">
        <v>8</v>
      </c>
      <c r="X7" s="19" t="s">
        <v>8</v>
      </c>
      <c r="Y7" s="25" t="s">
        <v>8</v>
      </c>
    </row>
    <row r="8" spans="1:25" s="38" customFormat="1" ht="18" customHeight="1" x14ac:dyDescent="0.15">
      <c r="A8" s="92">
        <v>1</v>
      </c>
      <c r="B8" s="94" t="s">
        <v>47</v>
      </c>
      <c r="C8" s="96" t="s">
        <v>48</v>
      </c>
      <c r="D8" s="98" t="s">
        <v>49</v>
      </c>
      <c r="E8" s="100">
        <v>889.17499999999995</v>
      </c>
      <c r="F8" s="63">
        <f>E8</f>
        <v>889.17499999999995</v>
      </c>
      <c r="G8" s="100">
        <f>H8</f>
        <v>0</v>
      </c>
      <c r="H8" s="112">
        <f>SUM(I8:L9)</f>
        <v>0</v>
      </c>
      <c r="I8" s="112">
        <v>0</v>
      </c>
      <c r="J8" s="112">
        <v>0</v>
      </c>
      <c r="K8" s="112">
        <v>0</v>
      </c>
      <c r="L8" s="112" t="s">
        <v>46</v>
      </c>
      <c r="M8" s="102">
        <v>183.56399999999999</v>
      </c>
      <c r="N8" s="104">
        <v>1.855561</v>
      </c>
      <c r="O8" s="100">
        <f>+(+E8+G8)-(M8+N8)</f>
        <v>703.75543900000002</v>
      </c>
      <c r="P8" s="63">
        <f>O8</f>
        <v>703.75543900000002</v>
      </c>
      <c r="Q8" s="33">
        <v>0</v>
      </c>
      <c r="R8" s="34">
        <v>0</v>
      </c>
      <c r="S8" s="34">
        <v>76</v>
      </c>
      <c r="T8" s="35">
        <v>0</v>
      </c>
      <c r="U8" s="34">
        <v>1</v>
      </c>
      <c r="V8" s="33">
        <v>0</v>
      </c>
      <c r="W8" s="35">
        <v>151</v>
      </c>
      <c r="X8" s="36">
        <v>0</v>
      </c>
      <c r="Y8" s="37" t="s">
        <v>12</v>
      </c>
    </row>
    <row r="9" spans="1:25" s="38" customFormat="1" ht="56.25" customHeight="1" thickBot="1" x14ac:dyDescent="0.2">
      <c r="A9" s="93"/>
      <c r="B9" s="95"/>
      <c r="C9" s="97"/>
      <c r="D9" s="99"/>
      <c r="E9" s="101"/>
      <c r="F9" s="64"/>
      <c r="G9" s="101"/>
      <c r="H9" s="113"/>
      <c r="I9" s="113"/>
      <c r="J9" s="113"/>
      <c r="K9" s="114"/>
      <c r="L9" s="113"/>
      <c r="M9" s="103"/>
      <c r="N9" s="105"/>
      <c r="O9" s="106"/>
      <c r="P9" s="107"/>
      <c r="Q9" s="39">
        <v>0</v>
      </c>
      <c r="R9" s="40">
        <v>0</v>
      </c>
      <c r="S9" s="40">
        <v>180</v>
      </c>
      <c r="T9" s="41">
        <v>0</v>
      </c>
      <c r="U9" s="40">
        <v>3.5640000000000001</v>
      </c>
      <c r="V9" s="39">
        <v>0</v>
      </c>
      <c r="W9" s="41">
        <v>1049.6210000000001</v>
      </c>
      <c r="X9" s="42">
        <v>0</v>
      </c>
      <c r="Y9" s="43" t="s">
        <v>8</v>
      </c>
    </row>
    <row r="10" spans="1:25" s="44" customFormat="1" ht="20.100000000000001" customHeight="1" x14ac:dyDescent="0.15">
      <c r="A10" s="92" t="s">
        <v>14</v>
      </c>
      <c r="B10" s="92">
        <v>1</v>
      </c>
      <c r="C10" s="108"/>
      <c r="D10" s="110"/>
      <c r="E10" s="100">
        <f t="shared" ref="E10:P10" si="0">SUM(E8:E9)</f>
        <v>889.17499999999995</v>
      </c>
      <c r="F10" s="63">
        <f t="shared" si="0"/>
        <v>889.17499999999995</v>
      </c>
      <c r="G10" s="100">
        <f t="shared" si="0"/>
        <v>0</v>
      </c>
      <c r="H10" s="112">
        <f t="shared" si="0"/>
        <v>0</v>
      </c>
      <c r="I10" s="112">
        <f t="shared" si="0"/>
        <v>0</v>
      </c>
      <c r="J10" s="112">
        <f t="shared" si="0"/>
        <v>0</v>
      </c>
      <c r="K10" s="112">
        <f t="shared" si="0"/>
        <v>0</v>
      </c>
      <c r="L10" s="112">
        <f t="shared" si="0"/>
        <v>0</v>
      </c>
      <c r="M10" s="112">
        <f t="shared" si="0"/>
        <v>183.56399999999999</v>
      </c>
      <c r="N10" s="115">
        <f t="shared" si="0"/>
        <v>1.855561</v>
      </c>
      <c r="O10" s="100">
        <f t="shared" si="0"/>
        <v>703.75543900000002</v>
      </c>
      <c r="P10" s="63">
        <f t="shared" si="0"/>
        <v>703.75543900000002</v>
      </c>
      <c r="Q10" s="33">
        <f t="shared" ref="Q10:X10" si="1">SUMIF($Y$8:$Y$9,$Y$6,Q8:Q9)</f>
        <v>0</v>
      </c>
      <c r="R10" s="34">
        <f t="shared" si="1"/>
        <v>0</v>
      </c>
      <c r="S10" s="34">
        <f t="shared" si="1"/>
        <v>76</v>
      </c>
      <c r="T10" s="35">
        <f t="shared" si="1"/>
        <v>0</v>
      </c>
      <c r="U10" s="34">
        <f t="shared" si="1"/>
        <v>1</v>
      </c>
      <c r="V10" s="33">
        <f t="shared" si="1"/>
        <v>0</v>
      </c>
      <c r="W10" s="35">
        <f t="shared" si="1"/>
        <v>151</v>
      </c>
      <c r="X10" s="36">
        <f t="shared" si="1"/>
        <v>0</v>
      </c>
      <c r="Y10" s="37" t="s">
        <v>12</v>
      </c>
    </row>
    <row r="11" spans="1:25" s="44" customFormat="1" ht="20.100000000000001" customHeight="1" thickBot="1" x14ac:dyDescent="0.2">
      <c r="A11" s="93"/>
      <c r="B11" s="93"/>
      <c r="C11" s="109"/>
      <c r="D11" s="111"/>
      <c r="E11" s="106"/>
      <c r="F11" s="107"/>
      <c r="G11" s="106"/>
      <c r="H11" s="114"/>
      <c r="I11" s="114"/>
      <c r="J11" s="114"/>
      <c r="K11" s="114"/>
      <c r="L11" s="114"/>
      <c r="M11" s="114"/>
      <c r="N11" s="116"/>
      <c r="O11" s="106"/>
      <c r="P11" s="107"/>
      <c r="Q11" s="39">
        <f t="shared" ref="Q11:X11" si="2">SUMIF($Y$8:$Y$9,$Y$7,Q8:Q9)</f>
        <v>0</v>
      </c>
      <c r="R11" s="40">
        <f t="shared" si="2"/>
        <v>0</v>
      </c>
      <c r="S11" s="40">
        <f t="shared" si="2"/>
        <v>180</v>
      </c>
      <c r="T11" s="41">
        <f t="shared" si="2"/>
        <v>0</v>
      </c>
      <c r="U11" s="40">
        <f t="shared" si="2"/>
        <v>3.5640000000000001</v>
      </c>
      <c r="V11" s="39">
        <f t="shared" si="2"/>
        <v>0</v>
      </c>
      <c r="W11" s="41">
        <f t="shared" si="2"/>
        <v>1049.6210000000001</v>
      </c>
      <c r="X11" s="42">
        <f t="shared" si="2"/>
        <v>0</v>
      </c>
      <c r="Y11" s="43" t="s">
        <v>8</v>
      </c>
    </row>
    <row r="12" spans="1:25" ht="14.25" hidden="1" outlineLevel="1" thickBot="1" x14ac:dyDescent="0.2">
      <c r="A12" s="1" t="s">
        <v>20</v>
      </c>
    </row>
    <row r="13" spans="1:25" ht="14.25" hidden="1" outlineLevel="1" thickBot="1" x14ac:dyDescent="0.2">
      <c r="C13" s="1" t="s">
        <v>21</v>
      </c>
      <c r="F13" s="1" t="s">
        <v>31</v>
      </c>
      <c r="O13" s="30"/>
    </row>
    <row r="14" spans="1:25" ht="14.25" hidden="1" outlineLevel="1" thickBot="1" x14ac:dyDescent="0.2">
      <c r="C14" s="1" t="s">
        <v>22</v>
      </c>
      <c r="F14" s="1" t="s">
        <v>32</v>
      </c>
    </row>
    <row r="15" spans="1:25" ht="14.25" hidden="1" outlineLevel="1" thickBot="1" x14ac:dyDescent="0.2">
      <c r="C15" s="1" t="s">
        <v>23</v>
      </c>
      <c r="F15" s="1" t="s">
        <v>33</v>
      </c>
    </row>
    <row r="16" spans="1:25" ht="14.25" hidden="1" outlineLevel="1" thickBot="1" x14ac:dyDescent="0.2">
      <c r="C16" s="1" t="s">
        <v>24</v>
      </c>
      <c r="F16" s="1" t="s">
        <v>34</v>
      </c>
    </row>
    <row r="17" spans="3:15" ht="14.25" hidden="1" outlineLevel="1" thickBot="1" x14ac:dyDescent="0.2">
      <c r="C17" s="1" t="s">
        <v>25</v>
      </c>
      <c r="F17" s="1" t="s">
        <v>35</v>
      </c>
    </row>
    <row r="18" spans="3:15" ht="14.25" hidden="1" outlineLevel="1" thickBot="1" x14ac:dyDescent="0.2">
      <c r="C18" s="1" t="s">
        <v>26</v>
      </c>
      <c r="F18" s="1" t="s">
        <v>36</v>
      </c>
    </row>
    <row r="19" spans="3:15" ht="14.25" hidden="1" outlineLevel="1" thickBot="1" x14ac:dyDescent="0.2">
      <c r="C19" s="1" t="s">
        <v>27</v>
      </c>
    </row>
    <row r="20" spans="3:15" ht="14.25" hidden="1" outlineLevel="1" thickBot="1" x14ac:dyDescent="0.2">
      <c r="C20" s="1" t="s">
        <v>28</v>
      </c>
    </row>
    <row r="21" spans="3:15" ht="14.25" hidden="1" outlineLevel="1" thickBot="1" x14ac:dyDescent="0.2">
      <c r="C21" s="1" t="s">
        <v>29</v>
      </c>
    </row>
    <row r="22" spans="3:15" ht="14.25" hidden="1" outlineLevel="1" thickBot="1" x14ac:dyDescent="0.2">
      <c r="C22" s="1" t="s">
        <v>30</v>
      </c>
    </row>
    <row r="23" spans="3:15" collapsed="1" x14ac:dyDescent="0.15">
      <c r="O23" s="29">
        <f>+(+$E$10+$G$10)-($M$10+$N$10)</f>
        <v>703.75543900000002</v>
      </c>
    </row>
  </sheetData>
  <mergeCells count="55">
    <mergeCell ref="M10:M11"/>
    <mergeCell ref="N10:N11"/>
    <mergeCell ref="O10:O11"/>
    <mergeCell ref="P10:P11"/>
    <mergeCell ref="G10:G11"/>
    <mergeCell ref="H10:H11"/>
    <mergeCell ref="I10:I11"/>
    <mergeCell ref="J10:J11"/>
    <mergeCell ref="K10:K11"/>
    <mergeCell ref="L10:L11"/>
    <mergeCell ref="M8:M9"/>
    <mergeCell ref="N8:N9"/>
    <mergeCell ref="O8:O9"/>
    <mergeCell ref="P8:P9"/>
    <mergeCell ref="A10:A11"/>
    <mergeCell ref="B10:B11"/>
    <mergeCell ref="C10:C11"/>
    <mergeCell ref="D10:D11"/>
    <mergeCell ref="E10:E11"/>
    <mergeCell ref="F10:F11"/>
    <mergeCell ref="G8:G9"/>
    <mergeCell ref="H8:H9"/>
    <mergeCell ref="I8:I9"/>
    <mergeCell ref="J8:J9"/>
    <mergeCell ref="K8:K9"/>
    <mergeCell ref="L8:L9"/>
    <mergeCell ref="A8:A9"/>
    <mergeCell ref="B8:B9"/>
    <mergeCell ref="C8:C9"/>
    <mergeCell ref="D8:D9"/>
    <mergeCell ref="E8:E9"/>
    <mergeCell ref="F8:F9"/>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V3:V5"/>
    <mergeCell ref="W3:W5"/>
    <mergeCell ref="A2:A7"/>
    <mergeCell ref="B2:B7"/>
    <mergeCell ref="C2:C7"/>
    <mergeCell ref="D2:D7"/>
    <mergeCell ref="E2:F3"/>
    <mergeCell ref="G2:M3"/>
  </mergeCells>
  <phoneticPr fontId="1"/>
  <pageMargins left="0.51181102362204722" right="0.31496062992125984" top="0.55118110236220474" bottom="0.55118110236220474" header="0.31496062992125984" footer="0.31496062992125984"/>
  <pageSetup paperSize="9" scale="59" fitToHeight="0" orientation="landscape" r:id="rId1"/>
  <headerFooter>
    <oddHeader>&amp;L【機密性2情報】</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個別表(008)</vt:lpstr>
      <vt:lpstr>'個別表(008)'!Print_Area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2020-10-28T04:34:14Z</dcterms:created>
  <dcterms:modified xsi:type="dcterms:W3CDTF">2020-10-28T04:36:52Z</dcterms:modified>
</cp:coreProperties>
</file>