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9)" sheetId="1" r:id="rId1"/>
  </sheets>
  <definedNames>
    <definedName name="_xlnm._FilterDatabase" localSheetId="0" hidden="1">'個別表(019)'!$A$1:$Y$16</definedName>
    <definedName name="_xlnm.Print_Area" localSheetId="0">'個別表(019)'!$A$1:$X$27</definedName>
  </definedNames>
  <calcPr calcId="162913"/>
</workbook>
</file>

<file path=xl/calcChain.xml><?xml version="1.0" encoding="utf-8"?>
<calcChain xmlns="http://schemas.openxmlformats.org/spreadsheetml/2006/main">
  <c r="H13" i="1" l="1"/>
  <c r="G13" i="1" s="1"/>
  <c r="E13" i="1"/>
  <c r="H11" i="1"/>
  <c r="G11" i="1" s="1"/>
  <c r="E11" i="1"/>
  <c r="O11" i="1" s="1"/>
  <c r="H9" i="1"/>
  <c r="G9" i="1" s="1"/>
  <c r="E9" i="1"/>
  <c r="O9" i="1" s="1"/>
  <c r="O13" i="1" l="1"/>
  <c r="X16" i="1" l="1"/>
  <c r="W16" i="1"/>
  <c r="V16" i="1"/>
  <c r="U16" i="1"/>
  <c r="T16" i="1"/>
  <c r="S16" i="1"/>
  <c r="R16" i="1"/>
  <c r="Q16" i="1"/>
  <c r="X15" i="1"/>
  <c r="W15" i="1"/>
  <c r="V15" i="1"/>
  <c r="U15" i="1"/>
  <c r="T15" i="1"/>
  <c r="S15" i="1"/>
  <c r="R15" i="1"/>
  <c r="Q15" i="1"/>
  <c r="P15" i="1"/>
  <c r="N15" i="1"/>
  <c r="M15" i="1"/>
  <c r="L15" i="1"/>
  <c r="K15" i="1"/>
  <c r="J15" i="1"/>
  <c r="I15" i="1"/>
  <c r="H15" i="1"/>
  <c r="F15" i="1"/>
  <c r="G15" i="1"/>
  <c r="E15" i="1"/>
  <c r="O28" i="1" s="1"/>
  <c r="O15" i="1" l="1"/>
</calcChain>
</file>

<file path=xl/sharedStrings.xml><?xml version="1.0" encoding="utf-8"?>
<sst xmlns="http://schemas.openxmlformats.org/spreadsheetml/2006/main" count="85" uniqueCount="53">
  <si>
    <t>【個別表】平成31年度基金造成団体別基金執行状況表（019中間貯蔵施設整備等影響緩和交付金基金（中間貯蔵施設整備等影響緩和交付金））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</si>
  <si>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</si>
  <si>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</si>
  <si>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</si>
  <si>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</si>
  <si>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</si>
  <si>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</si>
  <si>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</si>
  <si>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</si>
  <si>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</si>
  <si>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</si>
  <si>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</si>
  <si>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</si>
  <si>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</si>
  <si>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</si>
  <si>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</si>
  <si>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</si>
  <si>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</si>
  <si>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</si>
  <si>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</si>
  <si>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</si>
  <si>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</si>
  <si>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</si>
  <si>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</si>
  <si>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</si>
  <si>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</si>
  <si>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</si>
  <si>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</si>
  <si>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</si>
  <si>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</si>
  <si>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</si>
  <si>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中間貯蔵施設整備等影響緩和交付金基金
（中間貯蔵施設整備等影響緩和交付金）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rPh sb="20" eb="22">
      <t>チュウカン</t>
    </rPh>
    <rPh sb="22" eb="24">
      <t>チョゾウ</t>
    </rPh>
    <rPh sb="24" eb="26">
      <t>シセツ</t>
    </rPh>
    <rPh sb="26" eb="28">
      <t>セイビ</t>
    </rPh>
    <rPh sb="28" eb="29">
      <t>トウ</t>
    </rPh>
    <rPh sb="29" eb="31">
      <t>エイキョウ</t>
    </rPh>
    <rPh sb="31" eb="33">
      <t>カンワ</t>
    </rPh>
    <rPh sb="33" eb="36">
      <t>コウフキン</t>
    </rPh>
    <phoneticPr fontId="2"/>
  </si>
  <si>
    <t>中間貯蔵施設の整備等に伴う影響を緩和するための生活再建や地域振興に係る事業</t>
  </si>
  <si>
    <t>大熊町</t>
    <rPh sb="0" eb="3">
      <t>オオクママチ</t>
    </rPh>
    <phoneticPr fontId="2"/>
  </si>
  <si>
    <t>双葉町</t>
    <rPh sb="0" eb="3">
      <t>フタバマチ</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</si>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</sst>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22"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sz val="10"/>
      <name val="ＭＳ ゴシック"/>
      <family val="3"/>
      <charset val="128"/>
    </font>
    <font>
      <sz val="8"/>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176"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horizontal="left" vertical="center" wrapText="1"/>
    </xf>
    <xf numFmtId="41" fontId="19" fillId="0" borderId="44" xfId="0" applyNumberFormat="1" applyFont="1" applyBorder="1" applyAlignment="1">
      <alignment horizontal="right" vertical="center"/>
    </xf>
    <xf numFmtId="41" fontId="19" fillId="0" borderId="45" xfId="0" applyNumberFormat="1" applyFont="1" applyFill="1" applyBorder="1" applyAlignment="1">
      <alignment horizontal="right" vertical="center"/>
    </xf>
    <xf numFmtId="41" fontId="19" fillId="4" borderId="46" xfId="0" applyNumberFormat="1" applyFont="1" applyFill="1" applyBorder="1" applyAlignment="1">
      <alignment horizontal="right" vertical="center"/>
    </xf>
    <xf numFmtId="41" fontId="19" fillId="0" borderId="46" xfId="0" applyNumberFormat="1" applyFont="1" applyFill="1" applyBorder="1" applyAlignment="1">
      <alignment horizontal="right" vertical="center"/>
    </xf>
    <xf numFmtId="41" fontId="19" fillId="0" borderId="44" xfId="0" applyNumberFormat="1" applyFont="1" applyBorder="1" applyAlignment="1">
      <alignment vertical="center"/>
    </xf>
    <xf numFmtId="41" fontId="19" fillId="5" borderId="44" xfId="0" applyNumberFormat="1" applyFont="1" applyFill="1" applyBorder="1" applyAlignment="1">
      <alignment horizontal="right" vertical="center"/>
    </xf>
    <xf numFmtId="177" fontId="19" fillId="0" borderId="2" xfId="0" applyNumberFormat="1" applyFont="1" applyBorder="1" applyAlignment="1">
      <alignment horizontal="right" vertical="center"/>
    </xf>
    <xf numFmtId="177" fontId="19" fillId="0" borderId="47" xfId="0" applyNumberFormat="1" applyFont="1" applyBorder="1" applyAlignment="1">
      <alignment horizontal="right" vertical="center"/>
    </xf>
    <xf numFmtId="177" fontId="19" fillId="0" borderId="46" xfId="0" applyNumberFormat="1" applyFont="1" applyBorder="1" applyAlignment="1">
      <alignment horizontal="right" vertical="center"/>
    </xf>
    <xf numFmtId="177" fontId="19" fillId="0" borderId="3" xfId="0" applyNumberFormat="1" applyFont="1" applyBorder="1" applyAlignment="1">
      <alignment horizontal="right" vertical="center"/>
    </xf>
    <xf numFmtId="176" fontId="19" fillId="0" borderId="37" xfId="0" applyNumberFormat="1" applyFont="1" applyBorder="1" applyAlignment="1">
      <alignment horizontal="center" vertical="center"/>
    </xf>
    <xf numFmtId="0" fontId="19" fillId="0" borderId="37" xfId="0" applyFont="1" applyBorder="1" applyAlignment="1">
      <alignment horizontal="center" vertical="center"/>
    </xf>
    <xf numFmtId="0" fontId="19" fillId="0" borderId="37" xfId="0" applyFont="1" applyBorder="1" applyAlignment="1">
      <alignment vertical="center"/>
    </xf>
    <xf numFmtId="0" fontId="20" fillId="0" borderId="37" xfId="0" applyFont="1" applyBorder="1" applyAlignment="1">
      <alignment horizontal="left" vertical="center" wrapText="1"/>
    </xf>
    <xf numFmtId="41" fontId="21" fillId="0" borderId="42" xfId="0" applyNumberFormat="1" applyFont="1" applyBorder="1" applyAlignment="1">
      <alignment horizontal="right" vertical="center"/>
    </xf>
    <xf numFmtId="41" fontId="21" fillId="0" borderId="39" xfId="0" applyNumberFormat="1" applyFont="1" applyFill="1" applyBorder="1" applyAlignment="1">
      <alignment horizontal="right" vertical="center"/>
    </xf>
    <xf numFmtId="41" fontId="21" fillId="4" borderId="41" xfId="0" applyNumberFormat="1" applyFont="1" applyFill="1" applyBorder="1" applyAlignment="1">
      <alignment horizontal="right" vertical="center"/>
    </xf>
    <xf numFmtId="41" fontId="21" fillId="0" borderId="41" xfId="0" applyNumberFormat="1" applyFont="1" applyFill="1" applyBorder="1" applyAlignment="1">
      <alignment horizontal="right" vertical="center"/>
    </xf>
    <xf numFmtId="41" fontId="21" fillId="0" borderId="42" xfId="0" applyNumberFormat="1" applyFont="1" applyBorder="1" applyAlignment="1">
      <alignment vertical="center"/>
    </xf>
    <xf numFmtId="41" fontId="21" fillId="5" borderId="42" xfId="0" applyNumberFormat="1" applyFont="1" applyFill="1" applyBorder="1" applyAlignment="1">
      <alignment horizontal="right" vertical="center"/>
    </xf>
    <xf numFmtId="41" fontId="19" fillId="0" borderId="38" xfId="0" applyNumberFormat="1" applyFont="1" applyBorder="1" applyAlignment="1">
      <alignment horizontal="right" vertical="center"/>
    </xf>
    <xf numFmtId="41" fontId="19" fillId="0" borderId="40" xfId="0" applyNumberFormat="1" applyFont="1" applyBorder="1" applyAlignment="1">
      <alignment horizontal="right" vertical="center"/>
    </xf>
    <xf numFmtId="41" fontId="19" fillId="0" borderId="41" xfId="0" applyNumberFormat="1" applyFont="1" applyBorder="1" applyAlignment="1">
      <alignment horizontal="right" vertical="center"/>
    </xf>
    <xf numFmtId="41" fontId="19" fillId="0" borderId="40" xfId="0" applyNumberFormat="1" applyFont="1" applyFill="1" applyBorder="1" applyAlignment="1">
      <alignment horizontal="right" vertical="center"/>
    </xf>
    <xf numFmtId="41" fontId="19" fillId="0" borderId="43" xfId="0" applyNumberFormat="1" applyFont="1" applyBorder="1" applyAlignment="1">
      <alignment horizontal="right" vertical="center"/>
    </xf>
    <xf numFmtId="41" fontId="19" fillId="0" borderId="45" xfId="0" applyNumberFormat="1" applyFont="1" applyFill="1" applyBorder="1" applyAlignment="1">
      <alignment horizontal="center" vertical="center"/>
    </xf>
    <xf numFmtId="41" fontId="19" fillId="0" borderId="42" xfId="0" applyNumberFormat="1" applyFont="1" applyBorder="1" applyAlignment="1">
      <alignment horizontal="right" vertical="center"/>
    </xf>
    <xf numFmtId="41" fontId="19" fillId="4" borderId="41" xfId="0" applyNumberFormat="1" applyFont="1" applyFill="1" applyBorder="1" applyAlignment="1">
      <alignment horizontal="right" vertical="center"/>
    </xf>
    <xf numFmtId="41" fontId="19" fillId="0" borderId="41" xfId="0" applyNumberFormat="1" applyFont="1" applyFill="1" applyBorder="1" applyAlignment="1">
      <alignment horizontal="right" vertical="center"/>
    </xf>
    <xf numFmtId="41" fontId="19" fillId="0" borderId="39" xfId="0" applyNumberFormat="1" applyFont="1" applyFill="1" applyBorder="1" applyAlignment="1">
      <alignment horizontal="center" vertical="center"/>
    </xf>
    <xf numFmtId="41" fontId="19" fillId="5" borderId="42" xfId="0" applyNumberFormat="1" applyFont="1" applyFill="1" applyBorder="1" applyAlignment="1">
      <alignment horizontal="right" vertical="center"/>
    </xf>
    <xf numFmtId="41" fontId="19" fillId="0" borderId="38"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8"/>
  <sheetViews>
    <sheetView tabSelected="1" view="pageBreakPreview" zoomScale="85" zoomScaleNormal="100" zoomScaleSheetLayoutView="85" workbookViewId="0">
      <selection activeCell="A9" sqref="A9:X14"/>
    </sheetView>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6" width="10.75" style="2" customWidth="1"/>
    <col min="7" max="14" width="9" style="2" customWidth="1"/>
    <col min="15" max="15" width="10.75" style="2" customWidth="1"/>
    <col min="16" max="16" width="10.875"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51" t="s">
        <v>2</v>
      </c>
      <c r="B3" s="51" t="s">
        <v>3</v>
      </c>
      <c r="C3" s="51" t="s">
        <v>4</v>
      </c>
      <c r="D3" s="51" t="s">
        <v>5</v>
      </c>
      <c r="E3" s="56" t="s">
        <v>6</v>
      </c>
      <c r="F3" s="57"/>
      <c r="G3" s="56" t="s">
        <v>7</v>
      </c>
      <c r="H3" s="60"/>
      <c r="I3" s="60"/>
      <c r="J3" s="60"/>
      <c r="K3" s="60"/>
      <c r="L3" s="60"/>
      <c r="M3" s="60"/>
      <c r="N3" s="79" t="s">
        <v>8</v>
      </c>
      <c r="O3" s="56" t="s">
        <v>9</v>
      </c>
      <c r="P3" s="57"/>
      <c r="Q3" s="56" t="s">
        <v>10</v>
      </c>
      <c r="R3" s="82"/>
      <c r="S3" s="82"/>
      <c r="T3" s="82"/>
      <c r="U3" s="82"/>
      <c r="V3" s="56" t="s">
        <v>11</v>
      </c>
      <c r="W3" s="82"/>
      <c r="X3" s="83"/>
      <c r="Y3" s="5"/>
    </row>
    <row r="4" spans="1:25" s="6" customFormat="1" ht="12" customHeight="1" x14ac:dyDescent="0.4">
      <c r="A4" s="52"/>
      <c r="B4" s="54"/>
      <c r="C4" s="52"/>
      <c r="D4" s="52"/>
      <c r="E4" s="58"/>
      <c r="F4" s="59"/>
      <c r="G4" s="61"/>
      <c r="H4" s="62"/>
      <c r="I4" s="62"/>
      <c r="J4" s="62"/>
      <c r="K4" s="62"/>
      <c r="L4" s="62"/>
      <c r="M4" s="62"/>
      <c r="N4" s="80"/>
      <c r="O4" s="58"/>
      <c r="P4" s="59"/>
      <c r="Q4" s="7" t="s">
        <v>12</v>
      </c>
      <c r="R4" s="84" t="s">
        <v>13</v>
      </c>
      <c r="S4" s="84" t="s">
        <v>14</v>
      </c>
      <c r="T4" s="48" t="s">
        <v>15</v>
      </c>
      <c r="U4" s="87" t="s">
        <v>16</v>
      </c>
      <c r="V4" s="45" t="s">
        <v>13</v>
      </c>
      <c r="W4" s="48" t="s">
        <v>14</v>
      </c>
      <c r="X4" s="63" t="s">
        <v>15</v>
      </c>
      <c r="Y4" s="5"/>
    </row>
    <row r="5" spans="1:25" s="6" customFormat="1" ht="13.5" customHeight="1" x14ac:dyDescent="0.4">
      <c r="A5" s="52"/>
      <c r="B5" s="54"/>
      <c r="C5" s="52"/>
      <c r="D5" s="52"/>
      <c r="E5" s="8"/>
      <c r="F5" s="9"/>
      <c r="G5" s="10" t="s">
        <v>17</v>
      </c>
      <c r="H5" s="11"/>
      <c r="I5" s="11"/>
      <c r="J5" s="11"/>
      <c r="K5" s="11"/>
      <c r="L5" s="11"/>
      <c r="M5" s="66" t="s">
        <v>18</v>
      </c>
      <c r="N5" s="80"/>
      <c r="O5" s="8"/>
      <c r="P5" s="9"/>
      <c r="Q5" s="69" t="s">
        <v>19</v>
      </c>
      <c r="R5" s="85"/>
      <c r="S5" s="85"/>
      <c r="T5" s="49"/>
      <c r="U5" s="88"/>
      <c r="V5" s="46"/>
      <c r="W5" s="49"/>
      <c r="X5" s="64"/>
      <c r="Y5" s="5"/>
    </row>
    <row r="6" spans="1:25" s="6" customFormat="1" ht="12" customHeight="1" x14ac:dyDescent="0.4">
      <c r="A6" s="52"/>
      <c r="B6" s="54"/>
      <c r="C6" s="52"/>
      <c r="D6" s="52"/>
      <c r="E6" s="8"/>
      <c r="F6" s="71" t="s">
        <v>20</v>
      </c>
      <c r="G6" s="8"/>
      <c r="H6" s="12" t="s">
        <v>21</v>
      </c>
      <c r="I6" s="13"/>
      <c r="J6" s="13"/>
      <c r="K6" s="13"/>
      <c r="L6" s="14"/>
      <c r="M6" s="67"/>
      <c r="N6" s="80"/>
      <c r="O6" s="8"/>
      <c r="P6" s="71" t="s">
        <v>20</v>
      </c>
      <c r="Q6" s="70"/>
      <c r="R6" s="86"/>
      <c r="S6" s="86"/>
      <c r="T6" s="50"/>
      <c r="U6" s="89"/>
      <c r="V6" s="47"/>
      <c r="W6" s="50"/>
      <c r="X6" s="65"/>
      <c r="Y6" s="5"/>
    </row>
    <row r="7" spans="1:25" s="6" customFormat="1" ht="12" customHeight="1" x14ac:dyDescent="0.4">
      <c r="A7" s="52"/>
      <c r="B7" s="54"/>
      <c r="C7" s="52"/>
      <c r="D7" s="52"/>
      <c r="E7" s="8"/>
      <c r="F7" s="72"/>
      <c r="G7" s="8"/>
      <c r="H7" s="15" t="s">
        <v>22</v>
      </c>
      <c r="I7" s="74" t="s">
        <v>23</v>
      </c>
      <c r="J7" s="75"/>
      <c r="K7" s="76"/>
      <c r="L7" s="77" t="s">
        <v>24</v>
      </c>
      <c r="M7" s="67"/>
      <c r="N7" s="80"/>
      <c r="O7" s="8"/>
      <c r="P7" s="72"/>
      <c r="Q7" s="16" t="s">
        <v>25</v>
      </c>
      <c r="R7" s="17" t="s">
        <v>25</v>
      </c>
      <c r="S7" s="17" t="s">
        <v>25</v>
      </c>
      <c r="T7" s="18" t="s">
        <v>25</v>
      </c>
      <c r="U7" s="19" t="s">
        <v>25</v>
      </c>
      <c r="V7" s="20" t="s">
        <v>25</v>
      </c>
      <c r="W7" s="18" t="s">
        <v>25</v>
      </c>
      <c r="X7" s="19" t="s">
        <v>25</v>
      </c>
      <c r="Y7" s="21" t="s">
        <v>25</v>
      </c>
    </row>
    <row r="8" spans="1:25" s="6" customFormat="1" ht="12.75" customHeight="1" thickBot="1" x14ac:dyDescent="0.45">
      <c r="A8" s="53"/>
      <c r="B8" s="55"/>
      <c r="C8" s="53"/>
      <c r="D8" s="53"/>
      <c r="E8" s="22"/>
      <c r="F8" s="73"/>
      <c r="G8" s="22"/>
      <c r="H8" s="23"/>
      <c r="I8" s="24" t="s">
        <v>26</v>
      </c>
      <c r="J8" s="24" t="s">
        <v>27</v>
      </c>
      <c r="K8" s="24" t="s">
        <v>28</v>
      </c>
      <c r="L8" s="78"/>
      <c r="M8" s="68"/>
      <c r="N8" s="81"/>
      <c r="O8" s="22"/>
      <c r="P8" s="73"/>
      <c r="Q8" s="25" t="s">
        <v>29</v>
      </c>
      <c r="R8" s="26" t="s">
        <v>29</v>
      </c>
      <c r="S8" s="26" t="s">
        <v>29</v>
      </c>
      <c r="T8" s="27" t="s">
        <v>29</v>
      </c>
      <c r="U8" s="28" t="s">
        <v>29</v>
      </c>
      <c r="V8" s="29" t="s">
        <v>29</v>
      </c>
      <c r="W8" s="27" t="s">
        <v>29</v>
      </c>
      <c r="X8" s="30" t="s">
        <v>29</v>
      </c>
      <c r="Y8" s="31" t="s">
        <v>29</v>
      </c>
    </row>
    <row r="9" spans="1:25" s="6" customFormat="1" ht="36" customHeight="1" x14ac:dyDescent="0.4">
      <c r="A9" s="106">
        <v>1</v>
      </c>
      <c r="B9" s="107" t="s">
        <v>30</v>
      </c>
      <c r="C9" s="108" t="s">
        <v>31</v>
      </c>
      <c r="D9" s="109" t="s">
        <v>32</v>
      </c>
      <c r="E9" s="110">
        <f>SUM(F9)</f>
        <v>37959.495999999999</v>
      </c>
      <c r="F9" s="111">
        <v>37959.495999999999</v>
      </c>
      <c r="G9" s="110">
        <f>SUM(H9)</f>
        <v>34.997</v>
      </c>
      <c r="H9" s="112">
        <f>SUM(I9:L10)</f>
        <v>34.997</v>
      </c>
      <c r="I9" s="112"/>
      <c r="J9" s="112"/>
      <c r="K9" s="112"/>
      <c r="L9" s="113">
        <v>34.997</v>
      </c>
      <c r="M9" s="113">
        <v>1010.72</v>
      </c>
      <c r="N9" s="114">
        <v>0</v>
      </c>
      <c r="O9" s="115">
        <f>+(+E9+G9)-(M9+N9)</f>
        <v>36983.773000000001</v>
      </c>
      <c r="P9" s="111">
        <v>36983.773000000001</v>
      </c>
      <c r="Q9" s="116">
        <v>3</v>
      </c>
      <c r="R9" s="117">
        <v>0</v>
      </c>
      <c r="S9" s="117">
        <v>0</v>
      </c>
      <c r="T9" s="118">
        <v>0</v>
      </c>
      <c r="U9" s="117">
        <v>2</v>
      </c>
      <c r="V9" s="116">
        <v>0</v>
      </c>
      <c r="W9" s="118">
        <v>0</v>
      </c>
      <c r="X9" s="119">
        <v>0</v>
      </c>
      <c r="Y9" s="32" t="s">
        <v>25</v>
      </c>
    </row>
    <row r="10" spans="1:25" s="6" customFormat="1" ht="36" customHeight="1" thickBot="1" x14ac:dyDescent="0.45">
      <c r="A10" s="120"/>
      <c r="B10" s="121"/>
      <c r="C10" s="122"/>
      <c r="D10" s="123"/>
      <c r="E10" s="124"/>
      <c r="F10" s="125"/>
      <c r="G10" s="124"/>
      <c r="H10" s="126"/>
      <c r="I10" s="126"/>
      <c r="J10" s="126"/>
      <c r="K10" s="126"/>
      <c r="L10" s="127"/>
      <c r="M10" s="127"/>
      <c r="N10" s="128"/>
      <c r="O10" s="129"/>
      <c r="P10" s="125"/>
      <c r="Q10" s="130">
        <v>300</v>
      </c>
      <c r="R10" s="131">
        <v>0</v>
      </c>
      <c r="S10" s="131">
        <v>0</v>
      </c>
      <c r="T10" s="132">
        <v>0</v>
      </c>
      <c r="U10" s="133">
        <v>710.72</v>
      </c>
      <c r="V10" s="130">
        <v>0</v>
      </c>
      <c r="W10" s="132">
        <v>0</v>
      </c>
      <c r="X10" s="134">
        <v>0</v>
      </c>
      <c r="Y10" s="33" t="s">
        <v>29</v>
      </c>
    </row>
    <row r="11" spans="1:25" s="6" customFormat="1" ht="36" customHeight="1" x14ac:dyDescent="0.4">
      <c r="A11" s="106">
        <v>2</v>
      </c>
      <c r="B11" s="107" t="s">
        <v>33</v>
      </c>
      <c r="C11" s="108" t="s">
        <v>31</v>
      </c>
      <c r="D11" s="109" t="s">
        <v>32</v>
      </c>
      <c r="E11" s="110">
        <f t="shared" ref="E11" si="0">SUM(F11)</f>
        <v>44760.082000000002</v>
      </c>
      <c r="F11" s="111">
        <v>44760.082000000002</v>
      </c>
      <c r="G11" s="110">
        <f t="shared" ref="G11" si="1">SUM(H11)</f>
        <v>62.939</v>
      </c>
      <c r="H11" s="112">
        <f>SUM(I11:L12)</f>
        <v>62.939</v>
      </c>
      <c r="I11" s="112"/>
      <c r="J11" s="112"/>
      <c r="K11" s="112"/>
      <c r="L11" s="113">
        <v>62.939</v>
      </c>
      <c r="M11" s="135">
        <v>1282.0609999999999</v>
      </c>
      <c r="N11" s="114"/>
      <c r="O11" s="115">
        <f>+(+E11+G11)-(M11+N11)</f>
        <v>43540.959999999999</v>
      </c>
      <c r="P11" s="111">
        <v>43540.959999999999</v>
      </c>
      <c r="Q11" s="116">
        <v>1</v>
      </c>
      <c r="R11" s="117">
        <v>0</v>
      </c>
      <c r="S11" s="117">
        <v>0</v>
      </c>
      <c r="T11" s="118">
        <v>0</v>
      </c>
      <c r="U11" s="117">
        <v>2</v>
      </c>
      <c r="V11" s="116">
        <v>0</v>
      </c>
      <c r="W11" s="118">
        <v>0</v>
      </c>
      <c r="X11" s="119">
        <v>0</v>
      </c>
      <c r="Y11" s="32" t="s">
        <v>25</v>
      </c>
    </row>
    <row r="12" spans="1:25" s="6" customFormat="1" ht="36" customHeight="1" thickBot="1" x14ac:dyDescent="0.45">
      <c r="A12" s="120"/>
      <c r="B12" s="121"/>
      <c r="C12" s="122"/>
      <c r="D12" s="123"/>
      <c r="E12" s="136"/>
      <c r="F12" s="125"/>
      <c r="G12" s="124"/>
      <c r="H12" s="126"/>
      <c r="I12" s="137"/>
      <c r="J12" s="137"/>
      <c r="K12" s="137"/>
      <c r="L12" s="138"/>
      <c r="M12" s="139"/>
      <c r="N12" s="128"/>
      <c r="O12" s="140"/>
      <c r="P12" s="125"/>
      <c r="Q12" s="141">
        <v>1204.146</v>
      </c>
      <c r="R12" s="131">
        <v>0</v>
      </c>
      <c r="S12" s="131">
        <v>0</v>
      </c>
      <c r="T12" s="132">
        <v>0</v>
      </c>
      <c r="U12" s="133">
        <v>77.915000000000006</v>
      </c>
      <c r="V12" s="130">
        <v>0</v>
      </c>
      <c r="W12" s="132">
        <v>0</v>
      </c>
      <c r="X12" s="134">
        <v>0</v>
      </c>
      <c r="Y12" s="33" t="s">
        <v>29</v>
      </c>
    </row>
    <row r="13" spans="1:25" s="6" customFormat="1" ht="36" customHeight="1" x14ac:dyDescent="0.4">
      <c r="A13" s="106">
        <v>3</v>
      </c>
      <c r="B13" s="107" t="s">
        <v>34</v>
      </c>
      <c r="C13" s="108" t="s">
        <v>31</v>
      </c>
      <c r="D13" s="109" t="s">
        <v>32</v>
      </c>
      <c r="E13" s="110">
        <f t="shared" ref="E13" si="2">SUM(F13)</f>
        <v>38074.678999999996</v>
      </c>
      <c r="F13" s="111">
        <v>38074.678999999996</v>
      </c>
      <c r="G13" s="110">
        <f t="shared" ref="G13" si="3">SUM(H13)</f>
        <v>43.877000000000002</v>
      </c>
      <c r="H13" s="112">
        <f>SUM(I13:L14)</f>
        <v>43.877000000000002</v>
      </c>
      <c r="I13" s="112"/>
      <c r="J13" s="112"/>
      <c r="K13" s="112"/>
      <c r="L13" s="113">
        <v>43.877000000000002</v>
      </c>
      <c r="M13" s="135">
        <v>816.93</v>
      </c>
      <c r="N13" s="114"/>
      <c r="O13" s="115">
        <f>+(+E13+G13)-(M13+N13)</f>
        <v>37301.625999999997</v>
      </c>
      <c r="P13" s="111">
        <v>37301.625999999997</v>
      </c>
      <c r="Q13" s="116">
        <v>1</v>
      </c>
      <c r="R13" s="117">
        <v>0</v>
      </c>
      <c r="S13" s="117">
        <v>0</v>
      </c>
      <c r="T13" s="118">
        <v>0</v>
      </c>
      <c r="U13" s="117">
        <v>2</v>
      </c>
      <c r="V13" s="116">
        <v>0</v>
      </c>
      <c r="W13" s="118">
        <v>0</v>
      </c>
      <c r="X13" s="119">
        <v>0</v>
      </c>
      <c r="Y13" s="32" t="s">
        <v>25</v>
      </c>
    </row>
    <row r="14" spans="1:25" s="6" customFormat="1" ht="36" customHeight="1" thickBot="1" x14ac:dyDescent="0.45">
      <c r="A14" s="120"/>
      <c r="B14" s="121"/>
      <c r="C14" s="122"/>
      <c r="D14" s="123"/>
      <c r="E14" s="136"/>
      <c r="F14" s="125"/>
      <c r="G14" s="124"/>
      <c r="H14" s="126"/>
      <c r="I14" s="137"/>
      <c r="J14" s="137"/>
      <c r="K14" s="137"/>
      <c r="L14" s="138"/>
      <c r="M14" s="139"/>
      <c r="N14" s="128"/>
      <c r="O14" s="129"/>
      <c r="P14" s="125"/>
      <c r="Q14" s="141">
        <v>704.07399999999996</v>
      </c>
      <c r="R14" s="131">
        <v>0</v>
      </c>
      <c r="S14" s="131">
        <v>0</v>
      </c>
      <c r="T14" s="132">
        <v>0</v>
      </c>
      <c r="U14" s="133">
        <v>112.85599999999999</v>
      </c>
      <c r="V14" s="130">
        <v>0</v>
      </c>
      <c r="W14" s="132">
        <v>0</v>
      </c>
      <c r="X14" s="134">
        <v>0</v>
      </c>
      <c r="Y14" s="33" t="s">
        <v>29</v>
      </c>
    </row>
    <row r="15" spans="1:25" s="38" customFormat="1" ht="20.100000000000001" customHeight="1" x14ac:dyDescent="0.4">
      <c r="A15" s="90" t="s">
        <v>35</v>
      </c>
      <c r="B15" s="96">
        <v>3</v>
      </c>
      <c r="C15" s="92"/>
      <c r="D15" s="98"/>
      <c r="E15" s="94">
        <f t="shared" ref="E15:P15" si="4">SUM(E9:E14)</f>
        <v>120794.25700000001</v>
      </c>
      <c r="F15" s="100">
        <f t="shared" si="4"/>
        <v>120794.25700000001</v>
      </c>
      <c r="G15" s="94">
        <f t="shared" si="4"/>
        <v>141.81300000000002</v>
      </c>
      <c r="H15" s="102">
        <f t="shared" si="4"/>
        <v>141.81300000000002</v>
      </c>
      <c r="I15" s="102">
        <f t="shared" si="4"/>
        <v>0</v>
      </c>
      <c r="J15" s="102">
        <f t="shared" si="4"/>
        <v>0</v>
      </c>
      <c r="K15" s="102">
        <f t="shared" si="4"/>
        <v>0</v>
      </c>
      <c r="L15" s="102">
        <f t="shared" si="4"/>
        <v>141.81300000000002</v>
      </c>
      <c r="M15" s="102">
        <f t="shared" si="4"/>
        <v>3109.7109999999998</v>
      </c>
      <c r="N15" s="104">
        <f t="shared" si="4"/>
        <v>0</v>
      </c>
      <c r="O15" s="94">
        <f t="shared" si="4"/>
        <v>117826.359</v>
      </c>
      <c r="P15" s="100">
        <f t="shared" si="4"/>
        <v>117826.359</v>
      </c>
      <c r="Q15" s="34">
        <f t="shared" ref="Q15:X15" si="5">SUMIF($Y$9:$Y$14,$Y$7,Q9:Q14)</f>
        <v>5</v>
      </c>
      <c r="R15" s="35">
        <f t="shared" si="5"/>
        <v>0</v>
      </c>
      <c r="S15" s="35">
        <f t="shared" si="5"/>
        <v>0</v>
      </c>
      <c r="T15" s="36">
        <f t="shared" si="5"/>
        <v>0</v>
      </c>
      <c r="U15" s="35">
        <f t="shared" si="5"/>
        <v>6</v>
      </c>
      <c r="V15" s="34">
        <f t="shared" si="5"/>
        <v>0</v>
      </c>
      <c r="W15" s="36">
        <f t="shared" si="5"/>
        <v>0</v>
      </c>
      <c r="X15" s="37">
        <f t="shared" si="5"/>
        <v>0</v>
      </c>
      <c r="Y15" s="32" t="s">
        <v>25</v>
      </c>
    </row>
    <row r="16" spans="1:25" s="38" customFormat="1" ht="20.100000000000001" customHeight="1" thickBot="1" x14ac:dyDescent="0.45">
      <c r="A16" s="91"/>
      <c r="B16" s="97"/>
      <c r="C16" s="93"/>
      <c r="D16" s="99"/>
      <c r="E16" s="95"/>
      <c r="F16" s="101"/>
      <c r="G16" s="95"/>
      <c r="H16" s="103"/>
      <c r="I16" s="103"/>
      <c r="J16" s="103"/>
      <c r="K16" s="103"/>
      <c r="L16" s="103"/>
      <c r="M16" s="103"/>
      <c r="N16" s="105"/>
      <c r="O16" s="95"/>
      <c r="P16" s="101"/>
      <c r="Q16" s="39">
        <f t="shared" ref="Q16:X16" si="6">SUMIF($Y$9:$Y$14,$Y$8,Q9:Q14)</f>
        <v>2208.2199999999998</v>
      </c>
      <c r="R16" s="40">
        <f t="shared" si="6"/>
        <v>0</v>
      </c>
      <c r="S16" s="40">
        <f t="shared" si="6"/>
        <v>0</v>
      </c>
      <c r="T16" s="41">
        <f t="shared" si="6"/>
        <v>0</v>
      </c>
      <c r="U16" s="40">
        <f t="shared" si="6"/>
        <v>901.49099999999999</v>
      </c>
      <c r="V16" s="39">
        <f t="shared" si="6"/>
        <v>0</v>
      </c>
      <c r="W16" s="41">
        <f t="shared" si="6"/>
        <v>0</v>
      </c>
      <c r="X16" s="42">
        <f t="shared" si="6"/>
        <v>0</v>
      </c>
      <c r="Y16" s="33" t="s">
        <v>29</v>
      </c>
    </row>
    <row r="17" spans="1:15" ht="14.25" hidden="1" outlineLevel="1" thickBot="1" x14ac:dyDescent="0.45">
      <c r="A17" s="2" t="s">
        <v>36</v>
      </c>
    </row>
    <row r="18" spans="1:15" ht="19.5" hidden="1" outlineLevel="1" thickBot="1" x14ac:dyDescent="0.45">
      <c r="C18" s="2" t="s">
        <v>37</v>
      </c>
      <c r="F18" s="2" t="s">
        <v>38</v>
      </c>
      <c r="O18" s="43"/>
    </row>
    <row r="19" spans="1:15" ht="14.25" hidden="1" outlineLevel="1" thickBot="1" x14ac:dyDescent="0.45">
      <c r="C19" s="2" t="s">
        <v>39</v>
      </c>
      <c r="F19" s="2" t="s">
        <v>40</v>
      </c>
    </row>
    <row r="20" spans="1:15" ht="14.25" hidden="1" outlineLevel="1" thickBot="1" x14ac:dyDescent="0.45">
      <c r="C20" s="2" t="s">
        <v>41</v>
      </c>
      <c r="F20" s="2" t="s">
        <v>42</v>
      </c>
    </row>
    <row r="21" spans="1:15" ht="14.25" hidden="1" outlineLevel="1" thickBot="1" x14ac:dyDescent="0.45">
      <c r="C21" s="2" t="s">
        <v>43</v>
      </c>
      <c r="F21" s="2" t="s">
        <v>44</v>
      </c>
    </row>
    <row r="22" spans="1:15" ht="14.25" hidden="1" outlineLevel="1" thickBot="1" x14ac:dyDescent="0.45">
      <c r="C22" s="2" t="s">
        <v>45</v>
      </c>
      <c r="F22" s="2" t="s">
        <v>46</v>
      </c>
    </row>
    <row r="23" spans="1:15" ht="14.25" hidden="1" outlineLevel="1" thickBot="1" x14ac:dyDescent="0.45">
      <c r="C23" s="2" t="s">
        <v>47</v>
      </c>
      <c r="F23" s="2" t="s">
        <v>48</v>
      </c>
    </row>
    <row r="24" spans="1:15" ht="14.25" hidden="1" outlineLevel="1" thickBot="1" x14ac:dyDescent="0.45">
      <c r="C24" s="2" t="s">
        <v>49</v>
      </c>
    </row>
    <row r="25" spans="1:15" ht="14.25" hidden="1" outlineLevel="1" thickBot="1" x14ac:dyDescent="0.45">
      <c r="C25" s="2" t="s">
        <v>50</v>
      </c>
    </row>
    <row r="26" spans="1:15" ht="14.25" hidden="1" outlineLevel="1" thickBot="1" x14ac:dyDescent="0.45">
      <c r="C26" s="2" t="s">
        <v>51</v>
      </c>
    </row>
    <row r="27" spans="1:15" ht="14.25" hidden="1" outlineLevel="1" thickBot="1" x14ac:dyDescent="0.45">
      <c r="C27" s="2" t="s">
        <v>52</v>
      </c>
    </row>
    <row r="28" spans="1:15" collapsed="1" x14ac:dyDescent="0.4">
      <c r="O28" s="44">
        <f>+(+$E$15+$G$15)-($M$15+$N$15)</f>
        <v>117826.35900000001</v>
      </c>
    </row>
  </sheetData>
  <mergeCells count="87">
    <mergeCell ref="M15:M16"/>
    <mergeCell ref="N15:N16"/>
    <mergeCell ref="O15:O16"/>
    <mergeCell ref="P15:P16"/>
    <mergeCell ref="G15:G16"/>
    <mergeCell ref="H15:H16"/>
    <mergeCell ref="I15:I16"/>
    <mergeCell ref="J15:J16"/>
    <mergeCell ref="K15:K16"/>
    <mergeCell ref="L15:L16"/>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2"/>
  <pageMargins left="0.51181102362204722" right="0.31496062992125984" top="0.55118110236220474" bottom="0.55118110236220474"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個別表(019)</vt:lpstr>
      <vt:lpstr>'個別表(019)'!Print_Area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2019-10-03T04:30:23Z</dcterms:created>
  <dcterms:modified xsi:type="dcterms:W3CDTF">2022-04-22T03:02:17Z</dcterms:modified>
</cp:coreProperties>
</file>