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07)" sheetId="1" r:id="rId1"/>
  </sheets>
  <definedNames>
    <definedName name="_xlnm._FilterDatabase" localSheetId="0" hidden="1">'個別表(007)'!$A$1:$Y$16</definedName>
    <definedName name="_xlnm.Print_Area" localSheetId="0">'個別表(007)'!$A$1:$X$25</definedName>
  </definedNames>
  <calcPr calcId="162913"/>
</workbook>
</file>

<file path=xl/calcChain.xml><?xml version="1.0" encoding="utf-8"?>
<calcChain xmlns="http://schemas.openxmlformats.org/spreadsheetml/2006/main">
  <c r="X16" i="1" l="1"/>
  <c r="W16" i="1"/>
  <c r="V16" i="1"/>
  <c r="U16" i="1"/>
  <c r="T16" i="1"/>
  <c r="S16" i="1"/>
  <c r="R16" i="1"/>
  <c r="Q16" i="1"/>
  <c r="X15" i="1"/>
  <c r="W15" i="1"/>
  <c r="V15" i="1"/>
  <c r="U15" i="1"/>
  <c r="T15" i="1"/>
  <c r="S15" i="1"/>
  <c r="R15" i="1"/>
  <c r="Q15" i="1"/>
  <c r="N15" i="1"/>
  <c r="M15" i="1"/>
  <c r="L15" i="1"/>
  <c r="K15" i="1"/>
  <c r="J15" i="1"/>
  <c r="I15" i="1"/>
  <c r="E15" i="1"/>
  <c r="H13" i="1"/>
  <c r="G13" i="1"/>
  <c r="O13" i="1" s="1"/>
  <c r="P13" i="1" s="1"/>
  <c r="F13" i="1"/>
  <c r="H11" i="1"/>
  <c r="G11" i="1" s="1"/>
  <c r="O11" i="1" s="1"/>
  <c r="P11" i="1" s="1"/>
  <c r="F11" i="1"/>
  <c r="H9" i="1"/>
  <c r="H15" i="1" s="1"/>
  <c r="G9" i="1"/>
  <c r="G15" i="1" s="1"/>
  <c r="F9" i="1"/>
  <c r="F15" i="1" s="1"/>
  <c r="O9" i="1" l="1"/>
  <c r="P9" i="1" l="1"/>
  <c r="P15" i="1" s="1"/>
  <c r="O15" i="1"/>
</calcChain>
</file>

<file path=xl/sharedStrings.xml><?xml version="1.0" encoding="utf-8"?>
<sst xmlns="http://schemas.openxmlformats.org/spreadsheetml/2006/main" count="85" uniqueCount="53">
  <si>
    <t>【個別表】平成31年度基金造成団体別基金執行状況表（007地域医療再生基金）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</si>
  <si>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</si>
  <si>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</si>
  <si>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</si>
  <si>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</si>
  <si>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</si>
  <si>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</si>
  <si>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</si>
  <si>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</si>
  <si>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</si>
  <si>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</si>
  <si>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</si>
  <si>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</si>
  <si>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</si>
  <si>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</si>
  <si>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</si>
  <si>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</si>
  <si>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</si>
  <si>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</si>
  <si>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</si>
  <si>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</si>
  <si>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</si>
  <si>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</si>
  <si>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</si>
  <si>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</si>
  <si>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</si>
  <si>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</si>
  <si>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</si>
  <si>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</si>
  <si>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</si>
  <si>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岩手県</t>
    <rPh sb="0" eb="2">
      <t>イワテ</t>
    </rPh>
    <rPh sb="2" eb="3">
      <t>ケン</t>
    </rPh>
    <phoneticPr fontId="2"/>
  </si>
  <si>
    <t>地域医療再生基金
（医療の復興）</t>
    <rPh sb="0" eb="2">
      <t>チイキ</t>
    </rPh>
    <rPh sb="2" eb="4">
      <t>イリョウ</t>
    </rPh>
    <rPh sb="4" eb="6">
      <t>サイセイ</t>
    </rPh>
    <rPh sb="6" eb="8">
      <t>キキン</t>
    </rPh>
    <rPh sb="10" eb="12">
      <t>イリョウ</t>
    </rPh>
    <rPh sb="13" eb="15">
      <t>フッコウ</t>
    </rPh>
    <phoneticPr fontId="2"/>
  </si>
  <si>
    <t>東日本大震災により被害を受けた地域の医療提供体制を再構築するため、各県が策定した「医療の復興計画」等に基づく事業を実施</t>
    <phoneticPr fontId="2"/>
  </si>
  <si>
    <t>宮城県</t>
    <rPh sb="0" eb="3">
      <t>ミヤギケン</t>
    </rPh>
    <phoneticPr fontId="2"/>
  </si>
  <si>
    <t>福島県</t>
    <rPh sb="0" eb="3">
      <t>フクシマケン</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</si>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</sst>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1"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sz val="10"/>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19" fillId="0" borderId="2" xfId="0" applyNumberFormat="1" applyFont="1" applyBorder="1" applyAlignment="1">
      <alignment horizontal="right" vertical="center" shrinkToFit="1"/>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19" fillId="0" borderId="38" xfId="0" applyNumberFormat="1" applyFont="1" applyBorder="1" applyAlignment="1">
      <alignment horizontal="right" vertical="center" shrinkToFit="1"/>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38"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shrinkToFit="1"/>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2"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38"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3" fillId="0" borderId="0" xfId="0" applyNumberFormat="1" applyFo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19" fillId="0" borderId="46" xfId="0" applyNumberFormat="1" applyFont="1" applyFill="1" applyBorder="1" applyAlignment="1">
      <alignment horizontal="right" vertical="center"/>
    </xf>
    <xf numFmtId="41" fontId="20" fillId="0" borderId="41" xfId="0" applyNumberFormat="1" applyFont="1" applyFill="1" applyBorder="1" applyAlignment="1">
      <alignment horizontal="right" vertical="center"/>
    </xf>
    <xf numFmtId="41" fontId="19" fillId="0" borderId="44" xfId="0" applyNumberFormat="1" applyFont="1" applyBorder="1" applyAlignment="1">
      <alignment vertical="center"/>
    </xf>
    <xf numFmtId="41" fontId="20" fillId="0" borderId="42" xfId="0" applyNumberFormat="1" applyFont="1" applyBorder="1" applyAlignment="1">
      <alignment vertical="center"/>
    </xf>
    <xf numFmtId="41" fontId="19" fillId="5" borderId="44" xfId="0" applyNumberFormat="1" applyFont="1" applyFill="1" applyBorder="1" applyAlignment="1">
      <alignment horizontal="right" vertical="center"/>
    </xf>
    <xf numFmtId="41" fontId="20" fillId="5" borderId="42" xfId="0" applyNumberFormat="1" applyFont="1" applyFill="1" applyBorder="1" applyAlignment="1">
      <alignment horizontal="right" vertical="center"/>
    </xf>
    <xf numFmtId="41" fontId="19" fillId="0" borderId="45" xfId="0" applyNumberFormat="1" applyFont="1" applyBorder="1" applyAlignment="1">
      <alignment horizontal="right" vertical="center"/>
    </xf>
    <xf numFmtId="41" fontId="20" fillId="0" borderId="39" xfId="0" applyNumberFormat="1" applyFon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19" fillId="0" borderId="44" xfId="0" applyNumberFormat="1" applyFont="1" applyBorder="1" applyAlignment="1">
      <alignment horizontal="right" vertical="center"/>
    </xf>
    <xf numFmtId="41" fontId="20" fillId="0" borderId="42" xfId="0" applyNumberFormat="1" applyFont="1" applyBorder="1" applyAlignment="1">
      <alignment horizontal="right" vertical="center"/>
    </xf>
    <xf numFmtId="41" fontId="19" fillId="4" borderId="46" xfId="0" applyNumberFormat="1" applyFont="1" applyFill="1" applyBorder="1" applyAlignment="1">
      <alignment horizontal="right" vertical="center"/>
    </xf>
    <xf numFmtId="41" fontId="20" fillId="4" borderId="41" xfId="0" applyNumberFormat="1" applyFont="1" applyFill="1" applyBorder="1" applyAlignment="1">
      <alignment horizontal="right" vertical="center"/>
    </xf>
    <xf numFmtId="41" fontId="19" fillId="4" borderId="41" xfId="0" applyNumberFormat="1" applyFont="1" applyFill="1" applyBorder="1" applyAlignment="1">
      <alignment horizontal="right" vertical="center"/>
    </xf>
    <xf numFmtId="41" fontId="19" fillId="5" borderId="42" xfId="0" applyNumberFormat="1" applyFon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77" fontId="6" fillId="5" borderId="42"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1"/>
  <sheetViews>
    <sheetView tabSelected="1" view="pageBreakPreview" zoomScaleNormal="100" zoomScaleSheetLayoutView="100" workbookViewId="0"/>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8" t="s">
        <v>2</v>
      </c>
      <c r="B3" s="128" t="s">
        <v>3</v>
      </c>
      <c r="C3" s="128" t="s">
        <v>4</v>
      </c>
      <c r="D3" s="128" t="s">
        <v>5</v>
      </c>
      <c r="E3" s="110" t="s">
        <v>6</v>
      </c>
      <c r="F3" s="111"/>
      <c r="G3" s="110" t="s">
        <v>7</v>
      </c>
      <c r="H3" s="133"/>
      <c r="I3" s="133"/>
      <c r="J3" s="133"/>
      <c r="K3" s="133"/>
      <c r="L3" s="133"/>
      <c r="M3" s="133"/>
      <c r="N3" s="107" t="s">
        <v>8</v>
      </c>
      <c r="O3" s="110" t="s">
        <v>9</v>
      </c>
      <c r="P3" s="111"/>
      <c r="Q3" s="110" t="s">
        <v>10</v>
      </c>
      <c r="R3" s="114"/>
      <c r="S3" s="114"/>
      <c r="T3" s="114"/>
      <c r="U3" s="114"/>
      <c r="V3" s="110" t="s">
        <v>11</v>
      </c>
      <c r="W3" s="114"/>
      <c r="X3" s="115"/>
      <c r="Y3" s="5"/>
    </row>
    <row r="4" spans="1:25" s="6" customFormat="1" ht="12" customHeight="1" x14ac:dyDescent="0.4">
      <c r="A4" s="129"/>
      <c r="B4" s="131"/>
      <c r="C4" s="129"/>
      <c r="D4" s="129"/>
      <c r="E4" s="112"/>
      <c r="F4" s="113"/>
      <c r="G4" s="134"/>
      <c r="H4" s="135"/>
      <c r="I4" s="135"/>
      <c r="J4" s="135"/>
      <c r="K4" s="135"/>
      <c r="L4" s="135"/>
      <c r="M4" s="135"/>
      <c r="N4" s="108"/>
      <c r="O4" s="112"/>
      <c r="P4" s="113"/>
      <c r="Q4" s="7" t="s">
        <v>12</v>
      </c>
      <c r="R4" s="116" t="s">
        <v>13</v>
      </c>
      <c r="S4" s="116" t="s">
        <v>14</v>
      </c>
      <c r="T4" s="119" t="s">
        <v>15</v>
      </c>
      <c r="U4" s="122" t="s">
        <v>16</v>
      </c>
      <c r="V4" s="125" t="s">
        <v>13</v>
      </c>
      <c r="W4" s="119" t="s">
        <v>14</v>
      </c>
      <c r="X4" s="91" t="s">
        <v>15</v>
      </c>
      <c r="Y4" s="5"/>
    </row>
    <row r="5" spans="1:25" s="6" customFormat="1" ht="13.5" customHeight="1" x14ac:dyDescent="0.4">
      <c r="A5" s="129"/>
      <c r="B5" s="131"/>
      <c r="C5" s="129"/>
      <c r="D5" s="129"/>
      <c r="E5" s="8"/>
      <c r="F5" s="9"/>
      <c r="G5" s="10" t="s">
        <v>17</v>
      </c>
      <c r="H5" s="11"/>
      <c r="I5" s="11"/>
      <c r="J5" s="11"/>
      <c r="K5" s="11"/>
      <c r="L5" s="11"/>
      <c r="M5" s="94" t="s">
        <v>18</v>
      </c>
      <c r="N5" s="108"/>
      <c r="O5" s="8"/>
      <c r="P5" s="9"/>
      <c r="Q5" s="97" t="s">
        <v>19</v>
      </c>
      <c r="R5" s="117"/>
      <c r="S5" s="117"/>
      <c r="T5" s="120"/>
      <c r="U5" s="123"/>
      <c r="V5" s="126"/>
      <c r="W5" s="120"/>
      <c r="X5" s="92"/>
      <c r="Y5" s="5"/>
    </row>
    <row r="6" spans="1:25" s="6" customFormat="1" ht="12" customHeight="1" x14ac:dyDescent="0.4">
      <c r="A6" s="129"/>
      <c r="B6" s="131"/>
      <c r="C6" s="129"/>
      <c r="D6" s="129"/>
      <c r="E6" s="8"/>
      <c r="F6" s="99" t="s">
        <v>20</v>
      </c>
      <c r="G6" s="8"/>
      <c r="H6" s="12" t="s">
        <v>21</v>
      </c>
      <c r="I6" s="13"/>
      <c r="J6" s="13"/>
      <c r="K6" s="13"/>
      <c r="L6" s="14"/>
      <c r="M6" s="95"/>
      <c r="N6" s="108"/>
      <c r="O6" s="8"/>
      <c r="P6" s="99" t="s">
        <v>20</v>
      </c>
      <c r="Q6" s="98"/>
      <c r="R6" s="118"/>
      <c r="S6" s="118"/>
      <c r="T6" s="121"/>
      <c r="U6" s="124"/>
      <c r="V6" s="127"/>
      <c r="W6" s="121"/>
      <c r="X6" s="93"/>
      <c r="Y6" s="5"/>
    </row>
    <row r="7" spans="1:25" s="6" customFormat="1" ht="12" customHeight="1" x14ac:dyDescent="0.4">
      <c r="A7" s="129"/>
      <c r="B7" s="131"/>
      <c r="C7" s="129"/>
      <c r="D7" s="129"/>
      <c r="E7" s="8"/>
      <c r="F7" s="100"/>
      <c r="G7" s="8"/>
      <c r="H7" s="15" t="s">
        <v>22</v>
      </c>
      <c r="I7" s="102" t="s">
        <v>23</v>
      </c>
      <c r="J7" s="103"/>
      <c r="K7" s="104"/>
      <c r="L7" s="105" t="s">
        <v>24</v>
      </c>
      <c r="M7" s="95"/>
      <c r="N7" s="108"/>
      <c r="O7" s="8"/>
      <c r="P7" s="100"/>
      <c r="Q7" s="16" t="s">
        <v>25</v>
      </c>
      <c r="R7" s="17" t="s">
        <v>25</v>
      </c>
      <c r="S7" s="17" t="s">
        <v>25</v>
      </c>
      <c r="T7" s="18" t="s">
        <v>25</v>
      </c>
      <c r="U7" s="19" t="s">
        <v>25</v>
      </c>
      <c r="V7" s="20" t="s">
        <v>25</v>
      </c>
      <c r="W7" s="18" t="s">
        <v>25</v>
      </c>
      <c r="X7" s="19" t="s">
        <v>25</v>
      </c>
      <c r="Y7" s="21" t="s">
        <v>25</v>
      </c>
    </row>
    <row r="8" spans="1:25" s="6" customFormat="1" ht="12.75" customHeight="1" thickBot="1" x14ac:dyDescent="0.45">
      <c r="A8" s="130"/>
      <c r="B8" s="132"/>
      <c r="C8" s="130"/>
      <c r="D8" s="130"/>
      <c r="E8" s="22"/>
      <c r="F8" s="101"/>
      <c r="G8" s="22"/>
      <c r="H8" s="23"/>
      <c r="I8" s="24" t="s">
        <v>26</v>
      </c>
      <c r="J8" s="24" t="s">
        <v>27</v>
      </c>
      <c r="K8" s="24" t="s">
        <v>28</v>
      </c>
      <c r="L8" s="106"/>
      <c r="M8" s="96"/>
      <c r="N8" s="109"/>
      <c r="O8" s="22"/>
      <c r="P8" s="101"/>
      <c r="Q8" s="25" t="s">
        <v>29</v>
      </c>
      <c r="R8" s="26" t="s">
        <v>29</v>
      </c>
      <c r="S8" s="26" t="s">
        <v>29</v>
      </c>
      <c r="T8" s="27" t="s">
        <v>29</v>
      </c>
      <c r="U8" s="28" t="s">
        <v>29</v>
      </c>
      <c r="V8" s="29" t="s">
        <v>29</v>
      </c>
      <c r="W8" s="27" t="s">
        <v>29</v>
      </c>
      <c r="X8" s="30" t="s">
        <v>29</v>
      </c>
      <c r="Y8" s="31" t="s">
        <v>29</v>
      </c>
    </row>
    <row r="9" spans="1:25" s="6" customFormat="1" ht="18" customHeight="1" x14ac:dyDescent="0.4">
      <c r="A9" s="73">
        <v>1</v>
      </c>
      <c r="B9" s="77" t="s">
        <v>30</v>
      </c>
      <c r="C9" s="87" t="s">
        <v>31</v>
      </c>
      <c r="D9" s="89" t="s">
        <v>32</v>
      </c>
      <c r="E9" s="81">
        <v>3654.4760000000001</v>
      </c>
      <c r="F9" s="71">
        <f>E9</f>
        <v>3654.4760000000001</v>
      </c>
      <c r="G9" s="81">
        <f>H9</f>
        <v>67.963999999999999</v>
      </c>
      <c r="H9" s="83">
        <f>SUM(I9:L10)</f>
        <v>67.963999999999999</v>
      </c>
      <c r="I9" s="83">
        <v>0</v>
      </c>
      <c r="J9" s="83">
        <v>0</v>
      </c>
      <c r="K9" s="83">
        <v>0</v>
      </c>
      <c r="L9" s="83">
        <v>67.963999999999999</v>
      </c>
      <c r="M9" s="65">
        <v>764.83600000000001</v>
      </c>
      <c r="N9" s="67">
        <v>571.00099999999998</v>
      </c>
      <c r="O9" s="69">
        <f>+(+E9+G9)-(M9+N9)</f>
        <v>2386.6030000000001</v>
      </c>
      <c r="P9" s="71">
        <f>O9</f>
        <v>2386.6030000000001</v>
      </c>
      <c r="Q9" s="32">
        <v>6</v>
      </c>
      <c r="R9" s="33">
        <v>0</v>
      </c>
      <c r="S9" s="33">
        <v>0</v>
      </c>
      <c r="T9" s="34">
        <v>0</v>
      </c>
      <c r="U9" s="33">
        <v>0</v>
      </c>
      <c r="V9" s="35">
        <v>0</v>
      </c>
      <c r="W9" s="34">
        <v>0</v>
      </c>
      <c r="X9" s="36">
        <v>0</v>
      </c>
      <c r="Y9" s="37" t="s">
        <v>25</v>
      </c>
    </row>
    <row r="10" spans="1:25" s="6" customFormat="1" ht="18" customHeight="1" thickBot="1" x14ac:dyDescent="0.45">
      <c r="A10" s="74"/>
      <c r="B10" s="78"/>
      <c r="C10" s="88"/>
      <c r="D10" s="90"/>
      <c r="E10" s="82"/>
      <c r="F10" s="72"/>
      <c r="G10" s="82"/>
      <c r="H10" s="84"/>
      <c r="I10" s="84"/>
      <c r="J10" s="84"/>
      <c r="K10" s="84"/>
      <c r="L10" s="84"/>
      <c r="M10" s="66"/>
      <c r="N10" s="68"/>
      <c r="O10" s="70"/>
      <c r="P10" s="72"/>
      <c r="Q10" s="38">
        <v>764.83600000000001</v>
      </c>
      <c r="R10" s="39">
        <v>0</v>
      </c>
      <c r="S10" s="39">
        <v>0</v>
      </c>
      <c r="T10" s="40">
        <v>0</v>
      </c>
      <c r="U10" s="39">
        <v>0</v>
      </c>
      <c r="V10" s="41">
        <v>0</v>
      </c>
      <c r="W10" s="40">
        <v>0</v>
      </c>
      <c r="X10" s="42">
        <v>0</v>
      </c>
      <c r="Y10" s="43" t="s">
        <v>29</v>
      </c>
    </row>
    <row r="11" spans="1:25" s="6" customFormat="1" ht="18" customHeight="1" x14ac:dyDescent="0.4">
      <c r="A11" s="73">
        <v>2</v>
      </c>
      <c r="B11" s="77" t="s">
        <v>33</v>
      </c>
      <c r="C11" s="87" t="s">
        <v>31</v>
      </c>
      <c r="D11" s="89" t="s">
        <v>32</v>
      </c>
      <c r="E11" s="81">
        <v>4095.8220000000001</v>
      </c>
      <c r="F11" s="71">
        <f>E11</f>
        <v>4095.8220000000001</v>
      </c>
      <c r="G11" s="81">
        <f>H11</f>
        <v>2065.585</v>
      </c>
      <c r="H11" s="83">
        <f>SUM(I11:L12)</f>
        <v>2065.585</v>
      </c>
      <c r="I11" s="83">
        <v>0</v>
      </c>
      <c r="J11" s="83">
        <v>0</v>
      </c>
      <c r="K11" s="83">
        <v>0</v>
      </c>
      <c r="L11" s="83">
        <v>2065.585</v>
      </c>
      <c r="M11" s="65">
        <v>1783.739</v>
      </c>
      <c r="N11" s="67">
        <v>4057.2040000000002</v>
      </c>
      <c r="O11" s="69">
        <f>+(+E11+G11)-(M11+N11)</f>
        <v>320.46399999999994</v>
      </c>
      <c r="P11" s="71">
        <f>O11</f>
        <v>320.46399999999994</v>
      </c>
      <c r="Q11" s="32">
        <v>6</v>
      </c>
      <c r="R11" s="33">
        <v>0</v>
      </c>
      <c r="S11" s="33">
        <v>0</v>
      </c>
      <c r="T11" s="34">
        <v>0</v>
      </c>
      <c r="U11" s="33">
        <v>0</v>
      </c>
      <c r="V11" s="35">
        <v>0</v>
      </c>
      <c r="W11" s="34">
        <v>0</v>
      </c>
      <c r="X11" s="36">
        <v>0</v>
      </c>
      <c r="Y11" s="37" t="s">
        <v>25</v>
      </c>
    </row>
    <row r="12" spans="1:25" s="6" customFormat="1" ht="18" customHeight="1" thickBot="1" x14ac:dyDescent="0.45">
      <c r="A12" s="74"/>
      <c r="B12" s="78"/>
      <c r="C12" s="88"/>
      <c r="D12" s="90"/>
      <c r="E12" s="82"/>
      <c r="F12" s="72"/>
      <c r="G12" s="82"/>
      <c r="H12" s="84"/>
      <c r="I12" s="85"/>
      <c r="J12" s="85"/>
      <c r="K12" s="85"/>
      <c r="L12" s="84"/>
      <c r="M12" s="66"/>
      <c r="N12" s="68"/>
      <c r="O12" s="86"/>
      <c r="P12" s="72"/>
      <c r="Q12" s="38">
        <v>1783.739</v>
      </c>
      <c r="R12" s="39">
        <v>0</v>
      </c>
      <c r="S12" s="39">
        <v>0</v>
      </c>
      <c r="T12" s="40">
        <v>0</v>
      </c>
      <c r="U12" s="39">
        <v>0</v>
      </c>
      <c r="V12" s="41">
        <v>0</v>
      </c>
      <c r="W12" s="40">
        <v>0</v>
      </c>
      <c r="X12" s="42">
        <v>0</v>
      </c>
      <c r="Y12" s="43" t="s">
        <v>29</v>
      </c>
    </row>
    <row r="13" spans="1:25" s="6" customFormat="1" ht="18" customHeight="1" x14ac:dyDescent="0.4">
      <c r="A13" s="73">
        <v>3</v>
      </c>
      <c r="B13" s="77" t="s">
        <v>34</v>
      </c>
      <c r="C13" s="87" t="s">
        <v>31</v>
      </c>
      <c r="D13" s="89" t="s">
        <v>32</v>
      </c>
      <c r="E13" s="81">
        <v>28804.506000000001</v>
      </c>
      <c r="F13" s="71">
        <f>E13</f>
        <v>28804.506000000001</v>
      </c>
      <c r="G13" s="81">
        <f>H13</f>
        <v>20.981999999999999</v>
      </c>
      <c r="H13" s="83">
        <f>SUM(I13:L14)</f>
        <v>20.981999999999999</v>
      </c>
      <c r="I13" s="83">
        <v>0</v>
      </c>
      <c r="J13" s="83">
        <v>0</v>
      </c>
      <c r="K13" s="83">
        <v>0</v>
      </c>
      <c r="L13" s="83">
        <v>20.981999999999999</v>
      </c>
      <c r="M13" s="65">
        <v>10206.859</v>
      </c>
      <c r="N13" s="67">
        <v>0</v>
      </c>
      <c r="O13" s="69">
        <f>+(+E13+G13)-(M13+N13)</f>
        <v>18618.629000000001</v>
      </c>
      <c r="P13" s="71">
        <f>O13</f>
        <v>18618.629000000001</v>
      </c>
      <c r="Q13" s="32">
        <v>39</v>
      </c>
      <c r="R13" s="33">
        <v>0</v>
      </c>
      <c r="S13" s="33">
        <v>0</v>
      </c>
      <c r="T13" s="34">
        <v>0</v>
      </c>
      <c r="U13" s="33">
        <v>0</v>
      </c>
      <c r="V13" s="35">
        <v>0</v>
      </c>
      <c r="W13" s="34">
        <v>0</v>
      </c>
      <c r="X13" s="36">
        <v>0</v>
      </c>
      <c r="Y13" s="37" t="s">
        <v>25</v>
      </c>
    </row>
    <row r="14" spans="1:25" s="6" customFormat="1" ht="18" customHeight="1" thickBot="1" x14ac:dyDescent="0.45">
      <c r="A14" s="74"/>
      <c r="B14" s="78"/>
      <c r="C14" s="88"/>
      <c r="D14" s="90"/>
      <c r="E14" s="82"/>
      <c r="F14" s="72"/>
      <c r="G14" s="82"/>
      <c r="H14" s="84"/>
      <c r="I14" s="85"/>
      <c r="J14" s="85"/>
      <c r="K14" s="85"/>
      <c r="L14" s="84"/>
      <c r="M14" s="66"/>
      <c r="N14" s="68"/>
      <c r="O14" s="70"/>
      <c r="P14" s="72"/>
      <c r="Q14" s="38">
        <v>10206.859</v>
      </c>
      <c r="R14" s="39">
        <v>0</v>
      </c>
      <c r="S14" s="39">
        <v>0</v>
      </c>
      <c r="T14" s="40">
        <v>0</v>
      </c>
      <c r="U14" s="39">
        <v>0</v>
      </c>
      <c r="V14" s="41">
        <v>0</v>
      </c>
      <c r="W14" s="40">
        <v>0</v>
      </c>
      <c r="X14" s="42">
        <v>0</v>
      </c>
      <c r="Y14" s="43" t="s">
        <v>29</v>
      </c>
    </row>
    <row r="15" spans="1:25" s="49" customFormat="1" ht="20.100000000000001" customHeight="1" x14ac:dyDescent="0.4">
      <c r="A15" s="73" t="s">
        <v>35</v>
      </c>
      <c r="B15" s="75">
        <v>3</v>
      </c>
      <c r="C15" s="77"/>
      <c r="D15" s="79"/>
      <c r="E15" s="61">
        <f t="shared" ref="E15:P15" si="0">SUM(E9:E14)</f>
        <v>36554.804000000004</v>
      </c>
      <c r="F15" s="63">
        <f t="shared" si="0"/>
        <v>36554.804000000004</v>
      </c>
      <c r="G15" s="61">
        <f t="shared" si="0"/>
        <v>2154.5309999999999</v>
      </c>
      <c r="H15" s="57">
        <f t="shared" si="0"/>
        <v>2154.5309999999999</v>
      </c>
      <c r="I15" s="57">
        <f t="shared" si="0"/>
        <v>0</v>
      </c>
      <c r="J15" s="57">
        <f t="shared" si="0"/>
        <v>0</v>
      </c>
      <c r="K15" s="57">
        <f t="shared" si="0"/>
        <v>0</v>
      </c>
      <c r="L15" s="57">
        <f t="shared" si="0"/>
        <v>2154.5309999999999</v>
      </c>
      <c r="M15" s="57">
        <f t="shared" si="0"/>
        <v>12755.434000000001</v>
      </c>
      <c r="N15" s="59">
        <f t="shared" si="0"/>
        <v>4628.2049999999999</v>
      </c>
      <c r="O15" s="61">
        <f t="shared" si="0"/>
        <v>21325.696</v>
      </c>
      <c r="P15" s="63">
        <f t="shared" si="0"/>
        <v>21325.696</v>
      </c>
      <c r="Q15" s="44">
        <f>SUMIF($Y$9:$Y$14,$Y$7,Q9:Q14)</f>
        <v>51</v>
      </c>
      <c r="R15" s="45">
        <f t="shared" ref="R15:X15" ca="1" si="1">SUMIF($Y$8:$Y$14,$Y$6,R9:R14)</f>
        <v>0</v>
      </c>
      <c r="S15" s="45">
        <f t="shared" ca="1" si="1"/>
        <v>0</v>
      </c>
      <c r="T15" s="46">
        <f t="shared" ca="1" si="1"/>
        <v>0</v>
      </c>
      <c r="U15" s="45">
        <f t="shared" ca="1" si="1"/>
        <v>0</v>
      </c>
      <c r="V15" s="47">
        <f t="shared" ca="1" si="1"/>
        <v>0</v>
      </c>
      <c r="W15" s="46">
        <f t="shared" ca="1" si="1"/>
        <v>0</v>
      </c>
      <c r="X15" s="48">
        <f t="shared" ca="1" si="1"/>
        <v>0</v>
      </c>
      <c r="Y15" s="37" t="s">
        <v>25</v>
      </c>
    </row>
    <row r="16" spans="1:25" s="49" customFormat="1" ht="20.100000000000001" customHeight="1" thickBot="1" x14ac:dyDescent="0.45">
      <c r="A16" s="74"/>
      <c r="B16" s="76"/>
      <c r="C16" s="78"/>
      <c r="D16" s="80"/>
      <c r="E16" s="62"/>
      <c r="F16" s="64"/>
      <c r="G16" s="62"/>
      <c r="H16" s="58"/>
      <c r="I16" s="58"/>
      <c r="J16" s="58"/>
      <c r="K16" s="58"/>
      <c r="L16" s="58"/>
      <c r="M16" s="58"/>
      <c r="N16" s="60"/>
      <c r="O16" s="62"/>
      <c r="P16" s="64"/>
      <c r="Q16" s="136">
        <f t="shared" ref="Q16:X16" ca="1" si="2">SUMIF($Y$8:$Y$14,$Y$7,Q9:Q14)</f>
        <v>12755.434000000001</v>
      </c>
      <c r="R16" s="50">
        <f t="shared" ca="1" si="2"/>
        <v>0</v>
      </c>
      <c r="S16" s="50">
        <f t="shared" ca="1" si="2"/>
        <v>0</v>
      </c>
      <c r="T16" s="51">
        <f t="shared" ca="1" si="2"/>
        <v>0</v>
      </c>
      <c r="U16" s="50">
        <f t="shared" ca="1" si="2"/>
        <v>0</v>
      </c>
      <c r="V16" s="52">
        <f t="shared" ca="1" si="2"/>
        <v>0</v>
      </c>
      <c r="W16" s="51">
        <f t="shared" ca="1" si="2"/>
        <v>0</v>
      </c>
      <c r="X16" s="53">
        <f t="shared" ca="1" si="2"/>
        <v>0</v>
      </c>
      <c r="Y16" s="43" t="s">
        <v>29</v>
      </c>
    </row>
    <row r="17" spans="1:24" ht="14.25" hidden="1" outlineLevel="1" thickBot="1" x14ac:dyDescent="0.45">
      <c r="A17" s="2" t="s">
        <v>36</v>
      </c>
    </row>
    <row r="18" spans="1:24" ht="19.5" hidden="1" outlineLevel="1" thickBot="1" x14ac:dyDescent="0.45">
      <c r="C18" s="2" t="s">
        <v>37</v>
      </c>
      <c r="F18" s="2" t="s">
        <v>38</v>
      </c>
      <c r="O18" s="54"/>
    </row>
    <row r="19" spans="1:24" ht="14.25" hidden="1" outlineLevel="1" thickBot="1" x14ac:dyDescent="0.45">
      <c r="C19" s="2" t="s">
        <v>39</v>
      </c>
      <c r="F19" s="2" t="s">
        <v>40</v>
      </c>
    </row>
    <row r="20" spans="1:24" ht="14.25" hidden="1" outlineLevel="1" thickBot="1" x14ac:dyDescent="0.45">
      <c r="C20" s="2" t="s">
        <v>41</v>
      </c>
      <c r="F20" s="2" t="s">
        <v>42</v>
      </c>
    </row>
    <row r="21" spans="1:24" ht="14.25" hidden="1" outlineLevel="1" thickBot="1" x14ac:dyDescent="0.45">
      <c r="C21" s="2" t="s">
        <v>43</v>
      </c>
      <c r="F21" s="2" t="s">
        <v>44</v>
      </c>
    </row>
    <row r="22" spans="1:24" ht="14.25" hidden="1" outlineLevel="1" thickBot="1" x14ac:dyDescent="0.45">
      <c r="C22" s="2" t="s">
        <v>45</v>
      </c>
      <c r="F22" s="2" t="s">
        <v>46</v>
      </c>
    </row>
    <row r="23" spans="1:24" ht="14.25" hidden="1" outlineLevel="1" thickBot="1" x14ac:dyDescent="0.45">
      <c r="C23" s="2" t="s">
        <v>47</v>
      </c>
      <c r="F23" s="2" t="s">
        <v>48</v>
      </c>
    </row>
    <row r="24" spans="1:24" ht="14.25" hidden="1" outlineLevel="1" thickBot="1" x14ac:dyDescent="0.45">
      <c r="C24" s="2" t="s">
        <v>49</v>
      </c>
    </row>
    <row r="25" spans="1:24" ht="14.25" hidden="1" outlineLevel="1" thickBot="1" x14ac:dyDescent="0.45">
      <c r="C25" s="2" t="s">
        <v>50</v>
      </c>
    </row>
    <row r="26" spans="1:24" ht="14.25" hidden="1" outlineLevel="1" thickBot="1" x14ac:dyDescent="0.45">
      <c r="C26" s="2" t="s">
        <v>51</v>
      </c>
    </row>
    <row r="27" spans="1:24" ht="14.25" hidden="1" outlineLevel="1" thickBot="1" x14ac:dyDescent="0.45">
      <c r="C27" s="2" t="s">
        <v>52</v>
      </c>
    </row>
    <row r="28" spans="1:24" collapsed="1" x14ac:dyDescent="0.4">
      <c r="O28" s="55"/>
    </row>
    <row r="31" spans="1:24" x14ac:dyDescent="0.4">
      <c r="E31" s="56"/>
      <c r="F31" s="56"/>
      <c r="G31" s="56"/>
      <c r="H31" s="56"/>
      <c r="I31" s="56"/>
      <c r="J31" s="56"/>
      <c r="K31" s="56"/>
      <c r="L31" s="56"/>
      <c r="M31" s="56"/>
      <c r="N31" s="56"/>
      <c r="O31" s="56"/>
      <c r="P31" s="56"/>
      <c r="Q31" s="56"/>
      <c r="R31" s="56"/>
      <c r="S31" s="56"/>
      <c r="T31" s="56"/>
      <c r="U31" s="56"/>
      <c r="V31" s="56"/>
      <c r="W31" s="56"/>
      <c r="X31" s="56"/>
    </row>
  </sheetData>
  <mergeCells count="87">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5:M16"/>
    <mergeCell ref="N15:N16"/>
    <mergeCell ref="O15:O16"/>
    <mergeCell ref="P15:P16"/>
    <mergeCell ref="G15:G16"/>
    <mergeCell ref="H15:H16"/>
    <mergeCell ref="I15:I16"/>
    <mergeCell ref="J15:J16"/>
    <mergeCell ref="K15:K16"/>
    <mergeCell ref="L15:L16"/>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2019-10-03T04:16:00Z</dcterms:created>
  <dcterms:modified xsi:type="dcterms:W3CDTF">2019-10-03T04:16:10Z</dcterms:modified>
</cp:coreProperties>
</file>