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個別表(002)" sheetId="1" r:id="rId1"/>
  </sheets>
  <definedNames>
    <definedName name="_xlnm._FilterDatabase" localSheetId="0" hidden="1">'個別表(002)'!$A$1:$Y$24</definedName>
    <definedName name="_xlnm.Print_Area" localSheetId="0">'個別表(002)'!$A$1:$X$36</definedName>
  </definedNames>
  <calcPr calcId="162913"/>
</workbook>
</file>

<file path=xl/calcChain.xml><?xml version="1.0" encoding="utf-8"?>
<calcChain xmlns="http://schemas.openxmlformats.org/spreadsheetml/2006/main">
  <c r="X24" i="1" l="1"/>
  <c r="W24" i="1"/>
  <c r="V24" i="1"/>
  <c r="T24" i="1"/>
  <c r="S24" i="1"/>
  <c r="R24" i="1"/>
  <c r="Q24" i="1"/>
  <c r="X23" i="1"/>
  <c r="W23" i="1"/>
  <c r="V23" i="1"/>
  <c r="U23" i="1"/>
  <c r="T23" i="1"/>
  <c r="S23" i="1"/>
  <c r="R23" i="1"/>
  <c r="Q23" i="1"/>
  <c r="N23" i="1"/>
  <c r="M23" i="1"/>
  <c r="L23" i="1"/>
  <c r="K23" i="1"/>
  <c r="J23" i="1"/>
  <c r="I23" i="1"/>
  <c r="F23" i="1"/>
  <c r="E23" i="1"/>
  <c r="H21" i="1"/>
  <c r="G21" i="1" s="1"/>
  <c r="O21" i="1" s="1"/>
  <c r="P21" i="1" s="1"/>
  <c r="H19" i="1"/>
  <c r="G19" i="1" s="1"/>
  <c r="O19" i="1" s="1"/>
  <c r="P19" i="1" s="1"/>
  <c r="H17" i="1"/>
  <c r="G17" i="1" s="1"/>
  <c r="O17" i="1" s="1"/>
  <c r="P17" i="1" s="1"/>
  <c r="H15" i="1"/>
  <c r="G15" i="1" s="1"/>
  <c r="O15" i="1" s="1"/>
  <c r="P15" i="1" s="1"/>
  <c r="H13" i="1"/>
  <c r="G13" i="1" s="1"/>
  <c r="O13" i="1" s="1"/>
  <c r="P13" i="1" s="1"/>
  <c r="H11" i="1"/>
  <c r="G11" i="1" s="1"/>
  <c r="O11" i="1" s="1"/>
  <c r="P11" i="1" s="1"/>
  <c r="U10" i="1"/>
  <c r="U24" i="1" s="1"/>
  <c r="H9" i="1"/>
  <c r="G9" i="1"/>
  <c r="G23" i="1" s="1"/>
  <c r="O36" i="1" l="1"/>
  <c r="O9" i="1"/>
  <c r="H23" i="1"/>
  <c r="O23" i="1" l="1"/>
  <c r="P9" i="1"/>
  <c r="P23" i="1" s="1"/>
</calcChain>
</file>

<file path=xl/sharedStrings.xml><?xml version="1.0" encoding="utf-8"?>
<sst xmlns="http://schemas.openxmlformats.org/spreadsheetml/2006/main" count="105" uniqueCount="63">
  <si>
    <t>【個別表】平成31年度基金造成団体別基金執行状況表（002生活拠点形成交付金基金）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3"/>
  </si>
  <si>
    <t>※平成３１年以降の表記は、新元号に読み替えることとする。</t>
    <phoneticPr fontId="3"/>
  </si>
  <si>
    <t>番
号</t>
    <rPh sb="0" eb="1">
      <t>バン</t>
    </rPh>
    <rPh sb="2" eb="3">
      <t>ゴウ</t>
    </rPh>
    <phoneticPr fontId="3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</si>
  <si>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3"/>
  </si>
  <si>
    <t>基金の名称</t>
    <rPh sb="0" eb="2">
      <t>キキン</t>
    </rPh>
    <rPh sb="3" eb="5">
      <t>メイショウ</t>
    </rPh>
    <phoneticPr fontId="3"/>
  </si>
  <si>
    <t>事務・事業の概要</t>
    <rPh sb="0" eb="2">
      <t>ジム</t>
    </rPh>
    <rPh sb="3" eb="5">
      <t>ジギョウ</t>
    </rPh>
    <rPh sb="6" eb="8">
      <t>ガイヨウ</t>
    </rPh>
    <phoneticPr fontId="3"/>
  </si>
  <si>
    <t>29年度末基金残高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3"/>
  </si>
  <si>
    <t>30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3"/>
  </si>
  <si>
    <t>30年度
国庫返納額
（ｄ）</t>
    <rPh sb="2" eb="4">
      <t>ネンド</t>
    </rPh>
    <rPh sb="7" eb="9">
      <t>ヘンノウ</t>
    </rPh>
    <phoneticPr fontId="3"/>
  </si>
  <si>
    <t>30年度末基金残高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3"/>
  </si>
  <si>
    <t>30年度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3"/>
  </si>
  <si>
    <t>30年度末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3"/>
  </si>
  <si>
    <t>補助等</t>
    <rPh sb="0" eb="2">
      <t>ホジョ</t>
    </rPh>
    <rPh sb="2" eb="3">
      <t>トウ</t>
    </rPh>
    <phoneticPr fontId="3"/>
  </si>
  <si>
    <t>出資</t>
    <rPh sb="0" eb="2">
      <t>シュッシ</t>
    </rPh>
    <phoneticPr fontId="3"/>
  </si>
  <si>
    <t>貸付</t>
    <rPh sb="0" eb="2">
      <t>カシツ</t>
    </rPh>
    <phoneticPr fontId="3"/>
  </si>
  <si>
    <t>債務保証</t>
    <rPh sb="0" eb="2">
      <t>サイム</t>
    </rPh>
    <rPh sb="2" eb="4">
      <t>ホショウ</t>
    </rPh>
    <phoneticPr fontId="3"/>
  </si>
  <si>
    <t>調査等、
その他</t>
    <rPh sb="0" eb="2">
      <t>チョウサ</t>
    </rPh>
    <rPh sb="2" eb="3">
      <t>トウ</t>
    </rPh>
    <rPh sb="7" eb="8">
      <t>タ</t>
    </rPh>
    <phoneticPr fontId="3"/>
  </si>
  <si>
    <t>収　入（ｂ）</t>
    <rPh sb="0" eb="1">
      <t>オサム</t>
    </rPh>
    <rPh sb="2" eb="3">
      <t>イ</t>
    </rPh>
    <phoneticPr fontId="3"/>
  </si>
  <si>
    <t>支　出（ｃ）</t>
    <rPh sb="0" eb="1">
      <t>シ</t>
    </rPh>
    <rPh sb="2" eb="3">
      <t>デ</t>
    </rPh>
    <phoneticPr fontId="3"/>
  </si>
  <si>
    <t>(補助・補てん、利子助成・補給)</t>
    <phoneticPr fontId="3"/>
  </si>
  <si>
    <t>うち
国費相当額</t>
    <rPh sb="3" eb="5">
      <t>コクヒ</t>
    </rPh>
    <rPh sb="5" eb="7">
      <t>ソウトウ</t>
    </rPh>
    <rPh sb="7" eb="8">
      <t>ガク</t>
    </rPh>
    <phoneticPr fontId="3"/>
  </si>
  <si>
    <t>うち</t>
    <phoneticPr fontId="3"/>
  </si>
  <si>
    <t>国費相当額</t>
    <phoneticPr fontId="3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</si>
  <si>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3"/>
  </si>
  <si>
    <t>その他</t>
    <rPh sb="2" eb="3">
      <t>タ</t>
    </rPh>
    <phoneticPr fontId="3"/>
  </si>
  <si>
    <t>（件数）</t>
    <rPh sb="1" eb="3">
      <t>ケンスウ</t>
    </rPh>
    <phoneticPr fontId="3"/>
  </si>
  <si>
    <t>当初</t>
    <rPh sb="0" eb="2">
      <t>トウショ</t>
    </rPh>
    <phoneticPr fontId="3"/>
  </si>
  <si>
    <t>補正</t>
    <rPh sb="0" eb="2">
      <t>ホセイ</t>
    </rPh>
    <phoneticPr fontId="3"/>
  </si>
  <si>
    <t>予備費</t>
    <rPh sb="0" eb="3">
      <t>ヨビヒ</t>
    </rPh>
    <phoneticPr fontId="3"/>
  </si>
  <si>
    <t>金額</t>
    <rPh sb="0" eb="2">
      <t>キンガク</t>
    </rPh>
    <phoneticPr fontId="3"/>
  </si>
  <si>
    <t>福島県</t>
    <rPh sb="0" eb="3">
      <t>フクシマケン</t>
    </rPh>
    <phoneticPr fontId="3"/>
  </si>
  <si>
    <t>福島県長期避難者生活拠点形成基金</t>
    <rPh sb="0" eb="3">
      <t>フクシマケン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6">
      <t>キキン</t>
    </rPh>
    <phoneticPr fontId="3"/>
  </si>
  <si>
    <t>長期避難者の生活拠点の形成に資する事業を実施する。</t>
    <rPh sb="0" eb="2">
      <t>チョウキ</t>
    </rPh>
    <rPh sb="2" eb="5">
      <t>ヒナンシャ</t>
    </rPh>
    <rPh sb="6" eb="8">
      <t>セイカツ</t>
    </rPh>
    <rPh sb="8" eb="10">
      <t>キョテン</t>
    </rPh>
    <rPh sb="11" eb="13">
      <t>ケイセイ</t>
    </rPh>
    <rPh sb="14" eb="15">
      <t>シ</t>
    </rPh>
    <rPh sb="17" eb="19">
      <t>ジギョウ</t>
    </rPh>
    <rPh sb="20" eb="22">
      <t>ジッシ</t>
    </rPh>
    <phoneticPr fontId="3"/>
  </si>
  <si>
    <t>本宮市</t>
    <rPh sb="0" eb="2">
      <t>モトミヤ</t>
    </rPh>
    <rPh sb="2" eb="3">
      <t>シ</t>
    </rPh>
    <phoneticPr fontId="3"/>
  </si>
  <si>
    <t>本宮市長期避難者生活拠点形成基金</t>
    <rPh sb="0" eb="3">
      <t>モトミヤシ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6">
      <t>キキン</t>
    </rPh>
    <phoneticPr fontId="3"/>
  </si>
  <si>
    <t>桑折町</t>
    <rPh sb="0" eb="1">
      <t>クワ</t>
    </rPh>
    <rPh sb="1" eb="2">
      <t>オリ</t>
    </rPh>
    <rPh sb="2" eb="3">
      <t>マチ</t>
    </rPh>
    <phoneticPr fontId="3"/>
  </si>
  <si>
    <t>桑折町長期避難者生活拠点形成交付金基金</t>
    <rPh sb="0" eb="1">
      <t>クワ</t>
    </rPh>
    <rPh sb="1" eb="2">
      <t>オリ</t>
    </rPh>
    <rPh sb="2" eb="3">
      <t>マチ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7">
      <t>コウフキン</t>
    </rPh>
    <rPh sb="17" eb="19">
      <t>キキン</t>
    </rPh>
    <phoneticPr fontId="3"/>
  </si>
  <si>
    <t>川俣町</t>
    <rPh sb="0" eb="2">
      <t>カワマタ</t>
    </rPh>
    <rPh sb="2" eb="3">
      <t>マチ</t>
    </rPh>
    <phoneticPr fontId="3"/>
  </si>
  <si>
    <t>川俣町生活拠点形成交付金基金</t>
    <rPh sb="0" eb="3">
      <t>カワマタマチ</t>
    </rPh>
    <rPh sb="3" eb="5">
      <t>セイカツ</t>
    </rPh>
    <rPh sb="5" eb="7">
      <t>キョテン</t>
    </rPh>
    <rPh sb="7" eb="9">
      <t>ケイセイ</t>
    </rPh>
    <rPh sb="9" eb="12">
      <t>コウフキン</t>
    </rPh>
    <rPh sb="12" eb="14">
      <t>キキン</t>
    </rPh>
    <phoneticPr fontId="3"/>
  </si>
  <si>
    <t>大玉村</t>
    <rPh sb="0" eb="2">
      <t>オオタマ</t>
    </rPh>
    <rPh sb="2" eb="3">
      <t>ムラ</t>
    </rPh>
    <phoneticPr fontId="3"/>
  </si>
  <si>
    <t>長期避難者生活拠点形成糖基金</t>
    <rPh sb="0" eb="2">
      <t>チョウキ</t>
    </rPh>
    <rPh sb="2" eb="5">
      <t>ヒナンシャ</t>
    </rPh>
    <rPh sb="5" eb="7">
      <t>セイカツ</t>
    </rPh>
    <rPh sb="7" eb="9">
      <t>キョテン</t>
    </rPh>
    <rPh sb="9" eb="11">
      <t>ケイセイ</t>
    </rPh>
    <rPh sb="11" eb="12">
      <t>トウ</t>
    </rPh>
    <rPh sb="12" eb="14">
      <t>キキン</t>
    </rPh>
    <phoneticPr fontId="3"/>
  </si>
  <si>
    <t>葛尾村</t>
    <rPh sb="0" eb="3">
      <t>カツラオムラ</t>
    </rPh>
    <phoneticPr fontId="3"/>
  </si>
  <si>
    <t>葛尾村長期避難者生活拠点形成交付金基金</t>
    <rPh sb="0" eb="3">
      <t>カツラオムラ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7">
      <t>コウフキン</t>
    </rPh>
    <rPh sb="17" eb="19">
      <t>キキン</t>
    </rPh>
    <phoneticPr fontId="3"/>
  </si>
  <si>
    <t>川内村</t>
    <rPh sb="0" eb="2">
      <t>カワウチ</t>
    </rPh>
    <rPh sb="2" eb="3">
      <t>ムラ</t>
    </rPh>
    <phoneticPr fontId="3"/>
  </si>
  <si>
    <t>川内村東日本大震災復興支援基金</t>
    <rPh sb="0" eb="3">
      <t>カワウチムラ</t>
    </rPh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シエン</t>
    </rPh>
    <rPh sb="13" eb="15">
      <t>キキン</t>
    </rPh>
    <phoneticPr fontId="3"/>
  </si>
  <si>
    <t>計</t>
    <rPh sb="0" eb="1">
      <t>ケイ</t>
    </rPh>
    <phoneticPr fontId="3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</si>
  <si>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3"/>
  </si>
  <si>
    <t>①一般会計</t>
    <rPh sb="1" eb="3">
      <t>イッパン</t>
    </rPh>
    <rPh sb="3" eb="5">
      <t>カイケイ</t>
    </rPh>
    <phoneticPr fontId="3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</si>
  <si>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3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</si>
  <si>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3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</si>
  <si>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3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</si>
  <si>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3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</si>
  <si>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3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</si>
  <si>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3"/>
  </si>
  <si>
    <t>⑭特許特別会計</t>
    <rPh sb="1" eb="3">
      <t>トッキョ</t>
    </rPh>
    <rPh sb="3" eb="5">
      <t>トクベツ</t>
    </rPh>
    <rPh sb="5" eb="7">
      <t>カイケイ</t>
    </rPh>
    <phoneticPr fontId="3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</si>
  <si>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3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</si>
  <si>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3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</si>
  <si>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3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</si>
  <si>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3"/>
  </si>
  <si>
    <t>⑦エネルギー対策特別会計</t>
    <rPh sb="6" eb="8">
      <t>タイサク</t>
    </rPh>
    <rPh sb="8" eb="10">
      <t>トクベツ</t>
    </rPh>
    <rPh sb="10" eb="12">
      <t>カイケイ</t>
    </rPh>
    <phoneticPr fontId="3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</si>
  <si>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3"/>
  </si>
  <si>
    <t>⑨年金特別会計</t>
    <rPh sb="1" eb="3">
      <t>ネンキン</t>
    </rPh>
    <rPh sb="3" eb="5">
      <t>トクベツ</t>
    </rPh>
    <rPh sb="5" eb="7">
      <t>カイケイ</t>
    </rPh>
    <phoneticPr fontId="3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</si>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</sst>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3" fillId="2" borderId="11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right" vertical="center"/>
    </xf>
    <xf numFmtId="177" fontId="7" fillId="0" borderId="47" xfId="0" applyNumberFormat="1" applyFont="1" applyBorder="1" applyAlignment="1">
      <alignment horizontal="right" vertical="center"/>
    </xf>
    <xf numFmtId="177" fontId="7" fillId="0" borderId="46" xfId="0" applyNumberFormat="1" applyFont="1" applyBorder="1" applyAlignment="1">
      <alignment horizontal="right" vertical="center"/>
    </xf>
    <xf numFmtId="177" fontId="20" fillId="0" borderId="47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41" fontId="7" fillId="0" borderId="38" xfId="0" applyNumberFormat="1" applyFont="1" applyBorder="1" applyAlignment="1">
      <alignment horizontal="right" vertical="center"/>
    </xf>
    <xf numFmtId="41" fontId="7" fillId="0" borderId="40" xfId="0" applyNumberFormat="1" applyFont="1" applyBorder="1" applyAlignment="1">
      <alignment horizontal="right" vertical="center"/>
    </xf>
    <xf numFmtId="41" fontId="7" fillId="0" borderId="41" xfId="0" applyNumberFormat="1" applyFont="1" applyBorder="1" applyAlignment="1">
      <alignment horizontal="right" vertical="center"/>
    </xf>
    <xf numFmtId="41" fontId="7" fillId="0" borderId="43" xfId="0" applyNumberFormat="1" applyFont="1" applyBorder="1" applyAlignment="1">
      <alignment horizontal="right" vertical="center"/>
    </xf>
    <xf numFmtId="0" fontId="18" fillId="2" borderId="0" xfId="0" applyFont="1" applyFill="1" applyBorder="1" applyAlignment="1">
      <alignment horizontal="center" vertical="center"/>
    </xf>
    <xf numFmtId="177" fontId="7" fillId="5" borderId="2" xfId="0" applyNumberFormat="1" applyFont="1" applyFill="1" applyBorder="1" applyAlignment="1">
      <alignment horizontal="right" vertical="center"/>
    </xf>
    <xf numFmtId="177" fontId="7" fillId="5" borderId="47" xfId="0" applyNumberFormat="1" applyFont="1" applyFill="1" applyBorder="1" applyAlignment="1">
      <alignment horizontal="right" vertical="center"/>
    </xf>
    <xf numFmtId="177" fontId="7" fillId="5" borderId="46" xfId="0" applyNumberFormat="1" applyFont="1" applyFill="1" applyBorder="1" applyAlignment="1">
      <alignment horizontal="right" vertical="center"/>
    </xf>
    <xf numFmtId="177" fontId="20" fillId="5" borderId="47" xfId="0" applyNumberFormat="1" applyFont="1" applyFill="1" applyBorder="1" applyAlignment="1">
      <alignment horizontal="right" vertical="center"/>
    </xf>
    <xf numFmtId="177" fontId="7" fillId="5" borderId="3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41" fontId="7" fillId="5" borderId="38" xfId="0" applyNumberFormat="1" applyFont="1" applyFill="1" applyBorder="1" applyAlignment="1">
      <alignment horizontal="right" vertical="center"/>
    </xf>
    <xf numFmtId="41" fontId="7" fillId="5" borderId="40" xfId="0" applyNumberFormat="1" applyFont="1" applyFill="1" applyBorder="1" applyAlignment="1">
      <alignment horizontal="right" vertical="center"/>
    </xf>
    <xf numFmtId="41" fontId="7" fillId="5" borderId="41" xfId="0" applyNumberFormat="1" applyFont="1" applyFill="1" applyBorder="1" applyAlignment="1">
      <alignment horizontal="right" vertical="center"/>
    </xf>
    <xf numFmtId="41" fontId="7" fillId="5" borderId="43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78" fontId="7" fillId="0" borderId="4" xfId="0" applyNumberFormat="1" applyFont="1" applyFill="1" applyBorder="1" applyAlignment="1">
      <alignment vertical="center"/>
    </xf>
    <xf numFmtId="41" fontId="7" fillId="5" borderId="46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41" fontId="7" fillId="5" borderId="2" xfId="0" applyNumberFormat="1" applyFon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  <xf numFmtId="41" fontId="7" fillId="5" borderId="44" xfId="0" applyNumberFormat="1" applyFont="1" applyFill="1" applyBorder="1" applyAlignment="1">
      <alignment horizontal="right" vertical="center"/>
    </xf>
    <xf numFmtId="41" fontId="0" fillId="5" borderId="42" xfId="0" applyNumberFormat="1" applyFill="1" applyBorder="1" applyAlignment="1">
      <alignment horizontal="right" vertical="center"/>
    </xf>
    <xf numFmtId="41" fontId="7" fillId="5" borderId="45" xfId="0" applyNumberFormat="1" applyFont="1" applyFill="1" applyBorder="1" applyAlignment="1">
      <alignment horizontal="right" vertical="center"/>
    </xf>
    <xf numFmtId="41" fontId="0" fillId="5" borderId="39" xfId="0" applyNumberFormat="1" applyFill="1" applyBorder="1" applyAlignment="1">
      <alignment horizontal="right" vertical="center"/>
    </xf>
    <xf numFmtId="41" fontId="7" fillId="0" borderId="45" xfId="0" applyNumberFormat="1" applyFont="1" applyFill="1" applyBorder="1" applyAlignment="1">
      <alignment horizontal="center" vertical="center"/>
    </xf>
    <xf numFmtId="41" fontId="7" fillId="0" borderId="39" xfId="0" applyNumberFormat="1" applyFont="1" applyFill="1" applyBorder="1" applyAlignment="1">
      <alignment horizontal="center" vertical="center"/>
    </xf>
    <xf numFmtId="41" fontId="7" fillId="0" borderId="44" xfId="0" applyNumberFormat="1" applyFont="1" applyBorder="1" applyAlignment="1">
      <alignment vertical="center"/>
    </xf>
    <xf numFmtId="41" fontId="0" fillId="0" borderId="42" xfId="0" applyNumberFormat="1" applyBorder="1" applyAlignment="1">
      <alignment vertical="center"/>
    </xf>
    <xf numFmtId="41" fontId="7" fillId="0" borderId="45" xfId="0" applyNumberFormat="1" applyFont="1" applyFill="1" applyBorder="1" applyAlignment="1">
      <alignment horizontal="right" vertical="center"/>
    </xf>
    <xf numFmtId="41" fontId="0" fillId="0" borderId="39" xfId="0" applyNumberForma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41" fontId="7" fillId="0" borderId="44" xfId="0" applyNumberFormat="1" applyFon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41" fontId="7" fillId="4" borderId="46" xfId="0" applyNumberFormat="1" applyFon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41" fontId="7" fillId="4" borderId="4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/>
    </xf>
    <xf numFmtId="38" fontId="19" fillId="0" borderId="1" xfId="1" applyFont="1" applyFill="1" applyBorder="1" applyAlignment="1">
      <alignment horizontal="left" vertical="top" wrapText="1"/>
    </xf>
    <xf numFmtId="38" fontId="19" fillId="0" borderId="37" xfId="1" applyFont="1" applyFill="1" applyBorder="1" applyAlignment="1">
      <alignment horizontal="left" vertical="top" wrapText="1"/>
    </xf>
    <xf numFmtId="41" fontId="7" fillId="0" borderId="45" xfId="0" applyNumberFormat="1" applyFon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41" fontId="7" fillId="5" borderId="42" xfId="0" applyNumberFormat="1" applyFont="1" applyFill="1" applyBorder="1" applyAlignment="1">
      <alignment horizontal="right" vertical="center"/>
    </xf>
    <xf numFmtId="41" fontId="7" fillId="0" borderId="46" xfId="0" applyNumberFormat="1" applyFon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36"/>
  <sheetViews>
    <sheetView tabSelected="1" view="pageBreakPreview" zoomScale="85" zoomScaleNormal="100" zoomScaleSheetLayoutView="85" workbookViewId="0"/>
  </sheetViews>
  <sheetFormatPr defaultColWidth="9" defaultRowHeight="13.5" outlineLevelRow="1" x14ac:dyDescent="0.4"/>
  <cols>
    <col min="1" max="1" width="4.125" style="2" customWidth="1"/>
    <col min="2" max="2" width="7.875" style="2" customWidth="1"/>
    <col min="3" max="3" width="17.75" style="2" customWidth="1"/>
    <col min="4" max="4" width="33" style="2" customWidth="1"/>
    <col min="5" max="16" width="9" style="2" customWidth="1"/>
    <col min="17" max="24" width="8" style="2" customWidth="1"/>
    <col min="25" max="25" width="9" style="3"/>
    <col min="26" max="16384" width="9" style="2"/>
  </cols>
  <sheetData>
    <row r="1" spans="1:25" ht="20.25" customHeight="1" x14ac:dyDescent="0.4">
      <c r="A1" s="1" t="s">
        <v>0</v>
      </c>
      <c r="B1" s="1"/>
    </row>
    <row r="2" spans="1:25" ht="20.25" customHeight="1" thickBot="1" x14ac:dyDescent="0.45">
      <c r="A2" s="4" t="s">
        <v>1</v>
      </c>
      <c r="B2" s="1"/>
    </row>
    <row r="3" spans="1:25" s="6" customFormat="1" ht="12.75" customHeight="1" x14ac:dyDescent="0.4">
      <c r="A3" s="128" t="s">
        <v>2</v>
      </c>
      <c r="B3" s="128" t="s">
        <v>3</v>
      </c>
      <c r="C3" s="128" t="s">
        <v>4</v>
      </c>
      <c r="D3" s="128" t="s">
        <v>5</v>
      </c>
      <c r="E3" s="110" t="s">
        <v>6</v>
      </c>
      <c r="F3" s="111"/>
      <c r="G3" s="110" t="s">
        <v>7</v>
      </c>
      <c r="H3" s="133"/>
      <c r="I3" s="133"/>
      <c r="J3" s="133"/>
      <c r="K3" s="133"/>
      <c r="L3" s="133"/>
      <c r="M3" s="133"/>
      <c r="N3" s="107" t="s">
        <v>8</v>
      </c>
      <c r="O3" s="110" t="s">
        <v>9</v>
      </c>
      <c r="P3" s="111"/>
      <c r="Q3" s="110" t="s">
        <v>10</v>
      </c>
      <c r="R3" s="114"/>
      <c r="S3" s="114"/>
      <c r="T3" s="114"/>
      <c r="U3" s="114"/>
      <c r="V3" s="110" t="s">
        <v>11</v>
      </c>
      <c r="W3" s="114"/>
      <c r="X3" s="115"/>
      <c r="Y3" s="5"/>
    </row>
    <row r="4" spans="1:25" s="6" customFormat="1" ht="12" customHeight="1" x14ac:dyDescent="0.4">
      <c r="A4" s="129"/>
      <c r="B4" s="131"/>
      <c r="C4" s="129"/>
      <c r="D4" s="129"/>
      <c r="E4" s="112"/>
      <c r="F4" s="113"/>
      <c r="G4" s="134"/>
      <c r="H4" s="135"/>
      <c r="I4" s="135"/>
      <c r="J4" s="135"/>
      <c r="K4" s="135"/>
      <c r="L4" s="135"/>
      <c r="M4" s="135"/>
      <c r="N4" s="108"/>
      <c r="O4" s="112"/>
      <c r="P4" s="113"/>
      <c r="Q4" s="7" t="s">
        <v>12</v>
      </c>
      <c r="R4" s="116" t="s">
        <v>13</v>
      </c>
      <c r="S4" s="116" t="s">
        <v>14</v>
      </c>
      <c r="T4" s="119" t="s">
        <v>15</v>
      </c>
      <c r="U4" s="122" t="s">
        <v>16</v>
      </c>
      <c r="V4" s="125" t="s">
        <v>13</v>
      </c>
      <c r="W4" s="119" t="s">
        <v>14</v>
      </c>
      <c r="X4" s="91" t="s">
        <v>15</v>
      </c>
      <c r="Y4" s="5"/>
    </row>
    <row r="5" spans="1:25" s="6" customFormat="1" ht="13.5" customHeight="1" x14ac:dyDescent="0.4">
      <c r="A5" s="129"/>
      <c r="B5" s="131"/>
      <c r="C5" s="129"/>
      <c r="D5" s="129"/>
      <c r="E5" s="8"/>
      <c r="F5" s="9"/>
      <c r="G5" s="10" t="s">
        <v>17</v>
      </c>
      <c r="H5" s="11"/>
      <c r="I5" s="11"/>
      <c r="J5" s="11"/>
      <c r="K5" s="11"/>
      <c r="L5" s="11"/>
      <c r="M5" s="94" t="s">
        <v>18</v>
      </c>
      <c r="N5" s="108"/>
      <c r="O5" s="8"/>
      <c r="P5" s="9"/>
      <c r="Q5" s="97" t="s">
        <v>19</v>
      </c>
      <c r="R5" s="117"/>
      <c r="S5" s="117"/>
      <c r="T5" s="120"/>
      <c r="U5" s="123"/>
      <c r="V5" s="126"/>
      <c r="W5" s="120"/>
      <c r="X5" s="92"/>
      <c r="Y5" s="5"/>
    </row>
    <row r="6" spans="1:25" s="6" customFormat="1" ht="12" customHeight="1" x14ac:dyDescent="0.4">
      <c r="A6" s="129"/>
      <c r="B6" s="131"/>
      <c r="C6" s="129"/>
      <c r="D6" s="129"/>
      <c r="E6" s="8"/>
      <c r="F6" s="99" t="s">
        <v>20</v>
      </c>
      <c r="G6" s="8"/>
      <c r="H6" s="12" t="s">
        <v>21</v>
      </c>
      <c r="I6" s="13"/>
      <c r="J6" s="13"/>
      <c r="K6" s="13"/>
      <c r="L6" s="14"/>
      <c r="M6" s="95"/>
      <c r="N6" s="108"/>
      <c r="O6" s="8"/>
      <c r="P6" s="99" t="s">
        <v>20</v>
      </c>
      <c r="Q6" s="98"/>
      <c r="R6" s="118"/>
      <c r="S6" s="118"/>
      <c r="T6" s="121"/>
      <c r="U6" s="124"/>
      <c r="V6" s="127"/>
      <c r="W6" s="121"/>
      <c r="X6" s="93"/>
      <c r="Y6" s="5"/>
    </row>
    <row r="7" spans="1:25" s="6" customFormat="1" ht="12" customHeight="1" x14ac:dyDescent="0.4">
      <c r="A7" s="129"/>
      <c r="B7" s="131"/>
      <c r="C7" s="129"/>
      <c r="D7" s="129"/>
      <c r="E7" s="8"/>
      <c r="F7" s="100"/>
      <c r="G7" s="8"/>
      <c r="H7" s="15" t="s">
        <v>22</v>
      </c>
      <c r="I7" s="102" t="s">
        <v>23</v>
      </c>
      <c r="J7" s="103"/>
      <c r="K7" s="104"/>
      <c r="L7" s="105" t="s">
        <v>24</v>
      </c>
      <c r="M7" s="95"/>
      <c r="N7" s="108"/>
      <c r="O7" s="8"/>
      <c r="P7" s="100"/>
      <c r="Q7" s="16" t="s">
        <v>25</v>
      </c>
      <c r="R7" s="17" t="s">
        <v>25</v>
      </c>
      <c r="S7" s="17" t="s">
        <v>25</v>
      </c>
      <c r="T7" s="18" t="s">
        <v>25</v>
      </c>
      <c r="U7" s="19" t="s">
        <v>25</v>
      </c>
      <c r="V7" s="20" t="s">
        <v>25</v>
      </c>
      <c r="W7" s="18" t="s">
        <v>25</v>
      </c>
      <c r="X7" s="19" t="s">
        <v>25</v>
      </c>
      <c r="Y7" s="21" t="s">
        <v>25</v>
      </c>
    </row>
    <row r="8" spans="1:25" s="6" customFormat="1" ht="12.75" customHeight="1" thickBot="1" x14ac:dyDescent="0.45">
      <c r="A8" s="130"/>
      <c r="B8" s="132"/>
      <c r="C8" s="130"/>
      <c r="D8" s="130"/>
      <c r="E8" s="22"/>
      <c r="F8" s="101"/>
      <c r="G8" s="22"/>
      <c r="H8" s="23"/>
      <c r="I8" s="24" t="s">
        <v>26</v>
      </c>
      <c r="J8" s="24" t="s">
        <v>27</v>
      </c>
      <c r="K8" s="24" t="s">
        <v>28</v>
      </c>
      <c r="L8" s="106"/>
      <c r="M8" s="96"/>
      <c r="N8" s="109"/>
      <c r="O8" s="22"/>
      <c r="P8" s="101"/>
      <c r="Q8" s="25" t="s">
        <v>29</v>
      </c>
      <c r="R8" s="26" t="s">
        <v>29</v>
      </c>
      <c r="S8" s="26" t="s">
        <v>29</v>
      </c>
      <c r="T8" s="27" t="s">
        <v>29</v>
      </c>
      <c r="U8" s="28" t="s">
        <v>29</v>
      </c>
      <c r="V8" s="29" t="s">
        <v>29</v>
      </c>
      <c r="W8" s="27" t="s">
        <v>29</v>
      </c>
      <c r="X8" s="30" t="s">
        <v>29</v>
      </c>
      <c r="Y8" s="31" t="s">
        <v>29</v>
      </c>
    </row>
    <row r="9" spans="1:25" s="6" customFormat="1" ht="18" customHeight="1" x14ac:dyDescent="0.4">
      <c r="A9" s="69">
        <v>1</v>
      </c>
      <c r="B9" s="73" t="s">
        <v>30</v>
      </c>
      <c r="C9" s="82" t="s">
        <v>31</v>
      </c>
      <c r="D9" s="84" t="s">
        <v>32</v>
      </c>
      <c r="E9" s="77">
        <v>26746.914000000001</v>
      </c>
      <c r="F9" s="86">
        <v>26746.914000000001</v>
      </c>
      <c r="G9" s="77">
        <f>H9</f>
        <v>958.82300000000009</v>
      </c>
      <c r="H9" s="79">
        <f>SUM(I9:L10)</f>
        <v>958.82300000000009</v>
      </c>
      <c r="I9" s="79">
        <v>611.15700000000004</v>
      </c>
      <c r="J9" s="79">
        <v>0</v>
      </c>
      <c r="K9" s="79">
        <v>0</v>
      </c>
      <c r="L9" s="79">
        <v>347.666</v>
      </c>
      <c r="M9" s="89">
        <v>444.553</v>
      </c>
      <c r="N9" s="65">
        <v>0</v>
      </c>
      <c r="O9" s="59">
        <f>+(+E9+G9)-(M9+N9)</f>
        <v>27261.184000000001</v>
      </c>
      <c r="P9" s="67">
        <f>O9</f>
        <v>27261.184000000001</v>
      </c>
      <c r="Q9" s="32">
        <v>0</v>
      </c>
      <c r="R9" s="33">
        <v>0</v>
      </c>
      <c r="S9" s="33">
        <v>0</v>
      </c>
      <c r="T9" s="34">
        <v>0</v>
      </c>
      <c r="U9" s="35">
        <v>6</v>
      </c>
      <c r="V9" s="32">
        <v>0</v>
      </c>
      <c r="W9" s="34">
        <v>0</v>
      </c>
      <c r="X9" s="36">
        <v>0</v>
      </c>
      <c r="Y9" s="37" t="s">
        <v>25</v>
      </c>
    </row>
    <row r="10" spans="1:25" s="6" customFormat="1" ht="18" customHeight="1" thickBot="1" x14ac:dyDescent="0.45">
      <c r="A10" s="70"/>
      <c r="B10" s="74"/>
      <c r="C10" s="83"/>
      <c r="D10" s="85"/>
      <c r="E10" s="78"/>
      <c r="F10" s="87"/>
      <c r="G10" s="78"/>
      <c r="H10" s="80"/>
      <c r="I10" s="80"/>
      <c r="J10" s="80"/>
      <c r="K10" s="80"/>
      <c r="L10" s="80"/>
      <c r="M10" s="90"/>
      <c r="N10" s="66"/>
      <c r="O10" s="60"/>
      <c r="P10" s="68"/>
      <c r="Q10" s="38">
        <v>0</v>
      </c>
      <c r="R10" s="39">
        <v>0</v>
      </c>
      <c r="S10" s="39">
        <v>0</v>
      </c>
      <c r="T10" s="40">
        <v>0</v>
      </c>
      <c r="U10" s="39">
        <f>M9</f>
        <v>444.553</v>
      </c>
      <c r="V10" s="38">
        <v>0</v>
      </c>
      <c r="W10" s="40">
        <v>0</v>
      </c>
      <c r="X10" s="41">
        <v>0</v>
      </c>
      <c r="Y10" s="42" t="s">
        <v>29</v>
      </c>
    </row>
    <row r="11" spans="1:25" s="6" customFormat="1" ht="18" customHeight="1" x14ac:dyDescent="0.4">
      <c r="A11" s="69">
        <v>2</v>
      </c>
      <c r="B11" s="73" t="s">
        <v>33</v>
      </c>
      <c r="C11" s="82" t="s">
        <v>34</v>
      </c>
      <c r="D11" s="84" t="s">
        <v>32</v>
      </c>
      <c r="E11" s="77">
        <v>281.37</v>
      </c>
      <c r="F11" s="86">
        <v>281.37</v>
      </c>
      <c r="G11" s="77">
        <f>H11</f>
        <v>11.067</v>
      </c>
      <c r="H11" s="79">
        <f>SUM(I11:L12)</f>
        <v>11.067</v>
      </c>
      <c r="I11" s="79">
        <v>0</v>
      </c>
      <c r="J11" s="79"/>
      <c r="K11" s="79"/>
      <c r="L11" s="79">
        <v>11.067</v>
      </c>
      <c r="M11" s="63">
        <v>0</v>
      </c>
      <c r="N11" s="65"/>
      <c r="O11" s="59">
        <f>+(+E11+G11)-(M11+N11)</f>
        <v>292.43700000000001</v>
      </c>
      <c r="P11" s="67">
        <f t="shared" ref="P11" si="0">O11</f>
        <v>292.43700000000001</v>
      </c>
      <c r="Q11" s="32">
        <v>0</v>
      </c>
      <c r="R11" s="33">
        <v>0</v>
      </c>
      <c r="S11" s="33">
        <v>0</v>
      </c>
      <c r="T11" s="34">
        <v>0</v>
      </c>
      <c r="U11" s="33">
        <v>0</v>
      </c>
      <c r="V11" s="32">
        <v>0</v>
      </c>
      <c r="W11" s="34">
        <v>0</v>
      </c>
      <c r="X11" s="36">
        <v>0</v>
      </c>
      <c r="Y11" s="37" t="s">
        <v>25</v>
      </c>
    </row>
    <row r="12" spans="1:25" s="6" customFormat="1" ht="18" customHeight="1" thickBot="1" x14ac:dyDescent="0.45">
      <c r="A12" s="70"/>
      <c r="B12" s="74"/>
      <c r="C12" s="83"/>
      <c r="D12" s="85"/>
      <c r="E12" s="78"/>
      <c r="F12" s="87"/>
      <c r="G12" s="78"/>
      <c r="H12" s="80"/>
      <c r="I12" s="81"/>
      <c r="J12" s="81"/>
      <c r="K12" s="81"/>
      <c r="L12" s="81"/>
      <c r="M12" s="64"/>
      <c r="N12" s="66"/>
      <c r="O12" s="88"/>
      <c r="P12" s="68"/>
      <c r="Q12" s="38">
        <v>0</v>
      </c>
      <c r="R12" s="39">
        <v>0</v>
      </c>
      <c r="S12" s="39">
        <v>0</v>
      </c>
      <c r="T12" s="40">
        <v>0</v>
      </c>
      <c r="U12" s="39">
        <v>0</v>
      </c>
      <c r="V12" s="38">
        <v>0</v>
      </c>
      <c r="W12" s="40">
        <v>0</v>
      </c>
      <c r="X12" s="41">
        <v>0</v>
      </c>
      <c r="Y12" s="42" t="s">
        <v>29</v>
      </c>
    </row>
    <row r="13" spans="1:25" s="6" customFormat="1" ht="18" customHeight="1" x14ac:dyDescent="0.4">
      <c r="A13" s="69">
        <v>3</v>
      </c>
      <c r="B13" s="73" t="s">
        <v>35</v>
      </c>
      <c r="C13" s="82" t="s">
        <v>36</v>
      </c>
      <c r="D13" s="84" t="s">
        <v>32</v>
      </c>
      <c r="E13" s="77">
        <v>155.315</v>
      </c>
      <c r="F13" s="86">
        <v>155.315</v>
      </c>
      <c r="G13" s="77">
        <f t="shared" ref="G13" si="1">H13</f>
        <v>0</v>
      </c>
      <c r="H13" s="79">
        <f t="shared" ref="H13" si="2">SUM(I13:L14)</f>
        <v>0</v>
      </c>
      <c r="I13" s="79">
        <v>0</v>
      </c>
      <c r="J13" s="79"/>
      <c r="K13" s="79"/>
      <c r="L13" s="79">
        <v>0</v>
      </c>
      <c r="M13" s="63">
        <v>43.993000000000002</v>
      </c>
      <c r="N13" s="65"/>
      <c r="O13" s="59">
        <f>+(+E13+G13)-(M13+N13)</f>
        <v>111.322</v>
      </c>
      <c r="P13" s="67">
        <f t="shared" ref="P13" si="3">O13</f>
        <v>111.322</v>
      </c>
      <c r="Q13" s="32">
        <v>0</v>
      </c>
      <c r="R13" s="33">
        <v>0</v>
      </c>
      <c r="S13" s="33">
        <v>0</v>
      </c>
      <c r="T13" s="34">
        <v>0</v>
      </c>
      <c r="U13" s="33">
        <v>1</v>
      </c>
      <c r="V13" s="32">
        <v>0</v>
      </c>
      <c r="W13" s="34">
        <v>0</v>
      </c>
      <c r="X13" s="36">
        <v>0</v>
      </c>
      <c r="Y13" s="37" t="s">
        <v>25</v>
      </c>
    </row>
    <row r="14" spans="1:25" s="6" customFormat="1" ht="18" customHeight="1" thickBot="1" x14ac:dyDescent="0.45">
      <c r="A14" s="70"/>
      <c r="B14" s="74"/>
      <c r="C14" s="83"/>
      <c r="D14" s="85"/>
      <c r="E14" s="78"/>
      <c r="F14" s="87"/>
      <c r="G14" s="78"/>
      <c r="H14" s="80"/>
      <c r="I14" s="81"/>
      <c r="J14" s="81"/>
      <c r="K14" s="81"/>
      <c r="L14" s="81"/>
      <c r="M14" s="64"/>
      <c r="N14" s="66"/>
      <c r="O14" s="60"/>
      <c r="P14" s="68"/>
      <c r="Q14" s="38">
        <v>0</v>
      </c>
      <c r="R14" s="39">
        <v>0</v>
      </c>
      <c r="S14" s="39">
        <v>0</v>
      </c>
      <c r="T14" s="40">
        <v>0</v>
      </c>
      <c r="U14" s="39">
        <v>43.993000000000002</v>
      </c>
      <c r="V14" s="38">
        <v>0</v>
      </c>
      <c r="W14" s="40">
        <v>0</v>
      </c>
      <c r="X14" s="41">
        <v>0</v>
      </c>
      <c r="Y14" s="42" t="s">
        <v>29</v>
      </c>
    </row>
    <row r="15" spans="1:25" s="6" customFormat="1" ht="18" customHeight="1" x14ac:dyDescent="0.4">
      <c r="A15" s="69">
        <v>4</v>
      </c>
      <c r="B15" s="73" t="s">
        <v>37</v>
      </c>
      <c r="C15" s="82" t="s">
        <v>38</v>
      </c>
      <c r="D15" s="84" t="s">
        <v>32</v>
      </c>
      <c r="E15" s="77">
        <v>176.209</v>
      </c>
      <c r="F15" s="86">
        <v>176.209</v>
      </c>
      <c r="G15" s="77">
        <f t="shared" ref="G15" si="4">H15</f>
        <v>3.0000000000000001E-3</v>
      </c>
      <c r="H15" s="79">
        <f>SUM(I15:L16)</f>
        <v>3.0000000000000001E-3</v>
      </c>
      <c r="I15" s="79">
        <v>0</v>
      </c>
      <c r="J15" s="79"/>
      <c r="K15" s="79"/>
      <c r="L15" s="79">
        <v>3.0000000000000001E-3</v>
      </c>
      <c r="M15" s="63">
        <v>23.834</v>
      </c>
      <c r="N15" s="65"/>
      <c r="O15" s="59">
        <f>+(+E15+G15)-(M15+N15)</f>
        <v>152.37799999999999</v>
      </c>
      <c r="P15" s="67">
        <f t="shared" ref="P15" si="5">O15</f>
        <v>152.37799999999999</v>
      </c>
      <c r="Q15" s="32">
        <v>0</v>
      </c>
      <c r="R15" s="33">
        <v>0</v>
      </c>
      <c r="S15" s="33">
        <v>0</v>
      </c>
      <c r="T15" s="34">
        <v>0</v>
      </c>
      <c r="U15" s="33">
        <v>1</v>
      </c>
      <c r="V15" s="32">
        <v>0</v>
      </c>
      <c r="W15" s="34">
        <v>0</v>
      </c>
      <c r="X15" s="36">
        <v>0</v>
      </c>
      <c r="Y15" s="37" t="s">
        <v>25</v>
      </c>
    </row>
    <row r="16" spans="1:25" s="6" customFormat="1" ht="18" customHeight="1" thickBot="1" x14ac:dyDescent="0.45">
      <c r="A16" s="70"/>
      <c r="B16" s="74"/>
      <c r="C16" s="83"/>
      <c r="D16" s="85"/>
      <c r="E16" s="78"/>
      <c r="F16" s="87"/>
      <c r="G16" s="78"/>
      <c r="H16" s="80"/>
      <c r="I16" s="81"/>
      <c r="J16" s="81"/>
      <c r="K16" s="81"/>
      <c r="L16" s="81"/>
      <c r="M16" s="64"/>
      <c r="N16" s="66"/>
      <c r="O16" s="60"/>
      <c r="P16" s="68"/>
      <c r="Q16" s="38">
        <v>0</v>
      </c>
      <c r="R16" s="39">
        <v>0</v>
      </c>
      <c r="S16" s="39">
        <v>0</v>
      </c>
      <c r="T16" s="40">
        <v>0</v>
      </c>
      <c r="U16" s="39">
        <v>23.834</v>
      </c>
      <c r="V16" s="38">
        <v>0</v>
      </c>
      <c r="W16" s="40">
        <v>0</v>
      </c>
      <c r="X16" s="41">
        <v>0</v>
      </c>
      <c r="Y16" s="42" t="s">
        <v>29</v>
      </c>
    </row>
    <row r="17" spans="1:25" s="6" customFormat="1" ht="18" customHeight="1" x14ac:dyDescent="0.4">
      <c r="A17" s="69">
        <v>5</v>
      </c>
      <c r="B17" s="73" t="s">
        <v>39</v>
      </c>
      <c r="C17" s="82" t="s">
        <v>40</v>
      </c>
      <c r="D17" s="84" t="s">
        <v>32</v>
      </c>
      <c r="E17" s="77">
        <v>379.255</v>
      </c>
      <c r="F17" s="86">
        <v>379.255</v>
      </c>
      <c r="G17" s="77">
        <f t="shared" ref="G17" si="6">H17</f>
        <v>0</v>
      </c>
      <c r="H17" s="79">
        <f t="shared" ref="H17" si="7">SUM(I17:L18)</f>
        <v>0</v>
      </c>
      <c r="I17" s="79">
        <v>0</v>
      </c>
      <c r="J17" s="79"/>
      <c r="K17" s="79"/>
      <c r="L17" s="79">
        <v>0</v>
      </c>
      <c r="M17" s="63">
        <v>68.328000000000003</v>
      </c>
      <c r="N17" s="65"/>
      <c r="O17" s="59">
        <f>+(+E17+G17)-(M17+N17)</f>
        <v>310.92700000000002</v>
      </c>
      <c r="P17" s="67">
        <f t="shared" ref="P17" si="8">O17</f>
        <v>310.92700000000002</v>
      </c>
      <c r="Q17" s="32">
        <v>0</v>
      </c>
      <c r="R17" s="33">
        <v>0</v>
      </c>
      <c r="S17" s="33">
        <v>0</v>
      </c>
      <c r="T17" s="34">
        <v>0</v>
      </c>
      <c r="U17" s="33">
        <v>1</v>
      </c>
      <c r="V17" s="32">
        <v>0</v>
      </c>
      <c r="W17" s="34">
        <v>0</v>
      </c>
      <c r="X17" s="36">
        <v>0</v>
      </c>
      <c r="Y17" s="37" t="s">
        <v>25</v>
      </c>
    </row>
    <row r="18" spans="1:25" s="6" customFormat="1" ht="18" customHeight="1" thickBot="1" x14ac:dyDescent="0.45">
      <c r="A18" s="70"/>
      <c r="B18" s="74"/>
      <c r="C18" s="83"/>
      <c r="D18" s="85"/>
      <c r="E18" s="78"/>
      <c r="F18" s="87"/>
      <c r="G18" s="78"/>
      <c r="H18" s="80"/>
      <c r="I18" s="81"/>
      <c r="J18" s="81"/>
      <c r="K18" s="81"/>
      <c r="L18" s="81"/>
      <c r="M18" s="64"/>
      <c r="N18" s="66"/>
      <c r="O18" s="60"/>
      <c r="P18" s="68"/>
      <c r="Q18" s="38">
        <v>0</v>
      </c>
      <c r="R18" s="39">
        <v>0</v>
      </c>
      <c r="S18" s="39">
        <v>0</v>
      </c>
      <c r="T18" s="40">
        <v>0</v>
      </c>
      <c r="U18" s="39">
        <v>68.328000000000003</v>
      </c>
      <c r="V18" s="38">
        <v>0</v>
      </c>
      <c r="W18" s="40">
        <v>0</v>
      </c>
      <c r="X18" s="41">
        <v>0</v>
      </c>
      <c r="Y18" s="42" t="s">
        <v>29</v>
      </c>
    </row>
    <row r="19" spans="1:25" s="6" customFormat="1" ht="18" customHeight="1" x14ac:dyDescent="0.4">
      <c r="A19" s="69">
        <v>6</v>
      </c>
      <c r="B19" s="73" t="s">
        <v>41</v>
      </c>
      <c r="C19" s="82" t="s">
        <v>42</v>
      </c>
      <c r="D19" s="84" t="s">
        <v>32</v>
      </c>
      <c r="E19" s="77">
        <v>313.084</v>
      </c>
      <c r="F19" s="86">
        <v>313.084</v>
      </c>
      <c r="G19" s="77">
        <f t="shared" ref="G19" si="9">H19</f>
        <v>0.13700000000000001</v>
      </c>
      <c r="H19" s="79">
        <f t="shared" ref="H19" si="10">SUM(I19:L20)</f>
        <v>0.13700000000000001</v>
      </c>
      <c r="I19" s="79">
        <v>0</v>
      </c>
      <c r="J19" s="79"/>
      <c r="K19" s="79"/>
      <c r="L19" s="79">
        <v>0.13700000000000001</v>
      </c>
      <c r="M19" s="63">
        <v>39.277000000000001</v>
      </c>
      <c r="N19" s="65"/>
      <c r="O19" s="59">
        <f>+(+E19+G19)-(M19+N19)</f>
        <v>273.94400000000002</v>
      </c>
      <c r="P19" s="67">
        <f t="shared" ref="P19" si="11">O19</f>
        <v>273.94400000000002</v>
      </c>
      <c r="Q19" s="32">
        <v>0</v>
      </c>
      <c r="R19" s="33">
        <v>0</v>
      </c>
      <c r="S19" s="33">
        <v>0</v>
      </c>
      <c r="T19" s="34">
        <v>0</v>
      </c>
      <c r="U19" s="33">
        <v>2</v>
      </c>
      <c r="V19" s="32">
        <v>0</v>
      </c>
      <c r="W19" s="34">
        <v>0</v>
      </c>
      <c r="X19" s="36">
        <v>0</v>
      </c>
      <c r="Y19" s="37" t="s">
        <v>25</v>
      </c>
    </row>
    <row r="20" spans="1:25" s="6" customFormat="1" ht="18" customHeight="1" thickBot="1" x14ac:dyDescent="0.45">
      <c r="A20" s="70"/>
      <c r="B20" s="74"/>
      <c r="C20" s="83"/>
      <c r="D20" s="85"/>
      <c r="E20" s="78"/>
      <c r="F20" s="87"/>
      <c r="G20" s="78"/>
      <c r="H20" s="80"/>
      <c r="I20" s="81"/>
      <c r="J20" s="81"/>
      <c r="K20" s="81"/>
      <c r="L20" s="81"/>
      <c r="M20" s="64"/>
      <c r="N20" s="66"/>
      <c r="O20" s="60"/>
      <c r="P20" s="68"/>
      <c r="Q20" s="38">
        <v>0</v>
      </c>
      <c r="R20" s="39">
        <v>0</v>
      </c>
      <c r="S20" s="39">
        <v>0</v>
      </c>
      <c r="T20" s="40">
        <v>0</v>
      </c>
      <c r="U20" s="39">
        <v>39.277000000000001</v>
      </c>
      <c r="V20" s="38">
        <v>0</v>
      </c>
      <c r="W20" s="40">
        <v>0</v>
      </c>
      <c r="X20" s="41">
        <v>0</v>
      </c>
      <c r="Y20" s="42" t="s">
        <v>29</v>
      </c>
    </row>
    <row r="21" spans="1:25" s="6" customFormat="1" ht="18" customHeight="1" x14ac:dyDescent="0.4">
      <c r="A21" s="69">
        <v>7</v>
      </c>
      <c r="B21" s="73" t="s">
        <v>43</v>
      </c>
      <c r="C21" s="82" t="s">
        <v>44</v>
      </c>
      <c r="D21" s="84" t="s">
        <v>32</v>
      </c>
      <c r="E21" s="77">
        <v>0</v>
      </c>
      <c r="F21" s="86"/>
      <c r="G21" s="77">
        <f t="shared" ref="G21" si="12">H21</f>
        <v>0</v>
      </c>
      <c r="H21" s="79">
        <f t="shared" ref="H21" si="13">SUM(I21:L22)</f>
        <v>0</v>
      </c>
      <c r="I21" s="79">
        <v>0</v>
      </c>
      <c r="J21" s="79"/>
      <c r="K21" s="79"/>
      <c r="L21" s="79">
        <v>0</v>
      </c>
      <c r="M21" s="63">
        <v>0</v>
      </c>
      <c r="N21" s="65"/>
      <c r="O21" s="59">
        <f>+(+E21+G21)-(M21+N21)</f>
        <v>0</v>
      </c>
      <c r="P21" s="67">
        <f t="shared" ref="P21" si="14">O21</f>
        <v>0</v>
      </c>
      <c r="Q21" s="32">
        <v>0</v>
      </c>
      <c r="R21" s="33">
        <v>0</v>
      </c>
      <c r="S21" s="33">
        <v>0</v>
      </c>
      <c r="T21" s="34">
        <v>0</v>
      </c>
      <c r="U21" s="33">
        <v>0</v>
      </c>
      <c r="V21" s="32">
        <v>0</v>
      </c>
      <c r="W21" s="34">
        <v>0</v>
      </c>
      <c r="X21" s="36">
        <v>0</v>
      </c>
      <c r="Y21" s="37" t="s">
        <v>25</v>
      </c>
    </row>
    <row r="22" spans="1:25" s="6" customFormat="1" ht="18" customHeight="1" thickBot="1" x14ac:dyDescent="0.45">
      <c r="A22" s="70"/>
      <c r="B22" s="74"/>
      <c r="C22" s="83"/>
      <c r="D22" s="85"/>
      <c r="E22" s="78"/>
      <c r="F22" s="87"/>
      <c r="G22" s="78"/>
      <c r="H22" s="80"/>
      <c r="I22" s="81"/>
      <c r="J22" s="81"/>
      <c r="K22" s="81"/>
      <c r="L22" s="81"/>
      <c r="M22" s="64"/>
      <c r="N22" s="66"/>
      <c r="O22" s="60"/>
      <c r="P22" s="68"/>
      <c r="Q22" s="38">
        <v>0</v>
      </c>
      <c r="R22" s="39">
        <v>0</v>
      </c>
      <c r="S22" s="39">
        <v>0</v>
      </c>
      <c r="T22" s="40">
        <v>0</v>
      </c>
      <c r="U22" s="39">
        <v>0</v>
      </c>
      <c r="V22" s="38">
        <v>0</v>
      </c>
      <c r="W22" s="40">
        <v>0</v>
      </c>
      <c r="X22" s="41">
        <v>0</v>
      </c>
      <c r="Y22" s="42" t="s">
        <v>29</v>
      </c>
    </row>
    <row r="23" spans="1:25" s="48" customFormat="1" ht="20.100000000000001" customHeight="1" x14ac:dyDescent="0.4">
      <c r="A23" s="69" t="s">
        <v>45</v>
      </c>
      <c r="B23" s="71">
        <v>7</v>
      </c>
      <c r="C23" s="73"/>
      <c r="D23" s="75"/>
      <c r="E23" s="59">
        <f>SUM(E9:E22)</f>
        <v>28052.146999999997</v>
      </c>
      <c r="F23" s="61">
        <f t="shared" ref="F23:P23" si="15">SUM(F9:F22)</f>
        <v>28052.146999999997</v>
      </c>
      <c r="G23" s="59">
        <f>SUM(G9:G22)</f>
        <v>970.03000000000009</v>
      </c>
      <c r="H23" s="55">
        <f>SUM(H9:H22)</f>
        <v>970.03000000000009</v>
      </c>
      <c r="I23" s="55">
        <f>SUM(I9:I22)</f>
        <v>611.15700000000004</v>
      </c>
      <c r="J23" s="55">
        <f t="shared" si="15"/>
        <v>0</v>
      </c>
      <c r="K23" s="55">
        <f t="shared" si="15"/>
        <v>0</v>
      </c>
      <c r="L23" s="55">
        <f t="shared" si="15"/>
        <v>358.87299999999999</v>
      </c>
      <c r="M23" s="55">
        <f>SUM(M9:M22)</f>
        <v>619.98500000000001</v>
      </c>
      <c r="N23" s="57">
        <f t="shared" si="15"/>
        <v>0</v>
      </c>
      <c r="O23" s="59">
        <f t="shared" si="15"/>
        <v>28402.192000000003</v>
      </c>
      <c r="P23" s="61">
        <f t="shared" si="15"/>
        <v>28402.192000000003</v>
      </c>
      <c r="Q23" s="43">
        <f t="shared" ref="Q23:X23" si="16">SUMIF($Y$9:$Y$22,$Y$7,Q9:Q22)</f>
        <v>0</v>
      </c>
      <c r="R23" s="44">
        <f t="shared" si="16"/>
        <v>0</v>
      </c>
      <c r="S23" s="44">
        <f t="shared" si="16"/>
        <v>0</v>
      </c>
      <c r="T23" s="45">
        <f t="shared" si="16"/>
        <v>0</v>
      </c>
      <c r="U23" s="46">
        <f t="shared" si="16"/>
        <v>11</v>
      </c>
      <c r="V23" s="43">
        <f t="shared" si="16"/>
        <v>0</v>
      </c>
      <c r="W23" s="45">
        <f t="shared" si="16"/>
        <v>0</v>
      </c>
      <c r="X23" s="47">
        <f t="shared" si="16"/>
        <v>0</v>
      </c>
      <c r="Y23" s="37" t="s">
        <v>25</v>
      </c>
    </row>
    <row r="24" spans="1:25" s="48" customFormat="1" ht="20.100000000000001" customHeight="1" thickBot="1" x14ac:dyDescent="0.45">
      <c r="A24" s="70"/>
      <c r="B24" s="72"/>
      <c r="C24" s="74"/>
      <c r="D24" s="76"/>
      <c r="E24" s="60"/>
      <c r="F24" s="62"/>
      <c r="G24" s="60"/>
      <c r="H24" s="56"/>
      <c r="I24" s="56"/>
      <c r="J24" s="56"/>
      <c r="K24" s="56"/>
      <c r="L24" s="56"/>
      <c r="M24" s="56"/>
      <c r="N24" s="58"/>
      <c r="O24" s="60"/>
      <c r="P24" s="62"/>
      <c r="Q24" s="49">
        <f t="shared" ref="Q24:X24" si="17">SUMIF($Y$9:$Y$22,$Y$8,Q9:Q22)</f>
        <v>0</v>
      </c>
      <c r="R24" s="50">
        <f t="shared" si="17"/>
        <v>0</v>
      </c>
      <c r="S24" s="50">
        <f t="shared" si="17"/>
        <v>0</v>
      </c>
      <c r="T24" s="51">
        <f t="shared" si="17"/>
        <v>0</v>
      </c>
      <c r="U24" s="50">
        <f t="shared" si="17"/>
        <v>619.98500000000001</v>
      </c>
      <c r="V24" s="49">
        <f t="shared" si="17"/>
        <v>0</v>
      </c>
      <c r="W24" s="51">
        <f t="shared" si="17"/>
        <v>0</v>
      </c>
      <c r="X24" s="52">
        <f t="shared" si="17"/>
        <v>0</v>
      </c>
      <c r="Y24" s="42" t="s">
        <v>29</v>
      </c>
    </row>
    <row r="25" spans="1:25" hidden="1" outlineLevel="1" x14ac:dyDescent="0.4">
      <c r="A25" s="2" t="s">
        <v>46</v>
      </c>
    </row>
    <row r="26" spans="1:25" ht="18.75" hidden="1" outlineLevel="1" x14ac:dyDescent="0.4">
      <c r="C26" s="2" t="s">
        <v>47</v>
      </c>
      <c r="F26" s="2" t="s">
        <v>48</v>
      </c>
      <c r="O26" s="53"/>
    </row>
    <row r="27" spans="1:25" hidden="1" outlineLevel="1" x14ac:dyDescent="0.4">
      <c r="C27" s="2" t="s">
        <v>49</v>
      </c>
      <c r="F27" s="2" t="s">
        <v>50</v>
      </c>
    </row>
    <row r="28" spans="1:25" hidden="1" outlineLevel="1" x14ac:dyDescent="0.4">
      <c r="C28" s="2" t="s">
        <v>51</v>
      </c>
      <c r="F28" s="2" t="s">
        <v>52</v>
      </c>
    </row>
    <row r="29" spans="1:25" hidden="1" outlineLevel="1" x14ac:dyDescent="0.4">
      <c r="C29" s="2" t="s">
        <v>53</v>
      </c>
      <c r="F29" s="2" t="s">
        <v>54</v>
      </c>
    </row>
    <row r="30" spans="1:25" hidden="1" outlineLevel="1" x14ac:dyDescent="0.4">
      <c r="C30" s="2" t="s">
        <v>55</v>
      </c>
      <c r="F30" s="2" t="s">
        <v>56</v>
      </c>
    </row>
    <row r="31" spans="1:25" hidden="1" outlineLevel="1" x14ac:dyDescent="0.4">
      <c r="C31" s="2" t="s">
        <v>57</v>
      </c>
      <c r="F31" s="2" t="s">
        <v>58</v>
      </c>
    </row>
    <row r="32" spans="1:25" hidden="1" outlineLevel="1" x14ac:dyDescent="0.4">
      <c r="C32" s="2" t="s">
        <v>59</v>
      </c>
    </row>
    <row r="33" spans="3:15" hidden="1" outlineLevel="1" x14ac:dyDescent="0.4">
      <c r="C33" s="2" t="s">
        <v>60</v>
      </c>
    </row>
    <row r="34" spans="3:15" hidden="1" outlineLevel="1" x14ac:dyDescent="0.4">
      <c r="C34" s="2" t="s">
        <v>61</v>
      </c>
    </row>
    <row r="35" spans="3:15" hidden="1" outlineLevel="1" x14ac:dyDescent="0.4">
      <c r="C35" s="2" t="s">
        <v>62</v>
      </c>
    </row>
    <row r="36" spans="3:15" hidden="1" collapsed="1" x14ac:dyDescent="0.4">
      <c r="O36" s="54">
        <f>+(+$E$23+$G$23)-($M$23+$N$23)</f>
        <v>28402.191999999995</v>
      </c>
    </row>
  </sheetData>
  <mergeCells count="151">
    <mergeCell ref="A3:A8"/>
    <mergeCell ref="B3:B8"/>
    <mergeCell ref="C3:C8"/>
    <mergeCell ref="D3:D8"/>
    <mergeCell ref="E3:F4"/>
    <mergeCell ref="G3:M4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V4:V6"/>
    <mergeCell ref="W4:W6"/>
    <mergeCell ref="M9:M10"/>
    <mergeCell ref="N9:N10"/>
    <mergeCell ref="O9:O10"/>
    <mergeCell ref="P9:P10"/>
    <mergeCell ref="A11:A12"/>
    <mergeCell ref="B11:B12"/>
    <mergeCell ref="C11:C12"/>
    <mergeCell ref="D11:D12"/>
    <mergeCell ref="E11:E12"/>
    <mergeCell ref="F11:F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M11:M12"/>
    <mergeCell ref="N11:N12"/>
    <mergeCell ref="O11:O12"/>
    <mergeCell ref="P11:P12"/>
    <mergeCell ref="A13:A14"/>
    <mergeCell ref="B13:B14"/>
    <mergeCell ref="C13:C14"/>
    <mergeCell ref="D13:D14"/>
    <mergeCell ref="E13:E14"/>
    <mergeCell ref="F13:F14"/>
    <mergeCell ref="G11:G12"/>
    <mergeCell ref="H11:H12"/>
    <mergeCell ref="I11:I12"/>
    <mergeCell ref="J11:J12"/>
    <mergeCell ref="K11:K12"/>
    <mergeCell ref="L11:L12"/>
    <mergeCell ref="M13:M14"/>
    <mergeCell ref="N13:N14"/>
    <mergeCell ref="O13:O14"/>
    <mergeCell ref="P13:P14"/>
    <mergeCell ref="A15:A16"/>
    <mergeCell ref="B15:B16"/>
    <mergeCell ref="C15:C16"/>
    <mergeCell ref="D15:D16"/>
    <mergeCell ref="E15:E16"/>
    <mergeCell ref="F15:F16"/>
    <mergeCell ref="G13:G14"/>
    <mergeCell ref="H13:H14"/>
    <mergeCell ref="I13:I14"/>
    <mergeCell ref="J13:J14"/>
    <mergeCell ref="K13:K14"/>
    <mergeCell ref="L13:L14"/>
    <mergeCell ref="M15:M16"/>
    <mergeCell ref="N15:N16"/>
    <mergeCell ref="O15:O16"/>
    <mergeCell ref="P15:P16"/>
    <mergeCell ref="A17:A18"/>
    <mergeCell ref="B17:B18"/>
    <mergeCell ref="C17:C18"/>
    <mergeCell ref="D17:D18"/>
    <mergeCell ref="E17:E18"/>
    <mergeCell ref="F17:F18"/>
    <mergeCell ref="G15:G16"/>
    <mergeCell ref="H15:H16"/>
    <mergeCell ref="I15:I16"/>
    <mergeCell ref="J15:J16"/>
    <mergeCell ref="K15:K16"/>
    <mergeCell ref="L15:L16"/>
    <mergeCell ref="M17:M18"/>
    <mergeCell ref="N17:N18"/>
    <mergeCell ref="O17:O18"/>
    <mergeCell ref="P17:P18"/>
    <mergeCell ref="A19:A20"/>
    <mergeCell ref="B19:B20"/>
    <mergeCell ref="C19:C20"/>
    <mergeCell ref="D19:D20"/>
    <mergeCell ref="E19:E20"/>
    <mergeCell ref="F19:F20"/>
    <mergeCell ref="G17:G18"/>
    <mergeCell ref="H17:H18"/>
    <mergeCell ref="I17:I18"/>
    <mergeCell ref="J17:J18"/>
    <mergeCell ref="K17:K18"/>
    <mergeCell ref="L17:L18"/>
    <mergeCell ref="M19:M20"/>
    <mergeCell ref="N19:N20"/>
    <mergeCell ref="O19:O20"/>
    <mergeCell ref="P19:P20"/>
    <mergeCell ref="A21:A22"/>
    <mergeCell ref="B21:B22"/>
    <mergeCell ref="C21:C22"/>
    <mergeCell ref="D21:D22"/>
    <mergeCell ref="E21:E22"/>
    <mergeCell ref="F21:F22"/>
    <mergeCell ref="G19:G20"/>
    <mergeCell ref="H19:H20"/>
    <mergeCell ref="I19:I20"/>
    <mergeCell ref="J19:J20"/>
    <mergeCell ref="K19:K20"/>
    <mergeCell ref="L19:L20"/>
    <mergeCell ref="M21:M22"/>
    <mergeCell ref="N21:N22"/>
    <mergeCell ref="O21:O22"/>
    <mergeCell ref="P21:P22"/>
    <mergeCell ref="A23:A24"/>
    <mergeCell ref="B23:B24"/>
    <mergeCell ref="C23:C24"/>
    <mergeCell ref="D23:D24"/>
    <mergeCell ref="E23:E24"/>
    <mergeCell ref="F23:F24"/>
    <mergeCell ref="G21:G22"/>
    <mergeCell ref="H21:H22"/>
    <mergeCell ref="I21:I22"/>
    <mergeCell ref="J21:J22"/>
    <mergeCell ref="K21:K22"/>
    <mergeCell ref="L21:L22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</mergeCells>
  <phoneticPr fontId="3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個別表(002)</vt:lpstr>
      <vt:lpstr>'個別表(002)'!Print_Area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2019-10-03T04:12:02Z</dcterms:created>
  <dcterms:modified xsi:type="dcterms:W3CDTF">2019-10-03T04:12:06Z</dcterms:modified>
</cp:coreProperties>
</file>