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20" sheetId="1" r:id="rId1"/>
  </sheets>
  <definedNames>
    <definedName name="_xlnm._FilterDatabase" localSheetId="0" hidden="1">個別表020!$A$1:$Y$15</definedName>
    <definedName name="_xlnm.Print_Area" localSheetId="0">個別表020!$A$1:$X$25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G12" i="1"/>
  <c r="O12" i="1" s="1"/>
  <c r="P12" i="1" s="1"/>
  <c r="H10" i="1"/>
  <c r="G10" i="1"/>
  <c r="O10" i="1" s="1"/>
  <c r="P10" i="1" s="1"/>
  <c r="H8" i="1"/>
  <c r="G8" i="1"/>
  <c r="O8" i="1" s="1"/>
  <c r="P8" i="1" s="1"/>
  <c r="E14" i="1" l="1"/>
  <c r="F14" i="1"/>
  <c r="H14" i="1"/>
  <c r="I14" i="1"/>
  <c r="J14" i="1"/>
  <c r="K14" i="1"/>
  <c r="L14" i="1"/>
  <c r="M14" i="1"/>
  <c r="N14" i="1"/>
  <c r="Q14" i="1"/>
  <c r="R14" i="1"/>
  <c r="S14" i="1"/>
  <c r="T14" i="1"/>
  <c r="U14" i="1"/>
  <c r="V14" i="1"/>
  <c r="W14" i="1"/>
  <c r="X14" i="1"/>
  <c r="Q15" i="1"/>
  <c r="R15" i="1"/>
  <c r="S15" i="1"/>
  <c r="T15" i="1"/>
  <c r="U15" i="1"/>
  <c r="V15" i="1"/>
  <c r="W15" i="1"/>
  <c r="X15" i="1"/>
  <c r="G14" i="1" l="1"/>
  <c r="O27" i="1" s="1"/>
  <c r="P14" i="1" l="1"/>
  <c r="O14" i="1"/>
</calcChain>
</file>

<file path=xl/sharedStrings.xml><?xml version="1.0" encoding="utf-8"?>
<sst xmlns="http://schemas.openxmlformats.org/spreadsheetml/2006/main" count="84" uniqueCount="52">
  <si>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</si>
  <si>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</si>
  <si>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</si>
  <si>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</si>
  <si>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</si>
  <si>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</si>
  <si>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</si>
  <si>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</si>
  <si>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</si>
  <si>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</si>
  <si>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</si>
  <si>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</si>
  <si>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</si>
  <si>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</si>
  <si>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</si>
  <si>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</si>
  <si>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</si>
  <si>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</si>
  <si>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</si>
  <si>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</si>
  <si>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中間貯蔵施設の整備等に伴う影響を緩和するための生活再建や地域振興に係る事業</t>
  </si>
  <si>
    <t>中間貯蔵施設整備等影響緩和交付金基金
（中間貯蔵施設整備等影響緩和交付金）</t>
    <rPh sb="0" eb="2">
      <t>チュウカン</t>
    </rPh>
    <rPh sb="2" eb="4">
      <t>チョゾウ</t>
    </rPh>
    <rPh sb="4" eb="6">
      <t>シセツ</t>
    </rPh>
    <rPh sb="6" eb="8">
      <t>セイビ</t>
    </rPh>
    <rPh sb="8" eb="9">
      <t>トウ</t>
    </rPh>
    <rPh sb="9" eb="11">
      <t>エイキョウ</t>
    </rPh>
    <rPh sb="11" eb="13">
      <t>カンワ</t>
    </rPh>
    <rPh sb="13" eb="16">
      <t>コウフキン</t>
    </rPh>
    <rPh sb="16" eb="18">
      <t>キキン</t>
    </rPh>
    <rPh sb="20" eb="22">
      <t>チュウカン</t>
    </rPh>
    <rPh sb="22" eb="24">
      <t>チョゾウ</t>
    </rPh>
    <rPh sb="24" eb="26">
      <t>シセツ</t>
    </rPh>
    <rPh sb="26" eb="28">
      <t>セイビ</t>
    </rPh>
    <rPh sb="28" eb="29">
      <t>トウ</t>
    </rPh>
    <rPh sb="29" eb="31">
      <t>エイキョウ</t>
    </rPh>
    <rPh sb="31" eb="33">
      <t>カンワ</t>
    </rPh>
    <rPh sb="33" eb="36">
      <t>コウフキン</t>
    </rPh>
    <phoneticPr fontId="2"/>
  </si>
  <si>
    <t>双葉町</t>
    <rPh sb="0" eb="3">
      <t>フタバマチ</t>
    </rPh>
    <phoneticPr fontId="2"/>
  </si>
  <si>
    <t>大熊町</t>
    <rPh sb="0" eb="3">
      <t>オオクママチ</t>
    </rPh>
    <phoneticPr fontId="2"/>
  </si>
  <si>
    <t>福島県</t>
    <rPh sb="0" eb="2">
      <t>フクシマ</t>
    </rPh>
    <rPh sb="2" eb="3">
      <t>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</si>
  <si>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</si>
  <si>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</si>
  <si>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</si>
  <si>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</si>
  <si>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</si>
  <si>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</si>
  <si>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</si>
  <si>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</si>
  <si>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</si>
  <si>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</si>
  <si>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</si>
  <si>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</si>
  <si>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</si>
  <si>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</si>
  <si>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</si>
  <si>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</si>
  <si>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</si>
  <si>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</si>
  <si>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</si>
  <si>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</si>
  <si>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</si>
  <si>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</si>
  <si>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</si>
  <si>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</si>
  <si>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</si>
  <si>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</si>
  <si>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【個別表】平成30年度基金造成団体別基金執行状況表（020中間貯蔵施設整備等影響緩和交付金基金（中間貯蔵施設整備等影響緩和交付金））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</si>
</sst>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1"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177" fontId="18" fillId="0" borderId="16"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6" xfId="0" applyFont="1" applyBorder="1" applyAlignment="1">
      <alignment vertical="center" wrapText="1"/>
    </xf>
    <xf numFmtId="0" fontId="19" fillId="0" borderId="16" xfId="0" applyFont="1" applyBorder="1" applyAlignment="1">
      <alignment horizontal="left" vertical="center" wrapText="1"/>
    </xf>
    <xf numFmtId="41" fontId="18" fillId="0" borderId="15" xfId="0" applyNumberFormat="1" applyFont="1" applyBorder="1" applyAlignment="1">
      <alignment horizontal="right" vertical="center"/>
    </xf>
    <xf numFmtId="41" fontId="18" fillId="0" borderId="14" xfId="0" applyNumberFormat="1" applyFont="1" applyBorder="1" applyAlignment="1">
      <alignment horizontal="right" vertical="center"/>
    </xf>
    <xf numFmtId="41" fontId="18" fillId="4" borderId="11" xfId="0" applyNumberFormat="1" applyFont="1" applyFill="1" applyBorder="1" applyAlignment="1">
      <alignment horizontal="right" vertical="center"/>
    </xf>
    <xf numFmtId="41" fontId="18" fillId="0" borderId="11" xfId="0" applyNumberFormat="1" applyFont="1" applyFill="1" applyBorder="1" applyAlignment="1">
      <alignment horizontal="right" vertical="center"/>
    </xf>
    <xf numFmtId="41" fontId="18" fillId="0" borderId="15" xfId="0" applyNumberFormat="1" applyFont="1" applyBorder="1" applyAlignment="1">
      <alignment vertical="center"/>
    </xf>
    <xf numFmtId="41" fontId="18" fillId="3" borderId="15" xfId="0" applyNumberFormat="1" applyFont="1" applyFill="1" applyBorder="1" applyAlignment="1">
      <alignment horizontal="right" vertical="center"/>
    </xf>
    <xf numFmtId="178" fontId="18" fillId="0" borderId="12" xfId="0" applyNumberFormat="1" applyFont="1" applyBorder="1" applyAlignment="1">
      <alignment horizontal="right" vertical="center"/>
    </xf>
    <xf numFmtId="178" fontId="18" fillId="0" borderId="13" xfId="0" applyNumberFormat="1" applyFont="1" applyBorder="1" applyAlignment="1">
      <alignment horizontal="right" vertical="center"/>
    </xf>
    <xf numFmtId="178" fontId="18" fillId="0" borderId="11" xfId="0" applyNumberFormat="1" applyFont="1" applyBorder="1" applyAlignment="1">
      <alignment horizontal="right" vertical="center"/>
    </xf>
    <xf numFmtId="178" fontId="18" fillId="0" borderId="10" xfId="0" applyNumberFormat="1" applyFont="1" applyBorder="1" applyAlignment="1">
      <alignment horizontal="right" vertical="center"/>
    </xf>
    <xf numFmtId="177"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18" fillId="0" borderId="9" xfId="0" applyFont="1" applyBorder="1" applyAlignment="1">
      <alignment vertical="center"/>
    </xf>
    <xf numFmtId="0" fontId="19" fillId="0" borderId="9" xfId="0" applyFont="1" applyBorder="1" applyAlignment="1">
      <alignment horizontal="left" vertical="center" wrapText="1"/>
    </xf>
    <xf numFmtId="41" fontId="20" fillId="0" borderId="7" xfId="0" applyNumberFormat="1" applyFont="1" applyBorder="1" applyAlignment="1">
      <alignment horizontal="right" vertical="center"/>
    </xf>
    <xf numFmtId="41" fontId="20" fillId="0" borderId="6" xfId="0" applyNumberFormat="1" applyFont="1" applyBorder="1" applyAlignment="1">
      <alignment horizontal="right" vertical="center"/>
    </xf>
    <xf numFmtId="41" fontId="20" fillId="4" borderId="3" xfId="0" applyNumberFormat="1" applyFont="1" applyFill="1" applyBorder="1" applyAlignment="1">
      <alignment horizontal="right" vertical="center"/>
    </xf>
    <xf numFmtId="41" fontId="20" fillId="0" borderId="3" xfId="0" applyNumberFormat="1" applyFont="1" applyFill="1" applyBorder="1" applyAlignment="1">
      <alignment horizontal="right" vertical="center"/>
    </xf>
    <xf numFmtId="41" fontId="20" fillId="0" borderId="7" xfId="0" applyNumberFormat="1" applyFont="1" applyBorder="1" applyAlignment="1">
      <alignment vertical="center"/>
    </xf>
    <xf numFmtId="41" fontId="20" fillId="3" borderId="7" xfId="0" applyNumberFormat="1" applyFont="1" applyFill="1" applyBorder="1" applyAlignment="1">
      <alignment horizontal="right" vertical="center"/>
    </xf>
    <xf numFmtId="41" fontId="18" fillId="0" borderId="4" xfId="0" applyNumberFormat="1" applyFont="1" applyBorder="1" applyAlignment="1">
      <alignment horizontal="right" vertical="center"/>
    </xf>
    <xf numFmtId="41" fontId="18" fillId="0" borderId="5" xfId="0" applyNumberFormat="1" applyFont="1" applyBorder="1" applyAlignment="1">
      <alignment horizontal="right" vertical="center"/>
    </xf>
    <xf numFmtId="41" fontId="18" fillId="0" borderId="3" xfId="0" applyNumberFormat="1" applyFont="1" applyBorder="1" applyAlignment="1">
      <alignment horizontal="right" vertical="center"/>
    </xf>
    <xf numFmtId="41" fontId="18" fillId="0" borderId="2" xfId="0" applyNumberFormat="1" applyFont="1" applyBorder="1" applyAlignment="1">
      <alignment horizontal="right" vertical="center"/>
    </xf>
    <xf numFmtId="41" fontId="18" fillId="0" borderId="14" xfId="0" applyNumberFormat="1" applyFont="1" applyFill="1" applyBorder="1" applyAlignment="1">
      <alignment horizontal="center" vertical="center"/>
    </xf>
    <xf numFmtId="41" fontId="18" fillId="4" borderId="3" xfId="0" applyNumberFormat="1" applyFont="1" applyFill="1" applyBorder="1" applyAlignment="1">
      <alignment horizontal="right" vertical="center"/>
    </xf>
    <xf numFmtId="41" fontId="18" fillId="0" borderId="6" xfId="0" applyNumberFormat="1" applyFont="1" applyFill="1" applyBorder="1" applyAlignment="1">
      <alignment horizontal="center" vertical="center"/>
    </xf>
    <xf numFmtId="41" fontId="18" fillId="3" borderId="7"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7"/>
  <sheetViews>
    <sheetView tabSelected="1" view="pageBreakPreview" zoomScale="85" zoomScaleNormal="100" zoomScaleSheetLayoutView="85" workbookViewId="0">
      <selection activeCell="A8" sqref="A8:X13"/>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10.75" style="1" customWidth="1"/>
    <col min="7" max="14" width="9" style="1" customWidth="1"/>
    <col min="15" max="15" width="12.125" style="1" customWidth="1"/>
    <col min="16" max="16" width="9" style="1" customWidth="1"/>
    <col min="17" max="17" width="8.625" style="1" customWidth="1"/>
    <col min="18" max="24" width="8" style="1" customWidth="1"/>
    <col min="25" max="25" width="9" style="2"/>
    <col min="26" max="16384" width="9" style="1"/>
  </cols>
  <sheetData>
    <row r="1" spans="1:25" ht="20.25" customHeight="1" thickBot="1" x14ac:dyDescent="0.2">
      <c r="A1" s="43" t="s">
        <v>51</v>
      </c>
      <c r="B1" s="43"/>
    </row>
    <row r="2" spans="1:25" s="16" customFormat="1" ht="12.75" customHeight="1" x14ac:dyDescent="0.15">
      <c r="A2" s="88" t="s">
        <v>50</v>
      </c>
      <c r="B2" s="88" t="s">
        <v>49</v>
      </c>
      <c r="C2" s="88" t="s">
        <v>48</v>
      </c>
      <c r="D2" s="88" t="s">
        <v>47</v>
      </c>
      <c r="E2" s="63" t="s">
        <v>46</v>
      </c>
      <c r="F2" s="64"/>
      <c r="G2" s="63" t="s">
        <v>45</v>
      </c>
      <c r="H2" s="73"/>
      <c r="I2" s="73"/>
      <c r="J2" s="73"/>
      <c r="K2" s="73"/>
      <c r="L2" s="73"/>
      <c r="M2" s="73"/>
      <c r="N2" s="60" t="s">
        <v>44</v>
      </c>
      <c r="O2" s="63" t="s">
        <v>43</v>
      </c>
      <c r="P2" s="64"/>
      <c r="Q2" s="63" t="s">
        <v>42</v>
      </c>
      <c r="R2" s="76"/>
      <c r="S2" s="76"/>
      <c r="T2" s="76"/>
      <c r="U2" s="76"/>
      <c r="V2" s="63" t="s">
        <v>41</v>
      </c>
      <c r="W2" s="76"/>
      <c r="X2" s="77"/>
      <c r="Y2" s="35"/>
    </row>
    <row r="3" spans="1:25" s="16" customFormat="1" ht="12" customHeight="1" x14ac:dyDescent="0.15">
      <c r="A3" s="89"/>
      <c r="B3" s="91"/>
      <c r="C3" s="89"/>
      <c r="D3" s="89"/>
      <c r="E3" s="65"/>
      <c r="F3" s="66"/>
      <c r="G3" s="74"/>
      <c r="H3" s="75"/>
      <c r="I3" s="75"/>
      <c r="J3" s="75"/>
      <c r="K3" s="75"/>
      <c r="L3" s="75"/>
      <c r="M3" s="75"/>
      <c r="N3" s="61"/>
      <c r="O3" s="65"/>
      <c r="P3" s="66"/>
      <c r="Q3" s="42" t="s">
        <v>40</v>
      </c>
      <c r="R3" s="78" t="s">
        <v>38</v>
      </c>
      <c r="S3" s="78" t="s">
        <v>37</v>
      </c>
      <c r="T3" s="70" t="s">
        <v>36</v>
      </c>
      <c r="U3" s="81" t="s">
        <v>39</v>
      </c>
      <c r="V3" s="67" t="s">
        <v>38</v>
      </c>
      <c r="W3" s="70" t="s">
        <v>37</v>
      </c>
      <c r="X3" s="44" t="s">
        <v>36</v>
      </c>
      <c r="Y3" s="35"/>
    </row>
    <row r="4" spans="1:25" s="16" customFormat="1" ht="13.5" customHeight="1" x14ac:dyDescent="0.15">
      <c r="A4" s="89"/>
      <c r="B4" s="91"/>
      <c r="C4" s="89"/>
      <c r="D4" s="89"/>
      <c r="E4" s="33"/>
      <c r="F4" s="39"/>
      <c r="G4" s="41" t="s">
        <v>35</v>
      </c>
      <c r="H4" s="40"/>
      <c r="I4" s="40"/>
      <c r="J4" s="40"/>
      <c r="K4" s="40"/>
      <c r="L4" s="40"/>
      <c r="M4" s="47" t="s">
        <v>34</v>
      </c>
      <c r="N4" s="61"/>
      <c r="O4" s="33"/>
      <c r="P4" s="39"/>
      <c r="Q4" s="50" t="s">
        <v>33</v>
      </c>
      <c r="R4" s="79"/>
      <c r="S4" s="79"/>
      <c r="T4" s="71"/>
      <c r="U4" s="82"/>
      <c r="V4" s="68"/>
      <c r="W4" s="71"/>
      <c r="X4" s="45"/>
      <c r="Y4" s="35"/>
    </row>
    <row r="5" spans="1:25" s="16" customFormat="1" ht="12" customHeight="1" x14ac:dyDescent="0.15">
      <c r="A5" s="89"/>
      <c r="B5" s="91"/>
      <c r="C5" s="89"/>
      <c r="D5" s="89"/>
      <c r="E5" s="33"/>
      <c r="F5" s="52" t="s">
        <v>31</v>
      </c>
      <c r="G5" s="33"/>
      <c r="H5" s="38" t="s">
        <v>32</v>
      </c>
      <c r="I5" s="37"/>
      <c r="J5" s="37"/>
      <c r="K5" s="37"/>
      <c r="L5" s="36"/>
      <c r="M5" s="48"/>
      <c r="N5" s="61"/>
      <c r="O5" s="33"/>
      <c r="P5" s="52" t="s">
        <v>31</v>
      </c>
      <c r="Q5" s="51"/>
      <c r="R5" s="80"/>
      <c r="S5" s="80"/>
      <c r="T5" s="72"/>
      <c r="U5" s="83"/>
      <c r="V5" s="69"/>
      <c r="W5" s="72"/>
      <c r="X5" s="46"/>
      <c r="Y5" s="35"/>
    </row>
    <row r="6" spans="1:25" s="16" customFormat="1" ht="12" customHeight="1" x14ac:dyDescent="0.15">
      <c r="A6" s="89"/>
      <c r="B6" s="91"/>
      <c r="C6" s="89"/>
      <c r="D6" s="89"/>
      <c r="E6" s="33"/>
      <c r="F6" s="53"/>
      <c r="G6" s="33"/>
      <c r="H6" s="34" t="s">
        <v>30</v>
      </c>
      <c r="I6" s="55" t="s">
        <v>29</v>
      </c>
      <c r="J6" s="56"/>
      <c r="K6" s="57"/>
      <c r="L6" s="58" t="s">
        <v>28</v>
      </c>
      <c r="M6" s="48"/>
      <c r="N6" s="61"/>
      <c r="O6" s="33"/>
      <c r="P6" s="53"/>
      <c r="Q6" s="32" t="s">
        <v>18</v>
      </c>
      <c r="R6" s="31" t="s">
        <v>18</v>
      </c>
      <c r="S6" s="31" t="s">
        <v>18</v>
      </c>
      <c r="T6" s="29" t="s">
        <v>18</v>
      </c>
      <c r="U6" s="28" t="s">
        <v>18</v>
      </c>
      <c r="V6" s="30" t="s">
        <v>18</v>
      </c>
      <c r="W6" s="29" t="s">
        <v>18</v>
      </c>
      <c r="X6" s="28" t="s">
        <v>18</v>
      </c>
      <c r="Y6" s="27" t="s">
        <v>18</v>
      </c>
    </row>
    <row r="7" spans="1:25" s="16" customFormat="1" ht="12.75" customHeight="1" thickBot="1" x14ac:dyDescent="0.2">
      <c r="A7" s="90"/>
      <c r="B7" s="92"/>
      <c r="C7" s="90"/>
      <c r="D7" s="90"/>
      <c r="E7" s="24"/>
      <c r="F7" s="54"/>
      <c r="G7" s="24"/>
      <c r="H7" s="26"/>
      <c r="I7" s="25" t="s">
        <v>27</v>
      </c>
      <c r="J7" s="25" t="s">
        <v>26</v>
      </c>
      <c r="K7" s="25" t="s">
        <v>25</v>
      </c>
      <c r="L7" s="59"/>
      <c r="M7" s="49"/>
      <c r="N7" s="62"/>
      <c r="O7" s="24"/>
      <c r="P7" s="54"/>
      <c r="Q7" s="23" t="s">
        <v>17</v>
      </c>
      <c r="R7" s="22" t="s">
        <v>17</v>
      </c>
      <c r="S7" s="22" t="s">
        <v>17</v>
      </c>
      <c r="T7" s="19" t="s">
        <v>17</v>
      </c>
      <c r="U7" s="21" t="s">
        <v>17</v>
      </c>
      <c r="V7" s="20" t="s">
        <v>17</v>
      </c>
      <c r="W7" s="19" t="s">
        <v>17</v>
      </c>
      <c r="X7" s="18" t="s">
        <v>17</v>
      </c>
      <c r="Y7" s="17" t="s">
        <v>17</v>
      </c>
    </row>
    <row r="8" spans="1:25" s="16" customFormat="1" ht="33.75" customHeight="1" x14ac:dyDescent="0.15">
      <c r="A8" s="103">
        <v>1</v>
      </c>
      <c r="B8" s="104" t="s">
        <v>24</v>
      </c>
      <c r="C8" s="105" t="s">
        <v>21</v>
      </c>
      <c r="D8" s="106" t="s">
        <v>20</v>
      </c>
      <c r="E8" s="107">
        <v>53935.182999999997</v>
      </c>
      <c r="F8" s="108">
        <v>53935.182999999997</v>
      </c>
      <c r="G8" s="107">
        <f t="shared" ref="G8" si="0">SUM(H8)</f>
        <v>21.957999999999998</v>
      </c>
      <c r="H8" s="109">
        <f t="shared" ref="H8" si="1">SUM(I8:L9)</f>
        <v>21.957999999999998</v>
      </c>
      <c r="I8" s="109"/>
      <c r="J8" s="109"/>
      <c r="K8" s="109"/>
      <c r="L8" s="110">
        <v>21.957999999999998</v>
      </c>
      <c r="M8" s="110">
        <v>15997.645</v>
      </c>
      <c r="N8" s="111"/>
      <c r="O8" s="112">
        <f>+(+E8+G8)-(M8+N8)</f>
        <v>37959.495999999999</v>
      </c>
      <c r="P8" s="108">
        <f>O8</f>
        <v>37959.495999999999</v>
      </c>
      <c r="Q8" s="113">
        <v>5</v>
      </c>
      <c r="R8" s="114">
        <v>0</v>
      </c>
      <c r="S8" s="114">
        <v>0</v>
      </c>
      <c r="T8" s="115">
        <v>0</v>
      </c>
      <c r="U8" s="114">
        <v>0</v>
      </c>
      <c r="V8" s="113">
        <v>0</v>
      </c>
      <c r="W8" s="115">
        <v>0</v>
      </c>
      <c r="X8" s="116">
        <v>0</v>
      </c>
      <c r="Y8" s="11" t="s">
        <v>18</v>
      </c>
    </row>
    <row r="9" spans="1:25" s="16" customFormat="1" ht="33.75" customHeight="1" thickBot="1" x14ac:dyDescent="0.2">
      <c r="A9" s="117"/>
      <c r="B9" s="118"/>
      <c r="C9" s="119"/>
      <c r="D9" s="120"/>
      <c r="E9" s="121"/>
      <c r="F9" s="122"/>
      <c r="G9" s="121"/>
      <c r="H9" s="123"/>
      <c r="I9" s="123"/>
      <c r="J9" s="123"/>
      <c r="K9" s="123"/>
      <c r="L9" s="124"/>
      <c r="M9" s="124"/>
      <c r="N9" s="125"/>
      <c r="O9" s="126"/>
      <c r="P9" s="122"/>
      <c r="Q9" s="127">
        <v>15997.645</v>
      </c>
      <c r="R9" s="128">
        <v>0</v>
      </c>
      <c r="S9" s="128">
        <v>0</v>
      </c>
      <c r="T9" s="129">
        <v>0</v>
      </c>
      <c r="U9" s="128">
        <v>0</v>
      </c>
      <c r="V9" s="127">
        <v>0</v>
      </c>
      <c r="W9" s="129">
        <v>0</v>
      </c>
      <c r="X9" s="130">
        <v>0</v>
      </c>
      <c r="Y9" s="6" t="s">
        <v>17</v>
      </c>
    </row>
    <row r="10" spans="1:25" s="16" customFormat="1" ht="33.75" customHeight="1" x14ac:dyDescent="0.15">
      <c r="A10" s="103">
        <v>2</v>
      </c>
      <c r="B10" s="104" t="s">
        <v>23</v>
      </c>
      <c r="C10" s="105" t="s">
        <v>21</v>
      </c>
      <c r="D10" s="106" t="s">
        <v>20</v>
      </c>
      <c r="E10" s="107">
        <v>45793.008999999998</v>
      </c>
      <c r="F10" s="108">
        <v>45793.008999999998</v>
      </c>
      <c r="G10" s="107">
        <f t="shared" ref="G10" si="2">SUM(H10)</f>
        <v>63.863999999999997</v>
      </c>
      <c r="H10" s="109">
        <f t="shared" ref="H10" si="3">SUM(I10:L11)</f>
        <v>63.863999999999997</v>
      </c>
      <c r="I10" s="109"/>
      <c r="J10" s="109"/>
      <c r="K10" s="109"/>
      <c r="L10" s="109">
        <v>63.863999999999997</v>
      </c>
      <c r="M10" s="131">
        <v>1096.7909999999999</v>
      </c>
      <c r="N10" s="111"/>
      <c r="O10" s="112">
        <f>+(+E10+G10)-(M10+N10)</f>
        <v>44760.082000000002</v>
      </c>
      <c r="P10" s="108">
        <f t="shared" ref="P10" si="4">O10</f>
        <v>44760.082000000002</v>
      </c>
      <c r="Q10" s="113">
        <v>1</v>
      </c>
      <c r="R10" s="114">
        <v>0</v>
      </c>
      <c r="S10" s="114">
        <v>0</v>
      </c>
      <c r="T10" s="115">
        <v>0</v>
      </c>
      <c r="U10" s="114">
        <v>2</v>
      </c>
      <c r="V10" s="113">
        <v>0</v>
      </c>
      <c r="W10" s="115">
        <v>0</v>
      </c>
      <c r="X10" s="116">
        <v>0</v>
      </c>
      <c r="Y10" s="11" t="s">
        <v>18</v>
      </c>
    </row>
    <row r="11" spans="1:25" s="16" customFormat="1" ht="33.75" customHeight="1" thickBot="1" x14ac:dyDescent="0.2">
      <c r="A11" s="117"/>
      <c r="B11" s="118"/>
      <c r="C11" s="119"/>
      <c r="D11" s="120"/>
      <c r="E11" s="121"/>
      <c r="F11" s="122"/>
      <c r="G11" s="121"/>
      <c r="H11" s="123"/>
      <c r="I11" s="132"/>
      <c r="J11" s="132"/>
      <c r="K11" s="132"/>
      <c r="L11" s="132"/>
      <c r="M11" s="133"/>
      <c r="N11" s="125"/>
      <c r="O11" s="134"/>
      <c r="P11" s="122"/>
      <c r="Q11" s="127">
        <v>1010.48</v>
      </c>
      <c r="R11" s="128">
        <v>0</v>
      </c>
      <c r="S11" s="128">
        <v>0</v>
      </c>
      <c r="T11" s="129">
        <v>0</v>
      </c>
      <c r="U11" s="128">
        <v>86.311000000000007</v>
      </c>
      <c r="V11" s="127">
        <v>0</v>
      </c>
      <c r="W11" s="129">
        <v>0</v>
      </c>
      <c r="X11" s="130">
        <v>0</v>
      </c>
      <c r="Y11" s="6" t="s">
        <v>17</v>
      </c>
    </row>
    <row r="12" spans="1:25" s="16" customFormat="1" ht="33.75" customHeight="1" x14ac:dyDescent="0.15">
      <c r="A12" s="103">
        <v>3</v>
      </c>
      <c r="B12" s="104" t="s">
        <v>22</v>
      </c>
      <c r="C12" s="105" t="s">
        <v>21</v>
      </c>
      <c r="D12" s="106" t="s">
        <v>20</v>
      </c>
      <c r="E12" s="107">
        <v>38717.122000000003</v>
      </c>
      <c r="F12" s="108">
        <v>38717.122000000003</v>
      </c>
      <c r="G12" s="107">
        <f>SUM(H12)</f>
        <v>46.4</v>
      </c>
      <c r="H12" s="109">
        <f>SUM(I12:L13)</f>
        <v>46.4</v>
      </c>
      <c r="I12" s="109"/>
      <c r="J12" s="109"/>
      <c r="K12" s="109"/>
      <c r="L12" s="109">
        <v>46.4</v>
      </c>
      <c r="M12" s="131">
        <v>688.84299999999996</v>
      </c>
      <c r="N12" s="111"/>
      <c r="O12" s="112">
        <f>+(+E12+G12)-(M12+N12)</f>
        <v>38074.679000000004</v>
      </c>
      <c r="P12" s="108">
        <f t="shared" ref="P12" si="5">O12</f>
        <v>38074.679000000004</v>
      </c>
      <c r="Q12" s="113">
        <v>2</v>
      </c>
      <c r="R12" s="114">
        <v>0</v>
      </c>
      <c r="S12" s="114">
        <v>0</v>
      </c>
      <c r="T12" s="115">
        <v>0</v>
      </c>
      <c r="U12" s="114">
        <v>2</v>
      </c>
      <c r="V12" s="113">
        <v>0</v>
      </c>
      <c r="W12" s="115">
        <v>0</v>
      </c>
      <c r="X12" s="116">
        <v>0</v>
      </c>
      <c r="Y12" s="11" t="s">
        <v>18</v>
      </c>
    </row>
    <row r="13" spans="1:25" s="16" customFormat="1" ht="33.75" customHeight="1" thickBot="1" x14ac:dyDescent="0.2">
      <c r="A13" s="117"/>
      <c r="B13" s="118"/>
      <c r="C13" s="119"/>
      <c r="D13" s="120"/>
      <c r="E13" s="121"/>
      <c r="F13" s="122"/>
      <c r="G13" s="121"/>
      <c r="H13" s="123"/>
      <c r="I13" s="132"/>
      <c r="J13" s="132"/>
      <c r="K13" s="132"/>
      <c r="L13" s="132"/>
      <c r="M13" s="133"/>
      <c r="N13" s="125"/>
      <c r="O13" s="126"/>
      <c r="P13" s="122"/>
      <c r="Q13" s="127">
        <v>634.35</v>
      </c>
      <c r="R13" s="128">
        <v>0</v>
      </c>
      <c r="S13" s="128">
        <v>0</v>
      </c>
      <c r="T13" s="129">
        <v>0</v>
      </c>
      <c r="U13" s="128">
        <v>54.493000000000002</v>
      </c>
      <c r="V13" s="127">
        <v>0</v>
      </c>
      <c r="W13" s="129">
        <v>0</v>
      </c>
      <c r="X13" s="130">
        <v>0</v>
      </c>
      <c r="Y13" s="6" t="s">
        <v>17</v>
      </c>
    </row>
    <row r="14" spans="1:25" s="5" customFormat="1" ht="20.100000000000001" customHeight="1" x14ac:dyDescent="0.15">
      <c r="A14" s="84" t="s">
        <v>19</v>
      </c>
      <c r="B14" s="84">
        <v>3</v>
      </c>
      <c r="C14" s="86"/>
      <c r="D14" s="95"/>
      <c r="E14" s="93">
        <f t="shared" ref="E14:P14" si="6">SUM(E8:E13)</f>
        <v>138445.31400000001</v>
      </c>
      <c r="F14" s="97">
        <f t="shared" si="6"/>
        <v>138445.31400000001</v>
      </c>
      <c r="G14" s="93">
        <f t="shared" si="6"/>
        <v>132.22200000000001</v>
      </c>
      <c r="H14" s="99">
        <f t="shared" si="6"/>
        <v>132.22200000000001</v>
      </c>
      <c r="I14" s="99">
        <f t="shared" si="6"/>
        <v>0</v>
      </c>
      <c r="J14" s="99">
        <f t="shared" si="6"/>
        <v>0</v>
      </c>
      <c r="K14" s="99">
        <f t="shared" si="6"/>
        <v>0</v>
      </c>
      <c r="L14" s="99">
        <f t="shared" si="6"/>
        <v>132.22200000000001</v>
      </c>
      <c r="M14" s="99">
        <f t="shared" si="6"/>
        <v>17783.279000000002</v>
      </c>
      <c r="N14" s="101">
        <f t="shared" si="6"/>
        <v>0</v>
      </c>
      <c r="O14" s="93">
        <f t="shared" si="6"/>
        <v>120794.25700000001</v>
      </c>
      <c r="P14" s="97">
        <f t="shared" si="6"/>
        <v>120794.25700000001</v>
      </c>
      <c r="Q14" s="14">
        <f t="shared" ref="Q14:X14" si="7">SUMIF($Y$8:$Y$13,$Y$6,Q8:Q13)</f>
        <v>8</v>
      </c>
      <c r="R14" s="15">
        <f t="shared" si="7"/>
        <v>0</v>
      </c>
      <c r="S14" s="15">
        <f t="shared" si="7"/>
        <v>0</v>
      </c>
      <c r="T14" s="13">
        <f t="shared" si="7"/>
        <v>0</v>
      </c>
      <c r="U14" s="15">
        <f t="shared" si="7"/>
        <v>4</v>
      </c>
      <c r="V14" s="14">
        <f t="shared" si="7"/>
        <v>0</v>
      </c>
      <c r="W14" s="13">
        <f t="shared" si="7"/>
        <v>0</v>
      </c>
      <c r="X14" s="12">
        <f t="shared" si="7"/>
        <v>0</v>
      </c>
      <c r="Y14" s="11" t="s">
        <v>18</v>
      </c>
    </row>
    <row r="15" spans="1:25" s="5" customFormat="1" ht="20.100000000000001" customHeight="1" thickBot="1" x14ac:dyDescent="0.2">
      <c r="A15" s="85"/>
      <c r="B15" s="85"/>
      <c r="C15" s="87"/>
      <c r="D15" s="96"/>
      <c r="E15" s="94"/>
      <c r="F15" s="98"/>
      <c r="G15" s="94"/>
      <c r="H15" s="100"/>
      <c r="I15" s="100"/>
      <c r="J15" s="100"/>
      <c r="K15" s="100"/>
      <c r="L15" s="100"/>
      <c r="M15" s="100"/>
      <c r="N15" s="102"/>
      <c r="O15" s="94"/>
      <c r="P15" s="98"/>
      <c r="Q15" s="9">
        <f t="shared" ref="Q15:X15" si="8">SUMIF($Y$8:$Y$13,$Y$7,Q8:Q13)</f>
        <v>17642.474999999999</v>
      </c>
      <c r="R15" s="10">
        <f t="shared" si="8"/>
        <v>0</v>
      </c>
      <c r="S15" s="10">
        <f t="shared" si="8"/>
        <v>0</v>
      </c>
      <c r="T15" s="8">
        <f t="shared" si="8"/>
        <v>0</v>
      </c>
      <c r="U15" s="10">
        <f t="shared" si="8"/>
        <v>140.804</v>
      </c>
      <c r="V15" s="9">
        <f t="shared" si="8"/>
        <v>0</v>
      </c>
      <c r="W15" s="8">
        <f t="shared" si="8"/>
        <v>0</v>
      </c>
      <c r="X15" s="7">
        <f t="shared" si="8"/>
        <v>0</v>
      </c>
      <c r="Y15" s="6" t="s">
        <v>17</v>
      </c>
    </row>
    <row r="16" spans="1:25" ht="14.25" hidden="1" outlineLevel="1" thickBot="1" x14ac:dyDescent="0.2">
      <c r="A16" s="1" t="s">
        <v>16</v>
      </c>
    </row>
    <row r="17" spans="3:15" ht="14.25" hidden="1" outlineLevel="1" thickBot="1" x14ac:dyDescent="0.2">
      <c r="C17" s="1" t="s">
        <v>15</v>
      </c>
      <c r="F17" s="1" t="s">
        <v>14</v>
      </c>
      <c r="O17" s="4"/>
    </row>
    <row r="18" spans="3:15" ht="14.25" hidden="1" outlineLevel="1" thickBot="1" x14ac:dyDescent="0.2">
      <c r="C18" s="1" t="s">
        <v>13</v>
      </c>
      <c r="F18" s="1" t="s">
        <v>12</v>
      </c>
    </row>
    <row r="19" spans="3:15" ht="14.25" hidden="1" outlineLevel="1" thickBot="1" x14ac:dyDescent="0.2">
      <c r="C19" s="1" t="s">
        <v>11</v>
      </c>
      <c r="F19" s="1" t="s">
        <v>10</v>
      </c>
    </row>
    <row r="20" spans="3:15" ht="14.25" hidden="1" outlineLevel="1" thickBot="1" x14ac:dyDescent="0.2">
      <c r="C20" s="1" t="s">
        <v>9</v>
      </c>
      <c r="F20" s="1" t="s">
        <v>8</v>
      </c>
    </row>
    <row r="21" spans="3:15" ht="14.25" hidden="1" outlineLevel="1" thickBot="1" x14ac:dyDescent="0.2">
      <c r="C21" s="1" t="s">
        <v>7</v>
      </c>
      <c r="F21" s="1" t="s">
        <v>6</v>
      </c>
    </row>
    <row r="22" spans="3:15" ht="14.25" hidden="1" outlineLevel="1" thickBot="1" x14ac:dyDescent="0.2">
      <c r="C22" s="1" t="s">
        <v>5</v>
      </c>
      <c r="F22" s="1" t="s">
        <v>4</v>
      </c>
    </row>
    <row r="23" spans="3:15" ht="14.25" hidden="1" outlineLevel="1" thickBot="1" x14ac:dyDescent="0.2">
      <c r="C23" s="1" t="s">
        <v>3</v>
      </c>
    </row>
    <row r="24" spans="3:15" ht="14.25" hidden="1" outlineLevel="1" thickBot="1" x14ac:dyDescent="0.2">
      <c r="C24" s="1" t="s">
        <v>2</v>
      </c>
    </row>
    <row r="25" spans="3:15" ht="14.25" hidden="1" outlineLevel="1" thickBot="1" x14ac:dyDescent="0.2">
      <c r="C25" s="1" t="s">
        <v>1</v>
      </c>
    </row>
    <row r="26" spans="3:15" ht="14.25" hidden="1" outlineLevel="1" thickBot="1" x14ac:dyDescent="0.2">
      <c r="C26" s="1" t="s">
        <v>0</v>
      </c>
    </row>
    <row r="27" spans="3:15" collapsed="1" x14ac:dyDescent="0.15">
      <c r="O27" s="3">
        <f>+(+$E$14+$G$14)-($M$14+$N$14)</f>
        <v>120794.25700000001</v>
      </c>
    </row>
  </sheetData>
  <mergeCells count="87">
    <mergeCell ref="L14:L15"/>
    <mergeCell ref="L12:L13"/>
    <mergeCell ref="M14:M15"/>
    <mergeCell ref="N14:N15"/>
    <mergeCell ref="O14:O15"/>
    <mergeCell ref="G14:G15"/>
    <mergeCell ref="H14:H15"/>
    <mergeCell ref="I14:I15"/>
    <mergeCell ref="J14:J15"/>
    <mergeCell ref="K14:K15"/>
    <mergeCell ref="P12:P13"/>
    <mergeCell ref="A14:A15"/>
    <mergeCell ref="B14:B15"/>
    <mergeCell ref="C14:C15"/>
    <mergeCell ref="D14:D15"/>
    <mergeCell ref="E14:E15"/>
    <mergeCell ref="K12:K13"/>
    <mergeCell ref="M12:M13"/>
    <mergeCell ref="N12:N13"/>
    <mergeCell ref="O12:O13"/>
    <mergeCell ref="F14:F15"/>
    <mergeCell ref="G12:G13"/>
    <mergeCell ref="H12:H13"/>
    <mergeCell ref="I12:I13"/>
    <mergeCell ref="J12:J13"/>
    <mergeCell ref="P14:P15"/>
    <mergeCell ref="F12:F13"/>
    <mergeCell ref="G10:G11"/>
    <mergeCell ref="M10:M11"/>
    <mergeCell ref="H10:H11"/>
    <mergeCell ref="I10:I11"/>
    <mergeCell ref="J10:J11"/>
    <mergeCell ref="K10:K11"/>
    <mergeCell ref="L10:L11"/>
    <mergeCell ref="A12:A13"/>
    <mergeCell ref="B12:B13"/>
    <mergeCell ref="C12:C13"/>
    <mergeCell ref="D12:D13"/>
    <mergeCell ref="E12:E13"/>
    <mergeCell ref="P8:P9"/>
    <mergeCell ref="A10:A11"/>
    <mergeCell ref="B10:B11"/>
    <mergeCell ref="C10:C11"/>
    <mergeCell ref="D10:D11"/>
    <mergeCell ref="E10:E11"/>
    <mergeCell ref="F10:F11"/>
    <mergeCell ref="G8:G9"/>
    <mergeCell ref="H8:H9"/>
    <mergeCell ref="I8:I9"/>
    <mergeCell ref="J8:J9"/>
    <mergeCell ref="K8:K9"/>
    <mergeCell ref="L8:L9"/>
    <mergeCell ref="P10:P11"/>
    <mergeCell ref="N10:N11"/>
    <mergeCell ref="O10:O11"/>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s>
  <phoneticPr fontId="2"/>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個別表020</vt:lpstr>
      <vt:lpstr>個別表020!Print_Area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2018-09-28T08:26:25Z</dcterms:created>
  <dcterms:modified xsi:type="dcterms:W3CDTF">2022-04-22T04:41:09Z</dcterms:modified>
</cp:coreProperties>
</file>