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10"/>
  </bookViews>
  <sheets>
    <sheet name="個別表012" sheetId="1" r:id="rId1"/>
  </sheets>
  <definedNames>
    <definedName name="_xlnm.Print_Area" localSheetId="0">個別表012!$A$1:$X$27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X14" i="1"/>
  <c r="W14" i="1"/>
  <c r="V14" i="1"/>
  <c r="U14" i="1"/>
  <c r="T14" i="1"/>
  <c r="S14" i="1"/>
  <c r="R14" i="1"/>
  <c r="Q14" i="1"/>
  <c r="N14" i="1"/>
  <c r="M14" i="1"/>
  <c r="L14" i="1"/>
  <c r="K14" i="1"/>
  <c r="J14" i="1"/>
  <c r="I14" i="1"/>
  <c r="H14" i="1"/>
  <c r="G14" i="1"/>
  <c r="F14" i="1"/>
  <c r="E14" i="1"/>
  <c r="O12" i="1"/>
  <c r="P12" i="1" s="1"/>
  <c r="P10" i="1"/>
  <c r="O10" i="1"/>
  <c r="O8" i="1"/>
  <c r="P8" i="1" s="1"/>
  <c r="P14" i="1" s="1"/>
  <c r="O14" i="1" l="1"/>
</calcChain>
</file>

<file path=xl/sharedStrings.xml><?xml version="1.0" encoding="utf-8"?>
<sst xmlns="http://schemas.openxmlformats.org/spreadsheetml/2006/main" count="68" uniqueCount="40">
  <si>
    <t>【個別表】平成30年度基金造成団体別基金執行状況表（012特定鉱害復旧事業等基金（旧鉱物採掘区域災害復旧費補助金））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rPh sb="29" eb="31">
      <t>トクテイ</t>
    </rPh>
    <rPh sb="31" eb="33">
      <t>コウガイ</t>
    </rPh>
    <rPh sb="33" eb="35">
      <t>フッキュウ</t>
    </rPh>
    <rPh sb="35" eb="37">
      <t>ジギョウ</t>
    </rPh>
    <rPh sb="37" eb="38">
      <t>トウ</t>
    </rPh>
    <rPh sb="38" eb="40">
      <t>キキン</t>
    </rPh>
    <rPh sb="41" eb="42">
      <t>キュウ</t>
    </rPh>
    <rPh sb="42" eb="44">
      <t>コウブツ</t>
    </rPh>
    <rPh sb="44" eb="46">
      <t>サイクツ</t>
    </rPh>
    <rPh sb="46" eb="48">
      <t>クイキ</t>
    </rPh>
    <rPh sb="48" eb="50">
      <t>サイガイ</t>
    </rPh>
    <rPh sb="50" eb="52">
      <t>フッキュウ</t>
    </rPh>
    <rPh sb="52" eb="53">
      <t>ヒ</t>
    </rPh>
    <rPh sb="53" eb="55">
      <t>ホジョ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</si>
  <si>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</si>
  <si>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</si>
  <si>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</si>
  <si>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</si>
  <si>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</si>
  <si>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</si>
  <si>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29年度
国庫返納額
（ｄ）</t>
    <rPh sb="2" eb="4">
      <t>ネンド</t>
    </rPh>
    <rPh sb="7" eb="9">
      <t>ヘンノウ</t>
    </rPh>
    <phoneticPr fontId="2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</si>
  <si>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</si>
  <si>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</si>
  <si>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</si>
  <si>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</si>
  <si>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</si>
  <si>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</si>
  <si>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</si>
  <si>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</si>
  <si>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</si>
  <si>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</si>
  <si>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</si>
  <si>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</si>
  <si>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</si>
  <si>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</si>
  <si>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</si>
  <si>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</si>
  <si>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</si>
  <si>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</si>
  <si>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</si>
  <si>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</si>
  <si>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</si>
  <si>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公益財団法人
福島県農業振興公社</t>
    <rPh sb="0" eb="2">
      <t>コウエキ</t>
    </rPh>
    <rPh sb="2" eb="4">
      <t>ザイダン</t>
    </rPh>
    <rPh sb="4" eb="6">
      <t>ホウジン</t>
    </rPh>
    <rPh sb="7" eb="10">
      <t>フクシマケン</t>
    </rPh>
    <rPh sb="10" eb="12">
      <t>ノウギョウ</t>
    </rPh>
    <rPh sb="12" eb="14">
      <t>シンコウ</t>
    </rPh>
    <rPh sb="14" eb="16">
      <t>コウシャ</t>
    </rPh>
    <phoneticPr fontId="2"/>
  </si>
  <si>
    <t>特定鉱害復旧事業等基金（旧鉱物採掘区域災害復旧費補助金）</t>
  </si>
  <si>
    <t>震災に起因する旧鉱物採掘地域の地盤沈下等の被害について、応急措置すべき事業として災害復旧工事を行う。</t>
  </si>
  <si>
    <t>-</t>
    <phoneticPr fontId="2"/>
  </si>
  <si>
    <t>一般社団法人
岩手県土木技術センター</t>
    <phoneticPr fontId="2"/>
  </si>
  <si>
    <t>特定鉱害復旧事業等基金（旧鉱物採掘区域災害復旧費補助金）</t>
    <phoneticPr fontId="2"/>
  </si>
  <si>
    <t>震災に起因する旧鉱物採掘地域の地盤沈下等の被害について、応急措置すべき事業として災害復旧工事を行う。</t>
    <phoneticPr fontId="2"/>
  </si>
  <si>
    <t>公益社団法人
みやぎ農業振興公社</t>
    <phoneticPr fontId="2"/>
  </si>
  <si>
    <t>特定鉱害復旧事業等基金（旧鉱物採掘区域災害復旧費補助金）</t>
    <phoneticPr fontId="2"/>
  </si>
  <si>
    <t>震災に起因する旧鉱物採掘地域の地盤沈下等の被害について、応急措置すべき事業として災害復旧工事を行う。</t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</si>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</sst>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20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right" vertical="center"/>
    </xf>
    <xf numFmtId="177" fontId="18" fillId="0" borderId="47" xfId="0" applyNumberFormat="1" applyFont="1" applyFill="1" applyBorder="1" applyAlignment="1">
      <alignment horizontal="right" vertical="center"/>
    </xf>
    <xf numFmtId="177" fontId="5" fillId="0" borderId="47" xfId="0" applyNumberFormat="1" applyFont="1" applyFill="1" applyBorder="1" applyAlignment="1">
      <alignment horizontal="right" vertical="center"/>
    </xf>
    <xf numFmtId="177" fontId="5" fillId="0" borderId="46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41" fontId="18" fillId="0" borderId="38" xfId="0" applyNumberFormat="1" applyFont="1" applyFill="1" applyBorder="1" applyAlignment="1">
      <alignment horizontal="right" vertical="center"/>
    </xf>
    <xf numFmtId="41" fontId="18" fillId="0" borderId="40" xfId="0" applyNumberFormat="1" applyFont="1" applyFill="1" applyBorder="1" applyAlignment="1">
      <alignment horizontal="right" vertical="center"/>
    </xf>
    <xf numFmtId="41" fontId="5" fillId="0" borderId="40" xfId="0" applyNumberFormat="1" applyFont="1" applyFill="1" applyBorder="1" applyAlignment="1">
      <alignment horizontal="right" vertical="center"/>
    </xf>
    <xf numFmtId="41" fontId="5" fillId="0" borderId="41" xfId="0" applyNumberFormat="1" applyFont="1" applyFill="1" applyBorder="1" applyAlignment="1">
      <alignment horizontal="right" vertical="center"/>
    </xf>
    <xf numFmtId="41" fontId="5" fillId="0" borderId="38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5" fillId="0" borderId="47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38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177" fontId="5" fillId="6" borderId="2" xfId="0" applyNumberFormat="1" applyFont="1" applyFill="1" applyBorder="1" applyAlignment="1">
      <alignment horizontal="right" vertical="center"/>
    </xf>
    <xf numFmtId="177" fontId="5" fillId="6" borderId="47" xfId="0" applyNumberFormat="1" applyFont="1" applyFill="1" applyBorder="1" applyAlignment="1">
      <alignment horizontal="right" vertical="center"/>
    </xf>
    <xf numFmtId="177" fontId="5" fillId="6" borderId="46" xfId="0" applyNumberFormat="1" applyFont="1" applyFill="1" applyBorder="1" applyAlignment="1">
      <alignment horizontal="right" vertical="center"/>
    </xf>
    <xf numFmtId="177" fontId="5" fillId="6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1" fontId="5" fillId="6" borderId="38" xfId="0" applyNumberFormat="1" applyFont="1" applyFill="1" applyBorder="1" applyAlignment="1">
      <alignment horizontal="right" vertical="center"/>
    </xf>
    <xf numFmtId="41" fontId="5" fillId="6" borderId="40" xfId="0" applyNumberFormat="1" applyFont="1" applyFill="1" applyBorder="1" applyAlignment="1">
      <alignment horizontal="right" vertical="center"/>
    </xf>
    <xf numFmtId="41" fontId="5" fillId="6" borderId="41" xfId="0" applyNumberFormat="1" applyFont="1" applyFill="1" applyBorder="1" applyAlignment="1">
      <alignment horizontal="right" vertical="center"/>
    </xf>
    <xf numFmtId="41" fontId="5" fillId="6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41" fontId="5" fillId="6" borderId="46" xfId="0" applyNumberFormat="1" applyFont="1" applyFill="1" applyBorder="1" applyAlignment="1">
      <alignment horizontal="right" vertical="center"/>
    </xf>
    <xf numFmtId="41" fontId="0" fillId="6" borderId="41" xfId="0" applyNumberFormat="1" applyFill="1" applyBorder="1" applyAlignment="1">
      <alignment horizontal="right" vertical="center"/>
    </xf>
    <xf numFmtId="41" fontId="5" fillId="6" borderId="2" xfId="0" applyNumberFormat="1" applyFont="1" applyFill="1" applyBorder="1" applyAlignment="1">
      <alignment horizontal="right" vertical="center"/>
    </xf>
    <xf numFmtId="41" fontId="0" fillId="6" borderId="48" xfId="0" applyNumberFormat="1" applyFill="1" applyBorder="1" applyAlignment="1">
      <alignment horizontal="right" vertical="center"/>
    </xf>
    <xf numFmtId="41" fontId="5" fillId="6" borderId="44" xfId="0" applyNumberFormat="1" applyFont="1" applyFill="1" applyBorder="1" applyAlignment="1">
      <alignment horizontal="right" vertical="center"/>
    </xf>
    <xf numFmtId="41" fontId="0" fillId="6" borderId="42" xfId="0" applyNumberFormat="1" applyFill="1" applyBorder="1" applyAlignment="1">
      <alignment horizontal="right" vertical="center"/>
    </xf>
    <xf numFmtId="41" fontId="5" fillId="6" borderId="45" xfId="0" applyNumberFormat="1" applyFont="1" applyFill="1" applyBorder="1" applyAlignment="1">
      <alignment horizontal="right" vertical="center"/>
    </xf>
    <xf numFmtId="41" fontId="0" fillId="6" borderId="39" xfId="0" applyNumberFormat="1" applyFill="1" applyBorder="1" applyAlignment="1">
      <alignment horizontal="right" vertical="center"/>
    </xf>
    <xf numFmtId="41" fontId="5" fillId="0" borderId="45" xfId="0" applyNumberFormat="1" applyFont="1" applyFill="1" applyBorder="1" applyAlignment="1">
      <alignment horizontal="center" vertical="center"/>
    </xf>
    <xf numFmtId="41" fontId="5" fillId="0" borderId="39" xfId="0" applyNumberFormat="1" applyFont="1" applyFill="1" applyBorder="1" applyAlignment="1">
      <alignment horizontal="center" vertical="center"/>
    </xf>
    <xf numFmtId="41" fontId="5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5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1" fontId="5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5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5" fillId="5" borderId="4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41" fontId="5" fillId="0" borderId="42" xfId="0" applyNumberFormat="1" applyFont="1" applyBorder="1" applyAlignment="1">
      <alignment horizontal="right" vertical="center"/>
    </xf>
    <xf numFmtId="41" fontId="18" fillId="0" borderId="46" xfId="0" applyNumberFormat="1" applyFont="1" applyFill="1" applyBorder="1" applyAlignment="1">
      <alignment horizontal="right" vertical="center"/>
    </xf>
    <xf numFmtId="41" fontId="19" fillId="0" borderId="41" xfId="0" applyNumberFormat="1" applyFont="1" applyFill="1" applyBorder="1" applyAlignment="1">
      <alignment horizontal="right" vertical="center"/>
    </xf>
    <xf numFmtId="41" fontId="18" fillId="0" borderId="44" xfId="0" applyNumberFormat="1" applyFont="1" applyFill="1" applyBorder="1" applyAlignment="1">
      <alignment vertical="center"/>
    </xf>
    <xf numFmtId="41" fontId="19" fillId="0" borderId="42" xfId="0" applyNumberFormat="1" applyFont="1" applyFill="1" applyBorder="1" applyAlignment="1">
      <alignment vertical="center"/>
    </xf>
    <xf numFmtId="41" fontId="18" fillId="4" borderId="44" xfId="0" applyNumberFormat="1" applyFont="1" applyFill="1" applyBorder="1" applyAlignment="1">
      <alignment horizontal="right" vertical="center"/>
    </xf>
    <xf numFmtId="41" fontId="19" fillId="4" borderId="42" xfId="0" applyNumberFormat="1" applyFont="1" applyFill="1" applyBorder="1" applyAlignment="1">
      <alignment horizontal="right" vertical="center"/>
    </xf>
    <xf numFmtId="41" fontId="18" fillId="0" borderId="45" xfId="0" applyNumberFormat="1" applyFont="1" applyFill="1" applyBorder="1" applyAlignment="1">
      <alignment horizontal="right" vertical="center"/>
    </xf>
    <xf numFmtId="41" fontId="19" fillId="0" borderId="39" xfId="0" applyNumberFormat="1" applyFont="1" applyFill="1" applyBorder="1" applyAlignment="1">
      <alignment horizontal="right" vertical="center"/>
    </xf>
    <xf numFmtId="41" fontId="18" fillId="0" borderId="44" xfId="0" applyNumberFormat="1" applyFont="1" applyFill="1" applyBorder="1" applyAlignment="1">
      <alignment horizontal="right" vertical="center"/>
    </xf>
    <xf numFmtId="41" fontId="19" fillId="0" borderId="4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2" fillId="2" borderId="23" xfId="0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Y27"/>
  <sheetViews>
    <sheetView tabSelected="1" view="pageBreakPreview" zoomScale="85" zoomScaleNormal="100" zoomScaleSheetLayoutView="85" workbookViewId="0">
      <selection activeCell="O14" sqref="O14:O15"/>
    </sheetView>
  </sheetViews>
  <sheetFormatPr defaultColWidth="9" defaultRowHeight="13.5"/>
  <cols>
    <col min="1" max="1" width="4.125" style="2" customWidth="1"/>
    <col min="2" max="2" width="19.125" style="2" customWidth="1"/>
    <col min="3" max="3" width="22.5" style="2" customWidth="1"/>
    <col min="4" max="4" width="33" style="2" customWidth="1"/>
    <col min="5" max="16" width="9" style="2" customWidth="1"/>
    <col min="17" max="24" width="8" style="2" customWidth="1"/>
    <col min="25" max="25" width="9" style="3"/>
    <col min="26" max="16384" width="9" style="2"/>
  </cols>
  <sheetData>
    <row r="1" spans="1:25" ht="20.25" customHeight="1" thickBot="1">
      <c r="A1" s="1" t="s">
        <v>0</v>
      </c>
      <c r="B1" s="1"/>
    </row>
    <row r="2" spans="1:25" s="5" customFormat="1" ht="12.75" customHeight="1">
      <c r="A2" s="150" t="s">
        <v>1</v>
      </c>
      <c r="B2" s="150" t="s">
        <v>2</v>
      </c>
      <c r="C2" s="150" t="s">
        <v>3</v>
      </c>
      <c r="D2" s="150" t="s">
        <v>4</v>
      </c>
      <c r="E2" s="132" t="s">
        <v>5</v>
      </c>
      <c r="F2" s="133"/>
      <c r="G2" s="132" t="s">
        <v>6</v>
      </c>
      <c r="H2" s="155"/>
      <c r="I2" s="155"/>
      <c r="J2" s="155"/>
      <c r="K2" s="155"/>
      <c r="L2" s="155"/>
      <c r="M2" s="155"/>
      <c r="N2" s="129" t="s">
        <v>7</v>
      </c>
      <c r="O2" s="132" t="s">
        <v>8</v>
      </c>
      <c r="P2" s="133"/>
      <c r="Q2" s="132" t="s">
        <v>9</v>
      </c>
      <c r="R2" s="136"/>
      <c r="S2" s="136"/>
      <c r="T2" s="136"/>
      <c r="U2" s="136"/>
      <c r="V2" s="132" t="s">
        <v>10</v>
      </c>
      <c r="W2" s="136"/>
      <c r="X2" s="137"/>
      <c r="Y2" s="4"/>
    </row>
    <row r="3" spans="1:25" s="5" customFormat="1" ht="12" customHeight="1">
      <c r="A3" s="151"/>
      <c r="B3" s="153"/>
      <c r="C3" s="151"/>
      <c r="D3" s="151"/>
      <c r="E3" s="134"/>
      <c r="F3" s="135"/>
      <c r="G3" s="156"/>
      <c r="H3" s="157"/>
      <c r="I3" s="157"/>
      <c r="J3" s="157"/>
      <c r="K3" s="157"/>
      <c r="L3" s="157"/>
      <c r="M3" s="157"/>
      <c r="N3" s="130"/>
      <c r="O3" s="134"/>
      <c r="P3" s="135"/>
      <c r="Q3" s="6" t="s">
        <v>11</v>
      </c>
      <c r="R3" s="138" t="s">
        <v>12</v>
      </c>
      <c r="S3" s="138" t="s">
        <v>13</v>
      </c>
      <c r="T3" s="141" t="s">
        <v>14</v>
      </c>
      <c r="U3" s="144" t="s">
        <v>15</v>
      </c>
      <c r="V3" s="147" t="s">
        <v>12</v>
      </c>
      <c r="W3" s="141" t="s">
        <v>13</v>
      </c>
      <c r="X3" s="113" t="s">
        <v>14</v>
      </c>
      <c r="Y3" s="4"/>
    </row>
    <row r="4" spans="1:25" s="5" customFormat="1" ht="13.5" customHeight="1">
      <c r="A4" s="151"/>
      <c r="B4" s="153"/>
      <c r="C4" s="151"/>
      <c r="D4" s="151"/>
      <c r="E4" s="7"/>
      <c r="F4" s="8"/>
      <c r="G4" s="9" t="s">
        <v>16</v>
      </c>
      <c r="H4" s="10"/>
      <c r="I4" s="10"/>
      <c r="J4" s="10"/>
      <c r="K4" s="10"/>
      <c r="L4" s="10"/>
      <c r="M4" s="116" t="s">
        <v>17</v>
      </c>
      <c r="N4" s="130"/>
      <c r="O4" s="7"/>
      <c r="P4" s="8"/>
      <c r="Q4" s="119" t="s">
        <v>18</v>
      </c>
      <c r="R4" s="139"/>
      <c r="S4" s="139"/>
      <c r="T4" s="142"/>
      <c r="U4" s="145"/>
      <c r="V4" s="148"/>
      <c r="W4" s="142"/>
      <c r="X4" s="114"/>
      <c r="Y4" s="4"/>
    </row>
    <row r="5" spans="1:25" s="5" customFormat="1" ht="12" customHeight="1">
      <c r="A5" s="151"/>
      <c r="B5" s="153"/>
      <c r="C5" s="151"/>
      <c r="D5" s="151"/>
      <c r="E5" s="7"/>
      <c r="F5" s="121" t="s">
        <v>19</v>
      </c>
      <c r="G5" s="7"/>
      <c r="H5" s="11" t="s">
        <v>20</v>
      </c>
      <c r="I5" s="12"/>
      <c r="J5" s="12"/>
      <c r="K5" s="12"/>
      <c r="L5" s="13"/>
      <c r="M5" s="117"/>
      <c r="N5" s="130"/>
      <c r="O5" s="7"/>
      <c r="P5" s="121" t="s">
        <v>19</v>
      </c>
      <c r="Q5" s="120"/>
      <c r="R5" s="140"/>
      <c r="S5" s="140"/>
      <c r="T5" s="143"/>
      <c r="U5" s="146"/>
      <c r="V5" s="149"/>
      <c r="W5" s="143"/>
      <c r="X5" s="115"/>
      <c r="Y5" s="4"/>
    </row>
    <row r="6" spans="1:25" s="5" customFormat="1" ht="12" customHeight="1">
      <c r="A6" s="151"/>
      <c r="B6" s="153"/>
      <c r="C6" s="151"/>
      <c r="D6" s="151"/>
      <c r="E6" s="7"/>
      <c r="F6" s="122"/>
      <c r="G6" s="7"/>
      <c r="H6" s="14" t="s">
        <v>21</v>
      </c>
      <c r="I6" s="124" t="s">
        <v>22</v>
      </c>
      <c r="J6" s="125"/>
      <c r="K6" s="126"/>
      <c r="L6" s="127" t="s">
        <v>23</v>
      </c>
      <c r="M6" s="117"/>
      <c r="N6" s="130"/>
      <c r="O6" s="7"/>
      <c r="P6" s="122"/>
      <c r="Q6" s="15" t="s">
        <v>24</v>
      </c>
      <c r="R6" s="16" t="s">
        <v>24</v>
      </c>
      <c r="S6" s="16" t="s">
        <v>24</v>
      </c>
      <c r="T6" s="17" t="s">
        <v>24</v>
      </c>
      <c r="U6" s="18" t="s">
        <v>24</v>
      </c>
      <c r="V6" s="19" t="s">
        <v>24</v>
      </c>
      <c r="W6" s="17" t="s">
        <v>24</v>
      </c>
      <c r="X6" s="18" t="s">
        <v>24</v>
      </c>
      <c r="Y6" s="20" t="s">
        <v>24</v>
      </c>
    </row>
    <row r="7" spans="1:25" s="5" customFormat="1" ht="12.75" customHeight="1" thickBot="1">
      <c r="A7" s="152"/>
      <c r="B7" s="154"/>
      <c r="C7" s="152"/>
      <c r="D7" s="152"/>
      <c r="E7" s="21"/>
      <c r="F7" s="123"/>
      <c r="G7" s="21"/>
      <c r="H7" s="22"/>
      <c r="I7" s="23" t="s">
        <v>25</v>
      </c>
      <c r="J7" s="23" t="s">
        <v>26</v>
      </c>
      <c r="K7" s="23" t="s">
        <v>27</v>
      </c>
      <c r="L7" s="128"/>
      <c r="M7" s="118"/>
      <c r="N7" s="131"/>
      <c r="O7" s="21"/>
      <c r="P7" s="123"/>
      <c r="Q7" s="24" t="s">
        <v>28</v>
      </c>
      <c r="R7" s="25" t="s">
        <v>28</v>
      </c>
      <c r="S7" s="25" t="s">
        <v>28</v>
      </c>
      <c r="T7" s="26" t="s">
        <v>28</v>
      </c>
      <c r="U7" s="27" t="s">
        <v>28</v>
      </c>
      <c r="V7" s="28" t="s">
        <v>28</v>
      </c>
      <c r="W7" s="26" t="s">
        <v>28</v>
      </c>
      <c r="X7" s="29" t="s">
        <v>28</v>
      </c>
      <c r="Y7" s="30" t="s">
        <v>28</v>
      </c>
    </row>
    <row r="8" spans="1:25" s="5" customFormat="1" ht="22.5" customHeight="1">
      <c r="A8" s="79">
        <v>1</v>
      </c>
      <c r="B8" s="107" t="s">
        <v>29</v>
      </c>
      <c r="C8" s="109" t="s">
        <v>30</v>
      </c>
      <c r="D8" s="111" t="s">
        <v>31</v>
      </c>
      <c r="E8" s="105">
        <v>0.39600000000000002</v>
      </c>
      <c r="F8" s="103">
        <v>0.39600000000000002</v>
      </c>
      <c r="G8" s="105">
        <v>0</v>
      </c>
      <c r="H8" s="97" t="s">
        <v>32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9">
        <v>0</v>
      </c>
      <c r="O8" s="101">
        <f>+(+E8+G8)-(M8+N8)</f>
        <v>0.39600000000000002</v>
      </c>
      <c r="P8" s="103">
        <f>O8</f>
        <v>0.39600000000000002</v>
      </c>
      <c r="Q8" s="31">
        <v>0</v>
      </c>
      <c r="R8" s="32">
        <v>0</v>
      </c>
      <c r="S8" s="33">
        <v>0</v>
      </c>
      <c r="T8" s="34">
        <v>0</v>
      </c>
      <c r="U8" s="33">
        <v>0</v>
      </c>
      <c r="V8" s="35">
        <v>0</v>
      </c>
      <c r="W8" s="34">
        <v>0</v>
      </c>
      <c r="X8" s="36">
        <v>0</v>
      </c>
      <c r="Y8" s="37" t="s">
        <v>24</v>
      </c>
    </row>
    <row r="9" spans="1:25" s="5" customFormat="1" ht="22.5" customHeight="1" thickBot="1">
      <c r="A9" s="80"/>
      <c r="B9" s="108"/>
      <c r="C9" s="110"/>
      <c r="D9" s="112"/>
      <c r="E9" s="106"/>
      <c r="F9" s="104"/>
      <c r="G9" s="106"/>
      <c r="H9" s="98"/>
      <c r="I9" s="98"/>
      <c r="J9" s="98"/>
      <c r="K9" s="98"/>
      <c r="L9" s="98"/>
      <c r="M9" s="98"/>
      <c r="N9" s="100"/>
      <c r="O9" s="102"/>
      <c r="P9" s="104"/>
      <c r="Q9" s="38">
        <v>0</v>
      </c>
      <c r="R9" s="39">
        <v>0</v>
      </c>
      <c r="S9" s="40">
        <v>0</v>
      </c>
      <c r="T9" s="41">
        <v>0</v>
      </c>
      <c r="U9" s="40">
        <v>0</v>
      </c>
      <c r="V9" s="42">
        <v>0</v>
      </c>
      <c r="W9" s="41">
        <v>0</v>
      </c>
      <c r="X9" s="43">
        <v>0</v>
      </c>
      <c r="Y9" s="44" t="s">
        <v>28</v>
      </c>
    </row>
    <row r="10" spans="1:25" s="5" customFormat="1" ht="22.5" customHeight="1">
      <c r="A10" s="79">
        <v>2</v>
      </c>
      <c r="B10" s="90" t="s">
        <v>33</v>
      </c>
      <c r="C10" s="92" t="s">
        <v>34</v>
      </c>
      <c r="D10" s="94" t="s">
        <v>35</v>
      </c>
      <c r="E10" s="85">
        <v>113.24</v>
      </c>
      <c r="F10" s="77">
        <v>113.24</v>
      </c>
      <c r="G10" s="85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73">
        <v>5.15</v>
      </c>
      <c r="N10" s="75">
        <v>0</v>
      </c>
      <c r="O10" s="69">
        <f>+(+E10+G10)-(M10+N10)</f>
        <v>108.08999999999999</v>
      </c>
      <c r="P10" s="77">
        <f>O10</f>
        <v>108.08999999999999</v>
      </c>
      <c r="Q10" s="31">
        <v>5</v>
      </c>
      <c r="R10" s="45">
        <v>0</v>
      </c>
      <c r="S10" s="45">
        <v>0</v>
      </c>
      <c r="T10" s="46">
        <v>0</v>
      </c>
      <c r="U10" s="45">
        <v>0</v>
      </c>
      <c r="V10" s="47">
        <v>0</v>
      </c>
      <c r="W10" s="46">
        <v>0</v>
      </c>
      <c r="X10" s="48">
        <v>0</v>
      </c>
      <c r="Y10" s="37" t="s">
        <v>24</v>
      </c>
    </row>
    <row r="11" spans="1:25" s="5" customFormat="1" ht="22.5" customHeight="1" thickBot="1">
      <c r="A11" s="80"/>
      <c r="B11" s="91"/>
      <c r="C11" s="93"/>
      <c r="D11" s="95"/>
      <c r="E11" s="86"/>
      <c r="F11" s="78"/>
      <c r="G11" s="96"/>
      <c r="H11" s="89"/>
      <c r="I11" s="89"/>
      <c r="J11" s="89"/>
      <c r="K11" s="89"/>
      <c r="L11" s="89"/>
      <c r="M11" s="74"/>
      <c r="N11" s="76"/>
      <c r="O11" s="70"/>
      <c r="P11" s="78"/>
      <c r="Q11" s="38">
        <v>5.15</v>
      </c>
      <c r="R11" s="49">
        <v>0</v>
      </c>
      <c r="S11" s="49">
        <v>0</v>
      </c>
      <c r="T11" s="50">
        <v>0</v>
      </c>
      <c r="U11" s="49">
        <v>0</v>
      </c>
      <c r="V11" s="51">
        <v>0</v>
      </c>
      <c r="W11" s="50">
        <v>0</v>
      </c>
      <c r="X11" s="52">
        <v>0</v>
      </c>
      <c r="Y11" s="44" t="s">
        <v>28</v>
      </c>
    </row>
    <row r="12" spans="1:25" s="5" customFormat="1" ht="22.5" customHeight="1">
      <c r="A12" s="79">
        <v>3</v>
      </c>
      <c r="B12" s="90" t="s">
        <v>36</v>
      </c>
      <c r="C12" s="92" t="s">
        <v>37</v>
      </c>
      <c r="D12" s="94" t="s">
        <v>38</v>
      </c>
      <c r="E12" s="85">
        <v>19.111999999999998</v>
      </c>
      <c r="F12" s="77">
        <v>19.111999999999998</v>
      </c>
      <c r="G12" s="85">
        <v>0.04</v>
      </c>
      <c r="H12" s="87">
        <v>0.04</v>
      </c>
      <c r="I12" s="87">
        <v>0</v>
      </c>
      <c r="J12" s="87">
        <v>0</v>
      </c>
      <c r="K12" s="87">
        <v>0</v>
      </c>
      <c r="L12" s="87">
        <v>0.04</v>
      </c>
      <c r="M12" s="73">
        <v>0.64</v>
      </c>
      <c r="N12" s="75">
        <v>0</v>
      </c>
      <c r="O12" s="69">
        <f>+(+E12+G12)-(M12+N12)</f>
        <v>18.511999999999997</v>
      </c>
      <c r="P12" s="77">
        <f>O12</f>
        <v>18.511999999999997</v>
      </c>
      <c r="Q12" s="31">
        <v>3</v>
      </c>
      <c r="R12" s="45">
        <v>0</v>
      </c>
      <c r="S12" s="45">
        <v>0</v>
      </c>
      <c r="T12" s="46">
        <v>0</v>
      </c>
      <c r="U12" s="45">
        <v>0</v>
      </c>
      <c r="V12" s="47">
        <v>0</v>
      </c>
      <c r="W12" s="46">
        <v>0</v>
      </c>
      <c r="X12" s="48">
        <v>0</v>
      </c>
      <c r="Y12" s="37" t="s">
        <v>24</v>
      </c>
    </row>
    <row r="13" spans="1:25" s="5" customFormat="1" ht="22.5" customHeight="1" thickBot="1">
      <c r="A13" s="80"/>
      <c r="B13" s="91"/>
      <c r="C13" s="93"/>
      <c r="D13" s="95"/>
      <c r="E13" s="86"/>
      <c r="F13" s="78"/>
      <c r="G13" s="86"/>
      <c r="H13" s="88"/>
      <c r="I13" s="89"/>
      <c r="J13" s="89"/>
      <c r="K13" s="89"/>
      <c r="L13" s="89"/>
      <c r="M13" s="74"/>
      <c r="N13" s="76"/>
      <c r="O13" s="70"/>
      <c r="P13" s="78"/>
      <c r="Q13" s="38">
        <v>0.64</v>
      </c>
      <c r="R13" s="49">
        <v>0</v>
      </c>
      <c r="S13" s="49">
        <v>0</v>
      </c>
      <c r="T13" s="50">
        <v>0</v>
      </c>
      <c r="U13" s="49">
        <v>0</v>
      </c>
      <c r="V13" s="51">
        <v>0</v>
      </c>
      <c r="W13" s="50">
        <v>0</v>
      </c>
      <c r="X13" s="52">
        <v>0</v>
      </c>
      <c r="Y13" s="44" t="s">
        <v>28</v>
      </c>
    </row>
    <row r="14" spans="1:25" s="57" customFormat="1" ht="20.100000000000001" customHeight="1">
      <c r="A14" s="79" t="s">
        <v>39</v>
      </c>
      <c r="B14" s="79">
        <v>3</v>
      </c>
      <c r="C14" s="81"/>
      <c r="D14" s="83"/>
      <c r="E14" s="69">
        <f t="shared" ref="E14:P14" si="0">SUM(E8:E13)</f>
        <v>132.74799999999999</v>
      </c>
      <c r="F14" s="71">
        <f t="shared" si="0"/>
        <v>132.74799999999999</v>
      </c>
      <c r="G14" s="69">
        <f t="shared" si="0"/>
        <v>0.04</v>
      </c>
      <c r="H14" s="65">
        <f t="shared" si="0"/>
        <v>0.04</v>
      </c>
      <c r="I14" s="65">
        <f t="shared" si="0"/>
        <v>0</v>
      </c>
      <c r="J14" s="65">
        <f t="shared" si="0"/>
        <v>0</v>
      </c>
      <c r="K14" s="65">
        <f t="shared" si="0"/>
        <v>0</v>
      </c>
      <c r="L14" s="65">
        <f t="shared" si="0"/>
        <v>0.04</v>
      </c>
      <c r="M14" s="65">
        <f t="shared" si="0"/>
        <v>5.79</v>
      </c>
      <c r="N14" s="67">
        <f t="shared" si="0"/>
        <v>0</v>
      </c>
      <c r="O14" s="69">
        <f t="shared" si="0"/>
        <v>126.99799999999999</v>
      </c>
      <c r="P14" s="71">
        <f t="shared" si="0"/>
        <v>126.99799999999999</v>
      </c>
      <c r="Q14" s="53">
        <f t="shared" ref="Q14:X14" si="1">SUMIF($Y$8:$Y$13,$Y$6,Q8:Q13)</f>
        <v>8</v>
      </c>
      <c r="R14" s="54">
        <f t="shared" si="1"/>
        <v>0</v>
      </c>
      <c r="S14" s="54">
        <f t="shared" si="1"/>
        <v>0</v>
      </c>
      <c r="T14" s="55">
        <f t="shared" si="1"/>
        <v>0</v>
      </c>
      <c r="U14" s="54">
        <f t="shared" si="1"/>
        <v>0</v>
      </c>
      <c r="V14" s="53">
        <f t="shared" si="1"/>
        <v>0</v>
      </c>
      <c r="W14" s="55">
        <f t="shared" si="1"/>
        <v>0</v>
      </c>
      <c r="X14" s="56">
        <f t="shared" si="1"/>
        <v>0</v>
      </c>
      <c r="Y14" s="37" t="s">
        <v>24</v>
      </c>
    </row>
    <row r="15" spans="1:25" s="57" customFormat="1" ht="20.100000000000001" customHeight="1" thickBot="1">
      <c r="A15" s="80"/>
      <c r="B15" s="80"/>
      <c r="C15" s="82"/>
      <c r="D15" s="84"/>
      <c r="E15" s="70"/>
      <c r="F15" s="72"/>
      <c r="G15" s="70"/>
      <c r="H15" s="66"/>
      <c r="I15" s="66"/>
      <c r="J15" s="66"/>
      <c r="K15" s="66"/>
      <c r="L15" s="66"/>
      <c r="M15" s="66"/>
      <c r="N15" s="68"/>
      <c r="O15" s="70"/>
      <c r="P15" s="72"/>
      <c r="Q15" s="58">
        <f t="shared" ref="Q15:X15" si="2">SUMIF($Y$8:$Y$13,$Y$7,Q8:Q13)</f>
        <v>5.79</v>
      </c>
      <c r="R15" s="59">
        <f t="shared" si="2"/>
        <v>0</v>
      </c>
      <c r="S15" s="59">
        <f t="shared" si="2"/>
        <v>0</v>
      </c>
      <c r="T15" s="60">
        <f t="shared" si="2"/>
        <v>0</v>
      </c>
      <c r="U15" s="59">
        <f t="shared" si="2"/>
        <v>0</v>
      </c>
      <c r="V15" s="58">
        <f t="shared" si="2"/>
        <v>0</v>
      </c>
      <c r="W15" s="60">
        <f t="shared" si="2"/>
        <v>0</v>
      </c>
      <c r="X15" s="61">
        <f t="shared" si="2"/>
        <v>0</v>
      </c>
      <c r="Y15" s="44" t="s">
        <v>28</v>
      </c>
    </row>
    <row r="17" spans="15:15">
      <c r="O17" s="62"/>
    </row>
    <row r="26" spans="15:15">
      <c r="O26" s="64"/>
    </row>
    <row r="27" spans="15:15">
      <c r="O27" s="63"/>
    </row>
  </sheetData>
  <mergeCells count="87">
    <mergeCell ref="V3:V5"/>
    <mergeCell ref="W3:W5"/>
    <mergeCell ref="A2:A7"/>
    <mergeCell ref="B2:B7"/>
    <mergeCell ref="C2:C7"/>
    <mergeCell ref="D2:D7"/>
    <mergeCell ref="E2:F3"/>
    <mergeCell ref="G2:M3"/>
    <mergeCell ref="F8:F9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</mergeCells>
  <phoneticPr fontId="2"/>
  <pageMargins left="0.51181102362204722" right="0.31496062992125984" top="0.55118110236220474" bottom="0.5511811023622047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個別表012</vt:lpstr>
      <vt:lpstr>個別表012!Print_Area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2018-09-28T08:11:52Z</dcterms:created>
  <dcterms:modified xsi:type="dcterms:W3CDTF">2018-09-28T08:22:03Z</dcterms:modified>
</cp:coreProperties>
</file>