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10"/>
  </bookViews>
  <sheets>
    <sheet name="個別表009" sheetId="1" r:id="rId1"/>
  </sheets>
  <definedNames>
    <definedName name="_xlnm._FilterDatabase" localSheetId="0" hidden="1">個別表009!$A$1:$Y$11</definedName>
    <definedName name="_xlnm.Print_Area" localSheetId="0">個別表009!$A$1:$X$22</definedName>
    <definedName name="Z_381969E5_B9FD_44D7_8104_B7F01153DA77_.wvu.FilterData" localSheetId="0" hidden="1">個別表009!$A$1:$Y$11</definedName>
    <definedName name="Z_381969E5_B9FD_44D7_8104_B7F01153DA77_.wvu.PrintArea" localSheetId="0" hidden="1">個別表009!$A$1:$X$22</definedName>
    <definedName name="Z_381969E5_B9FD_44D7_8104_B7F01153DA77_.wvu.Rows" localSheetId="0" hidden="1">個別表009!$12:$22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 r="H8" i="1"/>
  <c r="H10" i="1" s="1"/>
  <c r="E10" i="1"/>
  <c r="F10" i="1"/>
  <c r="I10" i="1"/>
  <c r="J10" i="1"/>
  <c r="K10" i="1"/>
  <c r="L10" i="1"/>
  <c r="M10" i="1"/>
  <c r="N10" i="1"/>
  <c r="Q10" i="1"/>
  <c r="R10" i="1"/>
  <c r="S10" i="1"/>
  <c r="T10" i="1"/>
  <c r="U10" i="1"/>
  <c r="V10" i="1"/>
  <c r="W10" i="1"/>
  <c r="X10" i="1"/>
  <c r="Q11" i="1"/>
  <c r="R11" i="1"/>
  <c r="S11" i="1"/>
  <c r="T11" i="1"/>
  <c r="U11" i="1"/>
  <c r="V11" i="1"/>
  <c r="W11" i="1"/>
  <c r="X11" i="1"/>
  <c r="G8" i="1" l="1"/>
  <c r="O8" i="1" l="1"/>
  <c r="G10" i="1"/>
  <c r="O23" i="1" s="1"/>
  <c r="P8" i="1" l="1"/>
  <c r="P10" i="1" s="1"/>
  <c r="O10" i="1"/>
</calcChain>
</file>

<file path=xl/sharedStrings.xml><?xml version="1.0" encoding="utf-8"?>
<sst xmlns="http://schemas.openxmlformats.org/spreadsheetml/2006/main" count="74" uniqueCount="50">
  <si>
    <t>⑩食料安定供給特別会計</t>
    <rPh sb="1" eb="3">
      <t>ショクリョウ</t>
    </rPh>
    <rPh sb="3" eb="5">
      <t>アンテイ</t>
    </rPh>
    <rPh sb="5" eb="7">
      <t>キョウキュウ</t>
    </rPh>
    <rPh sb="7" eb="9">
      <t>トクベツ</t>
    </rPh>
    <rPh sb="9" eb="11">
      <t>カイケイ</t>
    </rPh>
    <phoneticPr fontId="2"/>
  </si>
  <si>
    <t>⑨年金特別会計</t>
    <rPh sb="1" eb="3">
      <t>ネンキン</t>
    </rPh>
    <rPh sb="3" eb="5">
      <t>トクベツ</t>
    </rPh>
    <rPh sb="5" eb="7">
      <t>カイケイ</t>
    </rPh>
    <phoneticPr fontId="2"/>
  </si>
  <si>
    <t>⑧労働保険特別会計</t>
    <rPh sb="1" eb="3">
      <t>ロウドウ</t>
    </rPh>
    <rPh sb="3" eb="5">
      <t>ホケン</t>
    </rPh>
    <rPh sb="5" eb="7">
      <t>トクベツ</t>
    </rPh>
    <rPh sb="7" eb="9">
      <t>カイケイ</t>
    </rPh>
    <phoneticPr fontId="2"/>
  </si>
  <si>
    <t>⑦エネルギー対策特別会計</t>
    <rPh sb="6" eb="8">
      <t>タイサク</t>
    </rPh>
    <rPh sb="8" eb="10">
      <t>トクベツ</t>
    </rPh>
    <rPh sb="10" eb="12">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</si>
  <si>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</si>
  <si>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⑥財政投融資特別会計</t>
    <rPh sb="1" eb="3">
      <t>ザイセイ</t>
    </rPh>
    <rPh sb="3" eb="6">
      <t>トウユウシ</t>
    </rPh>
    <rPh sb="6" eb="8">
      <t>トクベツ</t>
    </rPh>
    <rPh sb="8" eb="10">
      <t>カイケイ</t>
    </rPh>
    <phoneticPr fontId="2"/>
  </si>
  <si>
    <t>⑮自動車安全特別会計</t>
    <rPh sb="1" eb="4">
      <t>ジドウシャ</t>
    </rPh>
    <rPh sb="4" eb="6">
      <t>アンゼン</t>
    </rPh>
    <rPh sb="6" eb="8">
      <t>トクベツ</t>
    </rPh>
    <rPh sb="8" eb="10">
      <t>カイケイ</t>
    </rPh>
    <phoneticPr fontId="2"/>
  </si>
  <si>
    <t>⑤外国為替資金特別会計</t>
    <rPh sb="1" eb="3">
      <t>ガイコク</t>
    </rPh>
    <rPh sb="3" eb="5">
      <t>カワセ</t>
    </rPh>
    <rPh sb="5" eb="7">
      <t>シキン</t>
    </rPh>
    <rPh sb="7" eb="9">
      <t>トクベツ</t>
    </rPh>
    <rPh sb="9" eb="11">
      <t>カイケイ</t>
    </rPh>
    <phoneticPr fontId="2"/>
  </si>
  <si>
    <t>⑭特許特別会計</t>
    <rPh sb="1" eb="3">
      <t>トッキョ</t>
    </rPh>
    <rPh sb="3" eb="5">
      <t>トクベツ</t>
    </rPh>
    <rPh sb="5" eb="7">
      <t>カイケイ</t>
    </rPh>
    <phoneticPr fontId="2"/>
  </si>
  <si>
    <t>④国債整理基金特別会計</t>
    <rPh sb="1" eb="3">
      <t>コクサイ</t>
    </rPh>
    <rPh sb="3" eb="5">
      <t>セイリ</t>
    </rPh>
    <rPh sb="5" eb="7">
      <t>キキン</t>
    </rPh>
    <rPh sb="7" eb="9">
      <t>トクベツ</t>
    </rPh>
    <rPh sb="9" eb="11">
      <t>カイケイ</t>
    </rPh>
    <phoneticPr fontId="2"/>
  </si>
  <si>
    <t>⑬貿易再保険特別会計</t>
    <rPh sb="1" eb="3">
      <t>ボウエキ</t>
    </rPh>
    <rPh sb="3" eb="6">
      <t>サイホケン</t>
    </rPh>
    <rPh sb="6" eb="8">
      <t>トクベツ</t>
    </rPh>
    <rPh sb="8" eb="10">
      <t>カイケイ</t>
    </rPh>
    <phoneticPr fontId="2"/>
  </si>
  <si>
    <t>③地震再保険特別会計</t>
    <rPh sb="1" eb="3">
      <t>ジシン</t>
    </rPh>
    <rPh sb="3" eb="6">
      <t>サイホケン</t>
    </rPh>
    <rPh sb="6" eb="8">
      <t>トクベツ</t>
    </rPh>
    <rPh sb="8" eb="10">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</si>
  <si>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</si>
  <si>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</si>
  <si>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⑪森林保険特別会計</t>
    <rPh sb="1" eb="3">
      <t>シンリン</t>
    </rPh>
    <rPh sb="3" eb="5">
      <t>ホケン</t>
    </rPh>
    <rPh sb="5" eb="7">
      <t>トクベツ</t>
    </rPh>
    <rPh sb="7" eb="9">
      <t>カイケイ</t>
    </rPh>
    <phoneticPr fontId="2"/>
  </si>
  <si>
    <t>①一般会計</t>
    <rPh sb="1" eb="3">
      <t>イッパン</t>
    </rPh>
    <rPh sb="3" eb="5">
      <t>カイケイ</t>
    </rPh>
    <phoneticPr fontId="2"/>
  </si>
  <si>
    <t>※会計区分を番号で記載</t>
    <rPh sb="1" eb="3">
      <t>カイケイ</t>
    </rPh>
    <rPh sb="3" eb="5">
      <t>クブン</t>
    </rPh>
    <rPh sb="6" eb="8">
      <t>バンゴウ</t>
    </rPh>
    <rPh sb="9" eb="11">
      <t>キサイ</t>
    </rPh>
    <phoneticPr fontId="2"/>
  </si>
  <si>
    <t>金額</t>
    <rPh sb="0" eb="2">
      <t>キンガク</t>
    </rPh>
    <phoneticPr fontId="2"/>
  </si>
  <si>
    <t>（件数）</t>
    <rPh sb="1" eb="3">
      <t>ケンスウ</t>
    </rPh>
    <phoneticPr fontId="2"/>
  </si>
  <si>
    <t>計</t>
    <rPh sb="0" eb="1">
      <t>ケイ</t>
    </rPh>
    <phoneticPr fontId="2"/>
  </si>
  <si>
    <t>震災医師確保対策として､医学生への修学資金貸付制度を創設する。大学卒業後、県が指定する医療機関で一定期間勤務した場合には償還を免除する制度とすることにより、医師確保が困難な病院への医師配置を行う。</t>
    <rPh sb="0" eb="2">
      <t>シンサイ</t>
    </rPh>
    <rPh sb="2" eb="4">
      <t>イシ</t>
    </rPh>
    <rPh sb="4" eb="6">
      <t>カクホ</t>
    </rPh>
    <rPh sb="6" eb="8">
      <t>タイサク</t>
    </rPh>
    <rPh sb="12" eb="15">
      <t>イガクセイ</t>
    </rPh>
    <rPh sb="17" eb="19">
      <t>シュウガク</t>
    </rPh>
    <rPh sb="19" eb="21">
      <t>シキン</t>
    </rPh>
    <rPh sb="21" eb="23">
      <t>カシツケ</t>
    </rPh>
    <rPh sb="23" eb="25">
      <t>セイド</t>
    </rPh>
    <rPh sb="26" eb="28">
      <t>ソウセツ</t>
    </rPh>
    <rPh sb="31" eb="33">
      <t>ダイガク</t>
    </rPh>
    <rPh sb="33" eb="36">
      <t>ソツギョウゴ</t>
    </rPh>
    <rPh sb="37" eb="38">
      <t>ケン</t>
    </rPh>
    <rPh sb="39" eb="41">
      <t>シテイ</t>
    </rPh>
    <rPh sb="43" eb="45">
      <t>イリョウ</t>
    </rPh>
    <rPh sb="45" eb="47">
      <t>キカン</t>
    </rPh>
    <rPh sb="48" eb="50">
      <t>イッテイ</t>
    </rPh>
    <rPh sb="50" eb="52">
      <t>キカン</t>
    </rPh>
    <rPh sb="52" eb="54">
      <t>キンム</t>
    </rPh>
    <rPh sb="56" eb="58">
      <t>バアイ</t>
    </rPh>
    <rPh sb="60" eb="62">
      <t>ショウカン</t>
    </rPh>
    <rPh sb="63" eb="65">
      <t>メンジョ</t>
    </rPh>
    <rPh sb="67" eb="69">
      <t>セイド</t>
    </rPh>
    <rPh sb="78" eb="80">
      <t>イシ</t>
    </rPh>
    <rPh sb="80" eb="82">
      <t>カクホ</t>
    </rPh>
    <rPh sb="83" eb="85">
      <t>コンナン</t>
    </rPh>
    <rPh sb="86" eb="88">
      <t>ビョウイン</t>
    </rPh>
    <rPh sb="90" eb="92">
      <t>イシ</t>
    </rPh>
    <rPh sb="92" eb="94">
      <t>ハイチ</t>
    </rPh>
    <rPh sb="95" eb="96">
      <t>オコナ</t>
    </rPh>
    <phoneticPr fontId="2"/>
  </si>
  <si>
    <t>医学生修学資金貸付基金
【地域医療復興計画】
【第二期地域医療復興計画】</t>
    <rPh sb="0" eb="3">
      <t>イガクセイ</t>
    </rPh>
    <rPh sb="3" eb="5">
      <t>シュウガク</t>
    </rPh>
    <rPh sb="5" eb="7">
      <t>シキン</t>
    </rPh>
    <rPh sb="7" eb="9">
      <t>カシツケ</t>
    </rPh>
    <rPh sb="9" eb="11">
      <t>キキン</t>
    </rPh>
    <rPh sb="13" eb="15">
      <t>チイキ</t>
    </rPh>
    <rPh sb="15" eb="17">
      <t>イリョウ</t>
    </rPh>
    <rPh sb="17" eb="19">
      <t>フッコウ</t>
    </rPh>
    <rPh sb="19" eb="21">
      <t>ケイカク</t>
    </rPh>
    <rPh sb="24" eb="26">
      <t>ダイニ</t>
    </rPh>
    <rPh sb="26" eb="27">
      <t>キ</t>
    </rPh>
    <phoneticPr fontId="2"/>
  </si>
  <si>
    <t>宮城県医師育成機構</t>
    <rPh sb="0" eb="3">
      <t>ミヤギケン</t>
    </rPh>
    <rPh sb="3" eb="5">
      <t>イシ</t>
    </rPh>
    <rPh sb="5" eb="7">
      <t>イクセイ</t>
    </rPh>
    <rPh sb="7" eb="9">
      <t>キコウ</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</si>
  <si>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</si>
  <si>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</si>
  <si>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</si>
  <si>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</si>
  <si>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</si>
  <si>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</si>
  <si>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</si>
  <si>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</si>
  <si>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</si>
  <si>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</si>
  <si>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</si>
  <si>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</si>
  <si>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</si>
  <si>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</si>
  <si>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</si>
  <si>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</si>
  <si>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29年度末　貸付残高等</t>
    <rPh sb="2" eb="4">
      <t>ネンド</t>
    </rPh>
    <rPh sb="4" eb="5">
      <t>マツ</t>
    </rPh>
    <rPh sb="6" eb="8">
      <t>カシツ</t>
    </rPh>
    <rPh sb="8" eb="10">
      <t>ザンダカ</t>
    </rPh>
    <rPh sb="10" eb="11">
      <t>トウ</t>
    </rPh>
    <phoneticPr fontId="2"/>
  </si>
  <si>
    <t>29年度　事業実施決定等</t>
    <rPh sb="2" eb="4">
      <t>ネンド</t>
    </rPh>
    <rPh sb="5" eb="7">
      <t>ジギョウ</t>
    </rPh>
    <rPh sb="7" eb="9">
      <t>ジッシ</t>
    </rPh>
    <rPh sb="9" eb="11">
      <t>ケッテイ</t>
    </rPh>
    <rPh sb="11" eb="12">
      <t>トウ</t>
    </rPh>
    <phoneticPr fontId="2"/>
  </si>
  <si>
    <t>29年度末基金残高
(ｅ=ａ+ｂ-ｃ-ｄ)</t>
    <rPh sb="2" eb="4">
      <t>ネンド</t>
    </rPh>
    <rPh sb="4" eb="5">
      <t>マツ</t>
    </rPh>
    <rPh sb="5" eb="7">
      <t>キキン</t>
    </rPh>
    <rPh sb="7" eb="9">
      <t>ザンダカ</t>
    </rPh>
    <phoneticPr fontId="2"/>
  </si>
  <si>
    <t>29年度
国庫返納額
（ｄ）</t>
    <rPh sb="2" eb="4">
      <t>ネンド</t>
    </rPh>
    <rPh sb="7" eb="9">
      <t>ヘンノウ</t>
    </rPh>
    <phoneticPr fontId="2"/>
  </si>
  <si>
    <t>29　年　度　収　入　支　出</t>
    <rPh sb="3" eb="4">
      <t>トシ</t>
    </rPh>
    <rPh sb="5" eb="6">
      <t>ド</t>
    </rPh>
    <rPh sb="7" eb="8">
      <t>オサム</t>
    </rPh>
    <rPh sb="9" eb="10">
      <t>イ</t>
    </rPh>
    <rPh sb="11" eb="12">
      <t>シ</t>
    </rPh>
    <rPh sb="13" eb="14">
      <t>デ</t>
    </rPh>
    <phoneticPr fontId="2"/>
  </si>
  <si>
    <t>28年度末基金残高
（ａ）</t>
    <rPh sb="2" eb="4">
      <t>ネンド</t>
    </rPh>
    <rPh sb="4" eb="5">
      <t>マツ</t>
    </rPh>
    <rPh sb="5" eb="7">
      <t>キキン</t>
    </rPh>
    <rPh sb="7" eb="9">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</si>
  <si>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</si>
  <si>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</si>
  <si>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</si>
  <si>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</si>
  <si>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【個別表】平成30年度基金造成団体別基金執行状況表（009医学生修学資金貸付基金）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rPh sb="29" eb="32">
      <t>イガクセイ</t>
    </rPh>
    <rPh sb="32" eb="34">
      <t>シュウガク</t>
    </rPh>
    <rPh sb="34" eb="36">
      <t>シキン</t>
    </rPh>
    <rPh sb="36" eb="38">
      <t>カシツケ</t>
    </rPh>
    <rPh sb="38" eb="40">
      <t>キキン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</si>
</sst>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 #,##0;* \-#,##0;* &quot;-&quot;_ ;@\ "/>
    <numFmt numFmtId="177" formatCode="000"/>
    <numFmt numFmtId="178" formatCode="\(#,##0\);\(* \-#,##0\);\(* \ &quot;-&quot;\ \);@\ "/>
  </numFmts>
  <fonts count="19"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ＭＳ Ｐゴシック"/>
      <family val="3"/>
      <charset val="128"/>
      <scheme val="minor"/>
    </font>
    <font>
      <sz val="10"/>
      <name val="ＭＳ ゴシック"/>
      <family val="3"/>
      <charset val="128"/>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rgb="FFFF0000"/>
      <name val="ＭＳ ゴシック"/>
      <family val="3"/>
      <charset val="128"/>
    </font>
    <font>
      <sz val="7"/>
      <color theme="1"/>
      <name val="ＭＳ Ｐゴシック"/>
      <family val="3"/>
      <charset val="128"/>
      <scheme val="minor"/>
    </font>
    <font>
      <sz val="9"/>
      <color theme="1"/>
      <name val="ＭＳ Ｐゴシック"/>
      <family val="2"/>
      <charset val="128"/>
      <scheme val="minor"/>
    </font>
    <font>
      <sz val="7"/>
      <color theme="1"/>
      <name val="ＭＳ Ｐゴシック"/>
      <family val="2"/>
      <charset val="128"/>
      <scheme val="minor"/>
    </font>
    <font>
      <sz val="10"/>
      <color theme="1"/>
      <name val="ＭＳ Ｐゴシック"/>
      <family val="2"/>
      <charset val="128"/>
      <scheme val="minor"/>
    </font>
    <font>
      <b/>
      <sz val="12"/>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29">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176" fontId="0" fillId="0" borderId="0" xfId="0" applyNumberForma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5" xfId="0" applyNumberFormat="1" applyFont="1" applyBorder="1" applyAlignment="1">
      <alignment horizontal="righ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4" fillId="0" borderId="13" xfId="0" applyNumberFormat="1" applyFont="1" applyBorder="1" applyAlignment="1">
      <alignment horizontal="righ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1" fillId="5"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2" fillId="2" borderId="29" xfId="0" applyFont="1" applyFill="1" applyBorder="1" applyAlignment="1">
      <alignment horizontal="center" vertical="center" wrapText="1"/>
    </xf>
    <xf numFmtId="0" fontId="13" fillId="0" borderId="0" xfId="0" applyFont="1">
      <alignment vertical="center"/>
    </xf>
    <xf numFmtId="0" fontId="15" fillId="2" borderId="37" xfId="0" applyFont="1" applyFill="1" applyBorder="1" applyAlignment="1">
      <alignment horizontal="left" vertical="center" wrapText="1"/>
    </xf>
    <xf numFmtId="0" fontId="15" fillId="2" borderId="38" xfId="0" applyFont="1" applyFill="1" applyBorder="1" applyAlignment="1">
      <alignment horizontal="left" vertical="center" wrapText="1"/>
    </xf>
    <xf numFmtId="0" fontId="1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8" fillId="0" borderId="0" xfId="0" applyFont="1" applyAlignment="1">
      <alignment vertical="center"/>
    </xf>
    <xf numFmtId="41" fontId="4" fillId="3" borderId="12" xfId="0" applyNumberFormat="1" applyFont="1" applyFill="1" applyBorder="1" applyAlignment="1">
      <alignment horizontal="right" vertical="center"/>
    </xf>
    <xf numFmtId="41" fontId="0" fillId="3" borderId="8" xfId="0" applyNumberFormat="1" applyFill="1" applyBorder="1" applyAlignment="1">
      <alignment horizontal="right" vertical="center"/>
    </xf>
    <xf numFmtId="41" fontId="4" fillId="3" borderId="15" xfId="0" applyNumberFormat="1" applyFont="1" applyFill="1" applyBorder="1" applyAlignment="1">
      <alignment horizontal="right" vertical="center"/>
    </xf>
    <xf numFmtId="41" fontId="0" fillId="3" borderId="7" xfId="0" applyNumberFormat="1" applyFill="1" applyBorder="1" applyAlignment="1">
      <alignment horizontal="right" vertical="center"/>
    </xf>
    <xf numFmtId="41" fontId="4" fillId="3" borderId="14"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4" fillId="3" borderId="11" xfId="0" applyNumberFormat="1" applyFont="1" applyFill="1" applyBorder="1" applyAlignment="1">
      <alignment horizontal="right" vertical="center"/>
    </xf>
    <xf numFmtId="41" fontId="0" fillId="3" borderId="3" xfId="0" applyNumberFormat="1" applyFill="1" applyBorder="1" applyAlignment="1">
      <alignment horizontal="right" vertical="center"/>
    </xf>
    <xf numFmtId="41" fontId="4" fillId="4" borderId="11" xfId="0" applyNumberFormat="1" applyFont="1" applyFill="1" applyBorder="1" applyAlignment="1">
      <alignment horizontal="right" vertical="center"/>
    </xf>
    <xf numFmtId="41" fontId="4" fillId="4" borderId="3" xfId="0" applyNumberFormat="1" applyFont="1" applyFill="1" applyBorder="1" applyAlignment="1">
      <alignment horizontal="right" vertical="center"/>
    </xf>
    <xf numFmtId="41" fontId="0" fillId="4" borderId="3" xfId="0" applyNumberFormat="1" applyFill="1" applyBorder="1" applyAlignment="1">
      <alignment horizontal="right" vertical="center"/>
    </xf>
    <xf numFmtId="41" fontId="4" fillId="0" borderId="15" xfId="0" applyNumberFormat="1" applyFont="1" applyBorder="1" applyAlignment="1">
      <alignment vertical="center"/>
    </xf>
    <xf numFmtId="41" fontId="0" fillId="0" borderId="7" xfId="0" applyNumberFormat="1" applyBorder="1" applyAlignment="1">
      <alignment vertical="center"/>
    </xf>
    <xf numFmtId="41" fontId="4" fillId="0" borderId="14" xfId="0" applyNumberFormat="1" applyFont="1" applyBorder="1" applyAlignment="1">
      <alignment horizontal="right" vertical="center"/>
    </xf>
    <xf numFmtId="41" fontId="0" fillId="0" borderId="6" xfId="0" applyNumberFormat="1" applyBorder="1" applyAlignment="1">
      <alignment horizontal="right" vertical="center"/>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41" fontId="4" fillId="0" borderId="15" xfId="0" applyNumberFormat="1" applyFont="1" applyBorder="1" applyAlignment="1">
      <alignment horizontal="right" vertical="center"/>
    </xf>
    <xf numFmtId="41" fontId="4" fillId="0" borderId="7" xfId="0" applyNumberFormat="1" applyFont="1" applyBorder="1" applyAlignment="1">
      <alignment horizontal="right" vertical="center"/>
    </xf>
    <xf numFmtId="0" fontId="17"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17"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17"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9" fillId="0" borderId="16" xfId="0" applyFont="1" applyBorder="1" applyAlignment="1">
      <alignment vertical="center" wrapText="1"/>
    </xf>
    <xf numFmtId="0" fontId="9" fillId="0" borderId="9" xfId="0" applyFont="1" applyBorder="1" applyAlignment="1">
      <alignment vertical="center" wrapText="1"/>
    </xf>
    <xf numFmtId="0" fontId="7" fillId="0" borderId="16" xfId="0" applyFont="1" applyBorder="1" applyAlignment="1">
      <alignment horizontal="left" vertical="center" wrapText="1"/>
    </xf>
    <xf numFmtId="0" fontId="7" fillId="0" borderId="9" xfId="0" applyFont="1" applyBorder="1" applyAlignment="1">
      <alignment horizontal="left" vertical="center" wrapText="1"/>
    </xf>
    <xf numFmtId="41" fontId="4" fillId="0" borderId="11" xfId="0" applyNumberFormat="1" applyFont="1" applyFill="1" applyBorder="1" applyAlignment="1">
      <alignment horizontal="right" vertical="center"/>
    </xf>
    <xf numFmtId="41" fontId="0" fillId="0" borderId="3" xfId="0" applyNumberFormat="1" applyFill="1" applyBorder="1" applyAlignment="1">
      <alignment horizontal="right" vertical="center"/>
    </xf>
    <xf numFmtId="41" fontId="4" fillId="0" borderId="6" xfId="0" applyNumberFormat="1" applyFont="1" applyBorder="1" applyAlignment="1">
      <alignment horizontal="right" vertical="center"/>
    </xf>
    <xf numFmtId="0" fontId="17"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2" borderId="17" xfId="0" applyFont="1" applyFill="1" applyBorder="1" applyAlignment="1">
      <alignment vertical="center" wrapText="1"/>
    </xf>
    <xf numFmtId="0" fontId="14" fillId="2" borderId="35" xfId="0" applyFont="1" applyFill="1" applyBorder="1" applyAlignment="1">
      <alignment vertical="center"/>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11" fillId="5" borderId="28"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7" fillId="0" borderId="10" xfId="0" applyFont="1" applyBorder="1" applyAlignment="1">
      <alignment horizontal="center" vertical="center"/>
    </xf>
    <xf numFmtId="0" fontId="17" fillId="0" borderId="17" xfId="0" applyFont="1" applyBorder="1" applyAlignment="1">
      <alignment horizontal="center" vertical="center"/>
    </xf>
    <xf numFmtId="0" fontId="17" fillId="0" borderId="42" xfId="0" applyFont="1" applyBorder="1" applyAlignment="1">
      <alignment horizontal="center" vertical="center"/>
    </xf>
    <xf numFmtId="0" fontId="5" fillId="2" borderId="45" xfId="0" applyFont="1" applyFill="1" applyBorder="1" applyAlignment="1">
      <alignment horizontal="center" vertical="center" wrapText="1"/>
    </xf>
    <xf numFmtId="0" fontId="15" fillId="0" borderId="41" xfId="0" applyFont="1" applyBorder="1" applyAlignment="1">
      <alignment vertical="center" wrapText="1"/>
    </xf>
    <xf numFmtId="0" fontId="0" fillId="0" borderId="32" xfId="0" applyBorder="1" applyAlignment="1">
      <alignment vertical="center"/>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Normal="100" zoomScaleSheetLayoutView="100" workbookViewId="0">
      <selection activeCell="G2" sqref="G2:U7"/>
    </sheetView>
  </sheetViews>
  <sheetFormatPr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9" style="2"/>
    <col min="26" max="16384" width="9" style="1"/>
  </cols>
  <sheetData>
    <row r="1" spans="1:25" ht="20.25" customHeight="1" thickBot="1" x14ac:dyDescent="0.2">
      <c r="A1" s="51" t="s">
        <v>49</v>
      </c>
      <c r="B1" s="51"/>
    </row>
    <row r="2" spans="1:25" s="16" customFormat="1" ht="12.75" customHeight="1" x14ac:dyDescent="0.15">
      <c r="A2" s="119" t="s">
        <v>48</v>
      </c>
      <c r="B2" s="119" t="s">
        <v>47</v>
      </c>
      <c r="C2" s="119" t="s">
        <v>46</v>
      </c>
      <c r="D2" s="119" t="s">
        <v>45</v>
      </c>
      <c r="E2" s="112" t="s">
        <v>44</v>
      </c>
      <c r="F2" s="113"/>
      <c r="G2" s="112" t="s">
        <v>43</v>
      </c>
      <c r="H2" s="124"/>
      <c r="I2" s="124"/>
      <c r="J2" s="124"/>
      <c r="K2" s="124"/>
      <c r="L2" s="124"/>
      <c r="M2" s="124"/>
      <c r="N2" s="109" t="s">
        <v>42</v>
      </c>
      <c r="O2" s="112" t="s">
        <v>41</v>
      </c>
      <c r="P2" s="113"/>
      <c r="Q2" s="112" t="s">
        <v>40</v>
      </c>
      <c r="R2" s="127"/>
      <c r="S2" s="127"/>
      <c r="T2" s="127"/>
      <c r="U2" s="127"/>
      <c r="V2" s="112" t="s">
        <v>39</v>
      </c>
      <c r="W2" s="127"/>
      <c r="X2" s="128"/>
      <c r="Y2" s="43"/>
    </row>
    <row r="3" spans="1:25" s="16" customFormat="1" ht="12" customHeight="1" x14ac:dyDescent="0.15">
      <c r="A3" s="120"/>
      <c r="B3" s="122"/>
      <c r="C3" s="120"/>
      <c r="D3" s="120"/>
      <c r="E3" s="114"/>
      <c r="F3" s="115"/>
      <c r="G3" s="125"/>
      <c r="H3" s="126"/>
      <c r="I3" s="126"/>
      <c r="J3" s="126"/>
      <c r="K3" s="126"/>
      <c r="L3" s="126"/>
      <c r="M3" s="126"/>
      <c r="N3" s="110"/>
      <c r="O3" s="114"/>
      <c r="P3" s="115"/>
      <c r="Q3" s="50" t="s">
        <v>38</v>
      </c>
      <c r="R3" s="75" t="s">
        <v>36</v>
      </c>
      <c r="S3" s="75" t="s">
        <v>35</v>
      </c>
      <c r="T3" s="78" t="s">
        <v>34</v>
      </c>
      <c r="U3" s="81" t="s">
        <v>37</v>
      </c>
      <c r="V3" s="116" t="s">
        <v>36</v>
      </c>
      <c r="W3" s="78" t="s">
        <v>35</v>
      </c>
      <c r="X3" s="93" t="s">
        <v>34</v>
      </c>
      <c r="Y3" s="43"/>
    </row>
    <row r="4" spans="1:25" s="16" customFormat="1" ht="13.5" customHeight="1" x14ac:dyDescent="0.15">
      <c r="A4" s="120"/>
      <c r="B4" s="122"/>
      <c r="C4" s="120"/>
      <c r="D4" s="120"/>
      <c r="E4" s="41"/>
      <c r="F4" s="47"/>
      <c r="G4" s="49" t="s">
        <v>33</v>
      </c>
      <c r="H4" s="48"/>
      <c r="I4" s="48"/>
      <c r="J4" s="48"/>
      <c r="K4" s="48"/>
      <c r="L4" s="48"/>
      <c r="M4" s="96" t="s">
        <v>32</v>
      </c>
      <c r="N4" s="110"/>
      <c r="O4" s="41"/>
      <c r="P4" s="47"/>
      <c r="Q4" s="99" t="s">
        <v>31</v>
      </c>
      <c r="R4" s="76"/>
      <c r="S4" s="76"/>
      <c r="T4" s="79"/>
      <c r="U4" s="82"/>
      <c r="V4" s="117"/>
      <c r="W4" s="79"/>
      <c r="X4" s="94"/>
      <c r="Y4" s="43"/>
    </row>
    <row r="5" spans="1:25" s="16" customFormat="1" ht="12" customHeight="1" x14ac:dyDescent="0.15">
      <c r="A5" s="120"/>
      <c r="B5" s="122"/>
      <c r="C5" s="120"/>
      <c r="D5" s="120"/>
      <c r="E5" s="41"/>
      <c r="F5" s="101" t="s">
        <v>29</v>
      </c>
      <c r="G5" s="41"/>
      <c r="H5" s="46" t="s">
        <v>30</v>
      </c>
      <c r="I5" s="45"/>
      <c r="J5" s="45"/>
      <c r="K5" s="45"/>
      <c r="L5" s="44"/>
      <c r="M5" s="97"/>
      <c r="N5" s="110"/>
      <c r="O5" s="41"/>
      <c r="P5" s="101" t="s">
        <v>29</v>
      </c>
      <c r="Q5" s="100"/>
      <c r="R5" s="77"/>
      <c r="S5" s="77"/>
      <c r="T5" s="80"/>
      <c r="U5" s="83"/>
      <c r="V5" s="118"/>
      <c r="W5" s="80"/>
      <c r="X5" s="95"/>
      <c r="Y5" s="43"/>
    </row>
    <row r="6" spans="1:25" s="16" customFormat="1" ht="12" customHeight="1" x14ac:dyDescent="0.15">
      <c r="A6" s="120"/>
      <c r="B6" s="122"/>
      <c r="C6" s="120"/>
      <c r="D6" s="120"/>
      <c r="E6" s="41"/>
      <c r="F6" s="102"/>
      <c r="G6" s="41"/>
      <c r="H6" s="42" t="s">
        <v>28</v>
      </c>
      <c r="I6" s="104" t="s">
        <v>27</v>
      </c>
      <c r="J6" s="105"/>
      <c r="K6" s="106"/>
      <c r="L6" s="107" t="s">
        <v>26</v>
      </c>
      <c r="M6" s="97"/>
      <c r="N6" s="110"/>
      <c r="O6" s="41"/>
      <c r="P6" s="102"/>
      <c r="Q6" s="40" t="s">
        <v>18</v>
      </c>
      <c r="R6" s="39" t="s">
        <v>18</v>
      </c>
      <c r="S6" s="39" t="s">
        <v>18</v>
      </c>
      <c r="T6" s="37" t="s">
        <v>18</v>
      </c>
      <c r="U6" s="36" t="s">
        <v>18</v>
      </c>
      <c r="V6" s="38" t="s">
        <v>18</v>
      </c>
      <c r="W6" s="37" t="s">
        <v>18</v>
      </c>
      <c r="X6" s="36" t="s">
        <v>18</v>
      </c>
      <c r="Y6" s="35" t="s">
        <v>18</v>
      </c>
    </row>
    <row r="7" spans="1:25" s="16" customFormat="1" ht="12.75" customHeight="1" thickBot="1" x14ac:dyDescent="0.2">
      <c r="A7" s="121"/>
      <c r="B7" s="123"/>
      <c r="C7" s="121"/>
      <c r="D7" s="121"/>
      <c r="E7" s="32"/>
      <c r="F7" s="103"/>
      <c r="G7" s="32"/>
      <c r="H7" s="34"/>
      <c r="I7" s="33" t="s">
        <v>25</v>
      </c>
      <c r="J7" s="33" t="s">
        <v>24</v>
      </c>
      <c r="K7" s="33" t="s">
        <v>23</v>
      </c>
      <c r="L7" s="108"/>
      <c r="M7" s="98"/>
      <c r="N7" s="111"/>
      <c r="O7" s="32"/>
      <c r="P7" s="103"/>
      <c r="Q7" s="31" t="s">
        <v>17</v>
      </c>
      <c r="R7" s="30" t="s">
        <v>17</v>
      </c>
      <c r="S7" s="30" t="s">
        <v>17</v>
      </c>
      <c r="T7" s="27" t="s">
        <v>17</v>
      </c>
      <c r="U7" s="29" t="s">
        <v>17</v>
      </c>
      <c r="V7" s="28" t="s">
        <v>17</v>
      </c>
      <c r="W7" s="27" t="s">
        <v>17</v>
      </c>
      <c r="X7" s="26" t="s">
        <v>17</v>
      </c>
      <c r="Y7" s="25" t="s">
        <v>17</v>
      </c>
    </row>
    <row r="8" spans="1:25" s="16" customFormat="1" ht="38.25" customHeight="1" x14ac:dyDescent="0.15">
      <c r="A8" s="67">
        <v>1</v>
      </c>
      <c r="B8" s="84" t="s">
        <v>22</v>
      </c>
      <c r="C8" s="86" t="s">
        <v>21</v>
      </c>
      <c r="D8" s="88" t="s">
        <v>20</v>
      </c>
      <c r="E8" s="73">
        <v>3178.5619999999999</v>
      </c>
      <c r="F8" s="65">
        <f>E8</f>
        <v>3178.5619999999999</v>
      </c>
      <c r="G8" s="73">
        <f>H8</f>
        <v>4.298</v>
      </c>
      <c r="H8" s="60">
        <f>SUM(I8:L9)</f>
        <v>4.298</v>
      </c>
      <c r="I8" s="60">
        <v>0</v>
      </c>
      <c r="J8" s="60">
        <v>0</v>
      </c>
      <c r="K8" s="60">
        <v>0</v>
      </c>
      <c r="L8" s="60">
        <v>4.298</v>
      </c>
      <c r="M8" s="90">
        <v>207.499</v>
      </c>
      <c r="N8" s="63">
        <v>0</v>
      </c>
      <c r="O8" s="54">
        <f>+(+E8+G8)-(M8+N8)</f>
        <v>2975.3609999999999</v>
      </c>
      <c r="P8" s="65">
        <f>O8</f>
        <v>2975.3609999999999</v>
      </c>
      <c r="Q8" s="23">
        <v>0</v>
      </c>
      <c r="R8" s="24">
        <v>0</v>
      </c>
      <c r="S8" s="24">
        <v>93</v>
      </c>
      <c r="T8" s="22">
        <v>0</v>
      </c>
      <c r="U8" s="24">
        <v>1</v>
      </c>
      <c r="V8" s="23">
        <v>0</v>
      </c>
      <c r="W8" s="22">
        <v>125</v>
      </c>
      <c r="X8" s="21">
        <v>0</v>
      </c>
      <c r="Y8" s="11" t="s">
        <v>18</v>
      </c>
    </row>
    <row r="9" spans="1:25" s="16" customFormat="1" ht="38.25" customHeight="1" thickBot="1" x14ac:dyDescent="0.2">
      <c r="A9" s="68"/>
      <c r="B9" s="85"/>
      <c r="C9" s="87"/>
      <c r="D9" s="89"/>
      <c r="E9" s="74"/>
      <c r="F9" s="92"/>
      <c r="G9" s="74"/>
      <c r="H9" s="61"/>
      <c r="I9" s="61"/>
      <c r="J9" s="61"/>
      <c r="K9" s="62"/>
      <c r="L9" s="62"/>
      <c r="M9" s="91"/>
      <c r="N9" s="64"/>
      <c r="O9" s="55"/>
      <c r="P9" s="66"/>
      <c r="Q9" s="19">
        <v>0</v>
      </c>
      <c r="R9" s="20">
        <v>0</v>
      </c>
      <c r="S9" s="20">
        <v>204</v>
      </c>
      <c r="T9" s="18">
        <v>0</v>
      </c>
      <c r="U9" s="20">
        <v>3.4990000000000001</v>
      </c>
      <c r="V9" s="19">
        <v>0</v>
      </c>
      <c r="W9" s="18">
        <v>768</v>
      </c>
      <c r="X9" s="17">
        <v>0</v>
      </c>
      <c r="Y9" s="6" t="s">
        <v>17</v>
      </c>
    </row>
    <row r="10" spans="1:25" s="5" customFormat="1" ht="20.100000000000001" customHeight="1" x14ac:dyDescent="0.15">
      <c r="A10" s="67" t="s">
        <v>19</v>
      </c>
      <c r="B10" s="67">
        <v>1</v>
      </c>
      <c r="C10" s="69"/>
      <c r="D10" s="71"/>
      <c r="E10" s="54">
        <f t="shared" ref="E10:P10" si="0">SUM(E8:E9)</f>
        <v>3178.5619999999999</v>
      </c>
      <c r="F10" s="56">
        <f t="shared" si="0"/>
        <v>3178.5619999999999</v>
      </c>
      <c r="G10" s="54">
        <f t="shared" si="0"/>
        <v>4.298</v>
      </c>
      <c r="H10" s="58">
        <f t="shared" si="0"/>
        <v>4.298</v>
      </c>
      <c r="I10" s="58">
        <f t="shared" si="0"/>
        <v>0</v>
      </c>
      <c r="J10" s="58">
        <f t="shared" si="0"/>
        <v>0</v>
      </c>
      <c r="K10" s="58">
        <f t="shared" si="0"/>
        <v>0</v>
      </c>
      <c r="L10" s="58">
        <f t="shared" si="0"/>
        <v>4.298</v>
      </c>
      <c r="M10" s="58">
        <f t="shared" si="0"/>
        <v>207.499</v>
      </c>
      <c r="N10" s="52">
        <f t="shared" si="0"/>
        <v>0</v>
      </c>
      <c r="O10" s="54">
        <f t="shared" si="0"/>
        <v>2975.3609999999999</v>
      </c>
      <c r="P10" s="56">
        <f t="shared" si="0"/>
        <v>2975.3609999999999</v>
      </c>
      <c r="Q10" s="14">
        <f t="shared" ref="Q10:X10" si="1">SUMIF($Y$8:$Y$9,$Y$6,Q8:Q9)</f>
        <v>0</v>
      </c>
      <c r="R10" s="15">
        <f t="shared" si="1"/>
        <v>0</v>
      </c>
      <c r="S10" s="15">
        <f t="shared" si="1"/>
        <v>93</v>
      </c>
      <c r="T10" s="13">
        <f t="shared" si="1"/>
        <v>0</v>
      </c>
      <c r="U10" s="15">
        <f t="shared" si="1"/>
        <v>1</v>
      </c>
      <c r="V10" s="14">
        <f t="shared" si="1"/>
        <v>0</v>
      </c>
      <c r="W10" s="13">
        <f t="shared" si="1"/>
        <v>125</v>
      </c>
      <c r="X10" s="12">
        <f t="shared" si="1"/>
        <v>0</v>
      </c>
      <c r="Y10" s="11" t="s">
        <v>18</v>
      </c>
    </row>
    <row r="11" spans="1:25" s="5" customFormat="1" ht="20.100000000000001" customHeight="1" thickBot="1" x14ac:dyDescent="0.2">
      <c r="A11" s="68"/>
      <c r="B11" s="68"/>
      <c r="C11" s="70"/>
      <c r="D11" s="72"/>
      <c r="E11" s="55"/>
      <c r="F11" s="57"/>
      <c r="G11" s="55"/>
      <c r="H11" s="59"/>
      <c r="I11" s="59"/>
      <c r="J11" s="59"/>
      <c r="K11" s="59"/>
      <c r="L11" s="59"/>
      <c r="M11" s="59"/>
      <c r="N11" s="53"/>
      <c r="O11" s="55"/>
      <c r="P11" s="57"/>
      <c r="Q11" s="9">
        <f t="shared" ref="Q11:X11" si="2">SUMIF($Y$8:$Y$9,$Y$7,Q8:Q9)</f>
        <v>0</v>
      </c>
      <c r="R11" s="10">
        <f t="shared" si="2"/>
        <v>0</v>
      </c>
      <c r="S11" s="10">
        <f t="shared" si="2"/>
        <v>204</v>
      </c>
      <c r="T11" s="8">
        <f t="shared" si="2"/>
        <v>0</v>
      </c>
      <c r="U11" s="10">
        <f t="shared" si="2"/>
        <v>3.4990000000000001</v>
      </c>
      <c r="V11" s="9">
        <f t="shared" si="2"/>
        <v>0</v>
      </c>
      <c r="W11" s="8">
        <f t="shared" si="2"/>
        <v>768</v>
      </c>
      <c r="X11" s="7">
        <f t="shared" si="2"/>
        <v>0</v>
      </c>
      <c r="Y11" s="6" t="s">
        <v>17</v>
      </c>
    </row>
    <row r="12" spans="1:25" ht="14.25" hidden="1" outlineLevel="1" thickBot="1" x14ac:dyDescent="0.2">
      <c r="A12" s="1" t="s">
        <v>16</v>
      </c>
    </row>
    <row r="13" spans="1:25" ht="14.25" hidden="1" outlineLevel="1" thickBot="1" x14ac:dyDescent="0.2">
      <c r="C13" s="1" t="s">
        <v>15</v>
      </c>
      <c r="F13" s="1" t="s">
        <v>14</v>
      </c>
      <c r="O13" s="4"/>
    </row>
    <row r="14" spans="1:25" ht="14.25" hidden="1" outlineLevel="1" thickBot="1" x14ac:dyDescent="0.2">
      <c r="C14" s="1" t="s">
        <v>13</v>
      </c>
      <c r="F14" s="1" t="s">
        <v>12</v>
      </c>
    </row>
    <row r="15" spans="1:25" ht="14.25" hidden="1" outlineLevel="1" thickBot="1" x14ac:dyDescent="0.2">
      <c r="C15" s="1" t="s">
        <v>11</v>
      </c>
      <c r="F15" s="1" t="s">
        <v>10</v>
      </c>
    </row>
    <row r="16" spans="1:25" ht="14.25" hidden="1" outlineLevel="1" thickBot="1" x14ac:dyDescent="0.2">
      <c r="C16" s="1" t="s">
        <v>9</v>
      </c>
      <c r="F16" s="1" t="s">
        <v>8</v>
      </c>
    </row>
    <row r="17" spans="3:15" ht="14.25" hidden="1" outlineLevel="1" thickBot="1" x14ac:dyDescent="0.2">
      <c r="C17" s="1" t="s">
        <v>7</v>
      </c>
      <c r="F17" s="1" t="s">
        <v>6</v>
      </c>
    </row>
    <row r="18" spans="3:15" ht="14.25" hidden="1" outlineLevel="1" thickBot="1" x14ac:dyDescent="0.2">
      <c r="C18" s="1" t="s">
        <v>5</v>
      </c>
      <c r="F18" s="1" t="s">
        <v>4</v>
      </c>
    </row>
    <row r="19" spans="3:15" ht="14.25" hidden="1" outlineLevel="1" thickBot="1" x14ac:dyDescent="0.2">
      <c r="C19" s="1" t="s">
        <v>3</v>
      </c>
    </row>
    <row r="20" spans="3:15" ht="14.25" hidden="1" outlineLevel="1" thickBot="1" x14ac:dyDescent="0.2">
      <c r="C20" s="1" t="s">
        <v>2</v>
      </c>
    </row>
    <row r="21" spans="3:15" ht="14.25" hidden="1" outlineLevel="1" thickBot="1" x14ac:dyDescent="0.2">
      <c r="C21" s="1" t="s">
        <v>1</v>
      </c>
    </row>
    <row r="22" spans="3:15" ht="14.25" hidden="1" outlineLevel="1" thickBot="1" x14ac:dyDescent="0.2">
      <c r="C22" s="1" t="s">
        <v>0</v>
      </c>
    </row>
    <row r="23" spans="3:15" collapsed="1" x14ac:dyDescent="0.15">
      <c r="O23" s="3">
        <f>+(+$E$10+$G$10)-($M$10+$N$10)</f>
        <v>2975.3609999999999</v>
      </c>
    </row>
  </sheetData>
  <mergeCells count="55">
    <mergeCell ref="X3:X5"/>
    <mergeCell ref="M4:M7"/>
    <mergeCell ref="Q4:Q5"/>
    <mergeCell ref="F5:F7"/>
    <mergeCell ref="P5:P7"/>
    <mergeCell ref="I6:K6"/>
    <mergeCell ref="L6:L7"/>
    <mergeCell ref="N2:N7"/>
    <mergeCell ref="O2:P3"/>
    <mergeCell ref="V3:V5"/>
    <mergeCell ref="W3:W5"/>
    <mergeCell ref="E2:F3"/>
    <mergeCell ref="G2:M3"/>
    <mergeCell ref="Q2:U2"/>
    <mergeCell ref="V2:X2"/>
    <mergeCell ref="R3:R5"/>
    <mergeCell ref="S3:S5"/>
    <mergeCell ref="T3:T5"/>
    <mergeCell ref="U3:U5"/>
    <mergeCell ref="A8:A9"/>
    <mergeCell ref="B8:B9"/>
    <mergeCell ref="C8:C9"/>
    <mergeCell ref="D8:D9"/>
    <mergeCell ref="E8:E9"/>
    <mergeCell ref="M8:M9"/>
    <mergeCell ref="F8:F9"/>
    <mergeCell ref="A2:A7"/>
    <mergeCell ref="B2:B7"/>
    <mergeCell ref="C2:C7"/>
    <mergeCell ref="D2:D7"/>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N10:N11"/>
    <mergeCell ref="O10:O11"/>
    <mergeCell ref="P10:P11"/>
    <mergeCell ref="G10:G11"/>
    <mergeCell ref="H10:H11"/>
    <mergeCell ref="I10:I11"/>
    <mergeCell ref="J10:J11"/>
    <mergeCell ref="K10:K11"/>
    <mergeCell ref="L10:L11"/>
    <mergeCell ref="M10:M11"/>
  </mergeCells>
  <phoneticPr fontId="2"/>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個別表009</vt:lpstr>
      <vt:lpstr>個別表009!Print_Area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2018-09-28T07:44:28Z</dcterms:created>
  <dcterms:modified xsi:type="dcterms:W3CDTF">2018-09-28T07:44:32Z</dcterms:modified>
</cp:coreProperties>
</file>