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460"/>
  </bookViews>
  <sheets>
    <sheet name="個別表003 " sheetId="1" r:id="rId1"/>
  </sheets>
  <definedNames>
    <definedName name="_xlnm._FilterDatabase" localSheetId="0" hidden="1">'個別表003 '!$A$1:$Y$25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5" i="1" l="1"/>
  <c r="M22" i="1" l="1"/>
  <c r="U24" i="1"/>
  <c r="Q24" i="1"/>
  <c r="F20" i="1" l="1"/>
  <c r="E20" i="1"/>
  <c r="O22" i="1" l="1"/>
  <c r="P22" i="1" s="1"/>
  <c r="O16" i="1" l="1"/>
  <c r="P16" i="1" s="1"/>
  <c r="O14" i="1" l="1"/>
  <c r="P14" i="1" s="1"/>
  <c r="O8" i="1" l="1"/>
  <c r="P8" i="1" s="1"/>
  <c r="X25" i="1" l="1"/>
  <c r="W25" i="1"/>
  <c r="V25" i="1"/>
  <c r="T25" i="1"/>
  <c r="S25" i="1"/>
  <c r="R25" i="1"/>
  <c r="X24" i="1"/>
  <c r="W24" i="1"/>
  <c r="V24" i="1"/>
  <c r="T24" i="1"/>
  <c r="S24" i="1"/>
  <c r="R24" i="1"/>
  <c r="Q25" i="1"/>
  <c r="N24" i="1"/>
  <c r="M24" i="1"/>
  <c r="L24" i="1"/>
  <c r="K24" i="1"/>
  <c r="J24" i="1"/>
  <c r="I24" i="1"/>
  <c r="H24" i="1"/>
  <c r="G24" i="1"/>
  <c r="F24" i="1"/>
  <c r="E24" i="1"/>
  <c r="O37" i="1" l="1"/>
  <c r="O20" i="1" l="1"/>
  <c r="O24" i="1" s="1"/>
  <c r="P20" i="1" l="1"/>
  <c r="P24" i="1" s="1"/>
  <c r="O12" i="1"/>
  <c r="P10" i="1" l="1"/>
  <c r="O18" i="1" l="1"/>
  <c r="P18" i="1"/>
</calcChain>
</file>

<file path=xl/sharedStrings.xml><?xml version="1.0" encoding="utf-8"?>
<sst xmlns="http://schemas.openxmlformats.org/spreadsheetml/2006/main" count="127" uniqueCount="82">
  <si>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</si>
  <si>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</si>
  <si>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</si>
  <si>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</si>
  <si>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</si>
  <si>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</si>
  <si>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</si>
  <si>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</si>
  <si>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</si>
  <si>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</si>
  <si>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</si>
  <si>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</si>
  <si>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</si>
  <si>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</si>
  <si>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</si>
  <si>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</si>
  <si>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</si>
  <si>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</si>
  <si>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</si>
  <si>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</si>
  <si>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浪江町交流・情報発信拠点の調査設計、用地取得、建物補償</t>
    <rPh sb="3" eb="5">
      <t>コウリュウ</t>
    </rPh>
    <rPh sb="6" eb="8">
      <t>ジョウホウ</t>
    </rPh>
    <rPh sb="8" eb="10">
      <t>ハッシン</t>
    </rPh>
    <rPh sb="10" eb="12">
      <t>キョテン</t>
    </rPh>
    <rPh sb="13" eb="15">
      <t>チョウサ</t>
    </rPh>
    <rPh sb="15" eb="17">
      <t>セッケイ</t>
    </rPh>
    <rPh sb="18" eb="20">
      <t>ヨウチ</t>
    </rPh>
    <rPh sb="20" eb="22">
      <t>シュトク</t>
    </rPh>
    <rPh sb="23" eb="25">
      <t>タテモノ</t>
    </rPh>
    <rPh sb="25" eb="27">
      <t>ホショウ</t>
    </rPh>
    <phoneticPr fontId="2"/>
  </si>
  <si>
    <t>浪江町避難地域復興拠点推進交付金基金</t>
  </si>
  <si>
    <t>浪江町</t>
    <rPh sb="0" eb="2">
      <t>ナミエ</t>
    </rPh>
    <rPh sb="2" eb="3">
      <t>マチ</t>
    </rPh>
    <phoneticPr fontId="2"/>
  </si>
  <si>
    <t>-</t>
    <phoneticPr fontId="2"/>
  </si>
  <si>
    <t>中間貯蔵施設の整備等による影響も含め、原子力災害による影響を強く受けた被災地域の復興や風評被害対策をはじめとした福島県全域の復興並びに地域の自立を効果的に進めるための事業等を支援する。</t>
    <rPh sb="0" eb="2">
      <t>チュウカン</t>
    </rPh>
    <rPh sb="2" eb="4">
      <t>チョゾウ</t>
    </rPh>
    <rPh sb="4" eb="6">
      <t>シセツ</t>
    </rPh>
    <rPh sb="7" eb="9">
      <t>セイビ</t>
    </rPh>
    <rPh sb="9" eb="10">
      <t>トウ</t>
    </rPh>
    <rPh sb="13" eb="15">
      <t>エイキョウ</t>
    </rPh>
    <rPh sb="16" eb="17">
      <t>フク</t>
    </rPh>
    <rPh sb="19" eb="22">
      <t>ゲンシリョク</t>
    </rPh>
    <rPh sb="22" eb="24">
      <t>サイガイ</t>
    </rPh>
    <rPh sb="27" eb="29">
      <t>エイキョウ</t>
    </rPh>
    <rPh sb="30" eb="31">
      <t>ツヨ</t>
    </rPh>
    <rPh sb="32" eb="33">
      <t>ウ</t>
    </rPh>
    <rPh sb="35" eb="37">
      <t>ヒサイ</t>
    </rPh>
    <rPh sb="37" eb="39">
      <t>チイキ</t>
    </rPh>
    <rPh sb="40" eb="42">
      <t>フッコウ</t>
    </rPh>
    <rPh sb="43" eb="45">
      <t>フウヒョウ</t>
    </rPh>
    <rPh sb="45" eb="47">
      <t>ヒガイ</t>
    </rPh>
    <rPh sb="47" eb="49">
      <t>タイサク</t>
    </rPh>
    <rPh sb="56" eb="59">
      <t>フクシマケン</t>
    </rPh>
    <rPh sb="59" eb="61">
      <t>ゼンイキ</t>
    </rPh>
    <rPh sb="62" eb="64">
      <t>フッコウ</t>
    </rPh>
    <rPh sb="64" eb="65">
      <t>ナラ</t>
    </rPh>
    <rPh sb="67" eb="69">
      <t>チイキ</t>
    </rPh>
    <rPh sb="70" eb="72">
      <t>ジリツ</t>
    </rPh>
    <rPh sb="73" eb="76">
      <t>コウカテキ</t>
    </rPh>
    <rPh sb="77" eb="78">
      <t>スス</t>
    </rPh>
    <rPh sb="83" eb="85">
      <t>ジギョウ</t>
    </rPh>
    <rPh sb="85" eb="86">
      <t>トウ</t>
    </rPh>
    <rPh sb="87" eb="89">
      <t>シエン</t>
    </rPh>
    <phoneticPr fontId="2"/>
  </si>
  <si>
    <t>福島県中間貯蔵施設等影響対策及び原子力災害復興基金</t>
    <rPh sb="0" eb="3">
      <t>フクシマケン</t>
    </rPh>
    <rPh sb="3" eb="5">
      <t>チュウカン</t>
    </rPh>
    <rPh sb="5" eb="7">
      <t>チョゾウ</t>
    </rPh>
    <rPh sb="7" eb="9">
      <t>シセツ</t>
    </rPh>
    <rPh sb="9" eb="10">
      <t>トウ</t>
    </rPh>
    <rPh sb="10" eb="12">
      <t>エイキョウ</t>
    </rPh>
    <rPh sb="12" eb="14">
      <t>タイサク</t>
    </rPh>
    <rPh sb="14" eb="15">
      <t>オヨ</t>
    </rPh>
    <rPh sb="16" eb="19">
      <t>ゲンシリョク</t>
    </rPh>
    <rPh sb="19" eb="21">
      <t>サイガイ</t>
    </rPh>
    <rPh sb="21" eb="23">
      <t>フッコウ</t>
    </rPh>
    <rPh sb="23" eb="25">
      <t>キキン</t>
    </rPh>
    <phoneticPr fontId="2"/>
  </si>
  <si>
    <t>福島県</t>
    <rPh sb="0" eb="3">
      <t>フクシマケン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</si>
  <si>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</si>
  <si>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</si>
  <si>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</si>
  <si>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</si>
  <si>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</si>
  <si>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</si>
  <si>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</si>
  <si>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</si>
  <si>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</si>
  <si>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</si>
  <si>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</si>
  <si>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</si>
  <si>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</si>
  <si>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</si>
  <si>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</si>
  <si>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</si>
  <si>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29年度末　貸付残高等</t>
    <rPh sb="2" eb="4">
      <t>ネンド</t>
    </rPh>
    <rPh sb="4" eb="5">
      <t>マツ</t>
    </rPh>
    <rPh sb="6" eb="8">
      <t>カシツ</t>
    </rPh>
    <rPh sb="8" eb="10">
      <t>ザンダカ</t>
    </rPh>
    <rPh sb="10" eb="11">
      <t>トウ</t>
    </rPh>
    <phoneticPr fontId="2"/>
  </si>
  <si>
    <t>29年度　事業実施決定等</t>
    <rPh sb="2" eb="4">
      <t>ネンド</t>
    </rPh>
    <rPh sb="5" eb="7">
      <t>ジギョウ</t>
    </rPh>
    <rPh sb="7" eb="9">
      <t>ジッシ</t>
    </rPh>
    <rPh sb="9" eb="11">
      <t>ケッテイ</t>
    </rPh>
    <rPh sb="11" eb="12">
      <t>トウ</t>
    </rPh>
    <phoneticPr fontId="2"/>
  </si>
  <si>
    <t>29年度末基金残高
(ｅ=ａ+ｂ-ｃ-ｄ)</t>
    <rPh sb="2" eb="4">
      <t>ネンド</t>
    </rPh>
    <rPh sb="4" eb="5">
      <t>マツ</t>
    </rPh>
    <rPh sb="5" eb="7">
      <t>キキン</t>
    </rPh>
    <rPh sb="7" eb="9">
      <t>ザンダカ</t>
    </rPh>
    <phoneticPr fontId="2"/>
  </si>
  <si>
    <t>29年度
国庫返納額
（ｄ）</t>
    <rPh sb="2" eb="4">
      <t>ネンド</t>
    </rPh>
    <rPh sb="7" eb="9">
      <t>ヘンノウ</t>
    </rPh>
    <phoneticPr fontId="2"/>
  </si>
  <si>
    <t>29　年　度　収　入　支　出</t>
    <rPh sb="3" eb="4">
      <t>トシ</t>
    </rPh>
    <rPh sb="5" eb="6">
      <t>ド</t>
    </rPh>
    <rPh sb="7" eb="8">
      <t>オサム</t>
    </rPh>
    <rPh sb="9" eb="10">
      <t>イ</t>
    </rPh>
    <rPh sb="11" eb="12">
      <t>シ</t>
    </rPh>
    <rPh sb="13" eb="14">
      <t>デ</t>
    </rPh>
    <phoneticPr fontId="2"/>
  </si>
  <si>
    <t>28年度末基金残高
（ａ）</t>
    <rPh sb="2" eb="4">
      <t>ネンド</t>
    </rPh>
    <rPh sb="4" eb="5">
      <t>マツ</t>
    </rPh>
    <rPh sb="5" eb="7">
      <t>キキン</t>
    </rPh>
    <rPh sb="7" eb="9">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</si>
  <si>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</si>
  <si>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</si>
  <si>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</si>
  <si>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</si>
  <si>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【個別表】平成30年度基金造成団体別基金執行状況表（003福島原子力災害復興交付金基金）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</si>
  <si>
    <t>南相馬市</t>
    <rPh sb="0" eb="4">
      <t>ミナミソウマシ</t>
    </rPh>
    <phoneticPr fontId="17"/>
  </si>
  <si>
    <t>南相馬市避難地域復興拠点推進交付金基金</t>
    <rPh sb="0" eb="4">
      <t>ミナミソウマシ</t>
    </rPh>
    <phoneticPr fontId="17"/>
  </si>
  <si>
    <t>南相馬市小高区復興拠点の用地取得事業</t>
    <rPh sb="0" eb="4">
      <t>ミナミソウマシ</t>
    </rPh>
    <rPh sb="4" eb="7">
      <t>オダカク</t>
    </rPh>
    <rPh sb="7" eb="9">
      <t>フッコウ</t>
    </rPh>
    <rPh sb="9" eb="11">
      <t>キョテン</t>
    </rPh>
    <rPh sb="12" eb="14">
      <t>ヨウチ</t>
    </rPh>
    <rPh sb="14" eb="16">
      <t>シュトク</t>
    </rPh>
    <rPh sb="16" eb="18">
      <t>ジギョウ</t>
    </rPh>
    <phoneticPr fontId="17"/>
  </si>
  <si>
    <t>-</t>
    <phoneticPr fontId="17"/>
  </si>
  <si>
    <t>-</t>
    <phoneticPr fontId="17"/>
  </si>
  <si>
    <t>（件数）</t>
    <rPh sb="1" eb="3">
      <t>ケンスウ</t>
    </rPh>
    <phoneticPr fontId="17"/>
  </si>
  <si>
    <t>金額</t>
    <rPh sb="0" eb="2">
      <t>キンガク</t>
    </rPh>
    <phoneticPr fontId="17"/>
  </si>
  <si>
    <t>楢葉町</t>
    <rPh sb="0" eb="3">
      <t>ナラハマチ</t>
    </rPh>
    <phoneticPr fontId="2"/>
  </si>
  <si>
    <t>楢葉町避難地域復興拠点推進交付金基金</t>
    <rPh sb="0" eb="3">
      <t>ナラハマチ</t>
    </rPh>
    <rPh sb="3" eb="5">
      <t>ヒナン</t>
    </rPh>
    <rPh sb="5" eb="7">
      <t>チイキ</t>
    </rPh>
    <rPh sb="7" eb="9">
      <t>フッコウ</t>
    </rPh>
    <rPh sb="9" eb="11">
      <t>キョテン</t>
    </rPh>
    <rPh sb="11" eb="13">
      <t>スイシン</t>
    </rPh>
    <rPh sb="13" eb="16">
      <t>コウフキン</t>
    </rPh>
    <rPh sb="16" eb="18">
      <t>キキン</t>
    </rPh>
    <phoneticPr fontId="2"/>
  </si>
  <si>
    <t>楢葉町コンパクトタウンの分譲団地（18戸）用地取得・造成事業</t>
    <phoneticPr fontId="2"/>
  </si>
  <si>
    <t>楢葉町</t>
    <rPh sb="0" eb="3">
      <t>ナラハマチ</t>
    </rPh>
    <phoneticPr fontId="17"/>
  </si>
  <si>
    <t>楢葉町コンパクトタウン（第２工区）における分譲団地の実施設計事業及び用地取得・造成事業</t>
    <rPh sb="0" eb="3">
      <t>ナラハマチ</t>
    </rPh>
    <rPh sb="12" eb="13">
      <t>ダイ</t>
    </rPh>
    <rPh sb="14" eb="16">
      <t>コウク</t>
    </rPh>
    <rPh sb="21" eb="23">
      <t>ブンジョウ</t>
    </rPh>
    <rPh sb="23" eb="25">
      <t>ダンチ</t>
    </rPh>
    <rPh sb="26" eb="28">
      <t>ジッシ</t>
    </rPh>
    <rPh sb="28" eb="30">
      <t>セッケイ</t>
    </rPh>
    <rPh sb="30" eb="32">
      <t>ジギョウ</t>
    </rPh>
    <rPh sb="32" eb="33">
      <t>オヨ</t>
    </rPh>
    <rPh sb="34" eb="36">
      <t>ヨウチ</t>
    </rPh>
    <rPh sb="36" eb="38">
      <t>シュトク</t>
    </rPh>
    <rPh sb="39" eb="41">
      <t>ゾウセイ</t>
    </rPh>
    <rPh sb="41" eb="43">
      <t>ジギョウ</t>
    </rPh>
    <phoneticPr fontId="17"/>
  </si>
  <si>
    <t>-</t>
    <phoneticPr fontId="17"/>
  </si>
  <si>
    <t>-</t>
    <phoneticPr fontId="17"/>
  </si>
  <si>
    <t>-</t>
    <phoneticPr fontId="17"/>
  </si>
  <si>
    <t>富岡町</t>
    <rPh sb="0" eb="3">
      <t>トミオカマチ</t>
    </rPh>
    <phoneticPr fontId="17"/>
  </si>
  <si>
    <t>富岡町避難地域復興拠点推進交付金基金</t>
    <rPh sb="0" eb="3">
      <t>トミオカマチ</t>
    </rPh>
    <phoneticPr fontId="17"/>
  </si>
  <si>
    <t>富岡町ふたば医療センターの用地取得・造成事業</t>
    <rPh sb="0" eb="3">
      <t>トミオカマチ</t>
    </rPh>
    <rPh sb="6" eb="8">
      <t>イリョウ</t>
    </rPh>
    <rPh sb="13" eb="15">
      <t>ヨウチ</t>
    </rPh>
    <rPh sb="15" eb="17">
      <t>シュトク</t>
    </rPh>
    <rPh sb="18" eb="20">
      <t>ゾウセイ</t>
    </rPh>
    <rPh sb="20" eb="22">
      <t>ジギョウ</t>
    </rPh>
    <phoneticPr fontId="17"/>
  </si>
  <si>
    <t>-</t>
    <phoneticPr fontId="17"/>
  </si>
  <si>
    <t>葛尾村</t>
    <rPh sb="0" eb="3">
      <t>カツラオムラ</t>
    </rPh>
    <phoneticPr fontId="17"/>
  </si>
  <si>
    <t>葛尾村避難地域復興拠点推進交付金基金</t>
    <rPh sb="0" eb="3">
      <t>カツラオムラ</t>
    </rPh>
    <phoneticPr fontId="17"/>
  </si>
  <si>
    <t>葛尾村農業用倉庫（及び防災倉庫）の用地取得造成事業</t>
    <rPh sb="0" eb="3">
      <t>カツラオムラ</t>
    </rPh>
    <rPh sb="3" eb="6">
      <t>ノウギョウヨウ</t>
    </rPh>
    <rPh sb="6" eb="8">
      <t>ソウコ</t>
    </rPh>
    <rPh sb="9" eb="10">
      <t>オヨ</t>
    </rPh>
    <rPh sb="11" eb="13">
      <t>ボウサイ</t>
    </rPh>
    <rPh sb="13" eb="15">
      <t>ソウコ</t>
    </rPh>
    <rPh sb="17" eb="19">
      <t>ヨウチ</t>
    </rPh>
    <rPh sb="19" eb="21">
      <t>シュトク</t>
    </rPh>
    <rPh sb="21" eb="23">
      <t>ゾウセイ</t>
    </rPh>
    <rPh sb="23" eb="25">
      <t>ジギョウ</t>
    </rPh>
    <phoneticPr fontId="17"/>
  </si>
  <si>
    <t>-</t>
    <phoneticPr fontId="17"/>
  </si>
  <si>
    <t>-</t>
    <phoneticPr fontId="17"/>
  </si>
  <si>
    <t>飯舘村</t>
    <rPh sb="0" eb="3">
      <t>イイタテムラ</t>
    </rPh>
    <phoneticPr fontId="17"/>
  </si>
  <si>
    <t>飯舘村避難地域復興拠点推進交付金基金</t>
    <rPh sb="0" eb="3">
      <t>イイタテムラ</t>
    </rPh>
    <phoneticPr fontId="17"/>
  </si>
  <si>
    <t>飯舘村深谷地区復興拠点の花弁栽培施設・多目的交流広場の残土受入造成事業及び道の駅「までい館」・調整池エリアの造成事業</t>
    <rPh sb="33" eb="35">
      <t>ジギョウ</t>
    </rPh>
    <rPh sb="34" eb="35">
      <t>コウジ</t>
    </rPh>
    <rPh sb="35" eb="36">
      <t>オヨ</t>
    </rPh>
    <phoneticPr fontId="17"/>
  </si>
  <si>
    <t>-</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</si>
</sst>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21"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9"/>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b/>
      <sz val="12"/>
      <color theme="1"/>
      <name val="ＭＳ ゴシック"/>
      <family val="3"/>
      <charset val="128"/>
    </font>
    <font>
      <sz val="6"/>
      <name val="ＭＳ Ｐゴシック"/>
      <family val="3"/>
      <charset val="128"/>
    </font>
    <font>
      <sz val="10"/>
      <name val="ＭＳ ゴシック"/>
      <family val="3"/>
      <charset val="128"/>
    </font>
    <font>
      <sz val="11"/>
      <name val="ＭＳ Ｐゴシック"/>
      <family val="2"/>
      <charset val="128"/>
      <scheme val="minor"/>
    </font>
    <font>
      <sz val="8"/>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
      <patternFill patternType="solid">
        <fgColor theme="0"/>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65">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4" fillId="0" borderId="0" xfId="0" applyFont="1">
      <alignmen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9" fillId="4"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29" xfId="0" applyFont="1" applyFill="1" applyBorder="1" applyAlignment="1">
      <alignment horizontal="center" vertical="center" wrapText="1"/>
    </xf>
    <xf numFmtId="0" fontId="11" fillId="0" borderId="0" xfId="0" applyFont="1">
      <alignment vertical="center"/>
    </xf>
    <xf numFmtId="0" fontId="13" fillId="2" borderId="37" xfId="0" applyFont="1" applyFill="1" applyBorder="1" applyAlignment="1">
      <alignment horizontal="left" vertical="center" wrapText="1"/>
    </xf>
    <xf numFmtId="0" fontId="13" fillId="2" borderId="38" xfId="0" applyFont="1" applyFill="1" applyBorder="1" applyAlignment="1">
      <alignment horizontal="left" vertical="center" wrapText="1"/>
    </xf>
    <xf numFmtId="0" fontId="13"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6" fillId="0" borderId="0" xfId="0" applyFont="1" applyAlignment="1">
      <alignment vertical="center"/>
    </xf>
    <xf numFmtId="0" fontId="7" fillId="0" borderId="0" xfId="0" applyFont="1" applyFill="1" applyBorder="1" applyAlignment="1">
      <alignment horizontal="center" vertical="center"/>
    </xf>
    <xf numFmtId="0" fontId="4" fillId="0" borderId="0" xfId="0" applyFont="1" applyFill="1">
      <alignment vertical="center"/>
    </xf>
    <xf numFmtId="0" fontId="6" fillId="0" borderId="0" xfId="0" applyFont="1" applyFill="1" applyBorder="1" applyAlignment="1">
      <alignment horizontal="center" vertical="center"/>
    </xf>
    <xf numFmtId="41" fontId="18" fillId="0" borderId="4" xfId="0" applyNumberFormat="1" applyFont="1" applyFill="1" applyBorder="1" applyAlignment="1">
      <alignment horizontal="right" vertical="center"/>
    </xf>
    <xf numFmtId="178" fontId="18" fillId="0" borderId="12" xfId="0" applyNumberFormat="1" applyFont="1" applyFill="1" applyBorder="1" applyAlignment="1">
      <alignment horizontal="right" vertical="center"/>
    </xf>
    <xf numFmtId="178" fontId="18" fillId="0" borderId="13" xfId="0" applyNumberFormat="1" applyFont="1" applyFill="1" applyBorder="1" applyAlignment="1">
      <alignment horizontal="right" vertical="center"/>
    </xf>
    <xf numFmtId="178" fontId="18" fillId="0" borderId="11" xfId="0" applyNumberFormat="1" applyFont="1" applyFill="1" applyBorder="1" applyAlignment="1">
      <alignment horizontal="right" vertical="center"/>
    </xf>
    <xf numFmtId="178" fontId="18" fillId="0" borderId="12" xfId="0" applyNumberFormat="1" applyFont="1" applyBorder="1" applyAlignment="1">
      <alignment horizontal="right" vertical="center"/>
    </xf>
    <xf numFmtId="178" fontId="18" fillId="0" borderId="11" xfId="0" applyNumberFormat="1" applyFont="1" applyBorder="1" applyAlignment="1">
      <alignment horizontal="right" vertical="center"/>
    </xf>
    <xf numFmtId="178" fontId="18" fillId="0" borderId="10" xfId="0" applyNumberFormat="1" applyFont="1" applyBorder="1" applyAlignment="1">
      <alignment horizontal="right" vertical="center"/>
    </xf>
    <xf numFmtId="41" fontId="18" fillId="0" borderId="5" xfId="0" applyNumberFormat="1" applyFont="1" applyFill="1" applyBorder="1" applyAlignment="1">
      <alignment horizontal="right" vertical="center"/>
    </xf>
    <xf numFmtId="41" fontId="18" fillId="0" borderId="3" xfId="0" applyNumberFormat="1" applyFont="1" applyFill="1" applyBorder="1" applyAlignment="1">
      <alignment horizontal="right" vertical="center"/>
    </xf>
    <xf numFmtId="41" fontId="18" fillId="0" borderId="4" xfId="0" applyNumberFormat="1" applyFont="1" applyBorder="1" applyAlignment="1">
      <alignment horizontal="right" vertical="center"/>
    </xf>
    <xf numFmtId="41" fontId="18" fillId="0" borderId="3" xfId="0" applyNumberFormat="1" applyFont="1" applyBorder="1" applyAlignment="1">
      <alignment horizontal="right" vertical="center"/>
    </xf>
    <xf numFmtId="41" fontId="18" fillId="0" borderId="2" xfId="0" applyNumberFormat="1" applyFont="1" applyBorder="1" applyAlignment="1">
      <alignment horizontal="right" vertical="center"/>
    </xf>
    <xf numFmtId="178" fontId="18" fillId="0" borderId="10" xfId="0" applyNumberFormat="1" applyFont="1" applyFill="1" applyBorder="1" applyAlignment="1">
      <alignment horizontal="right" vertical="center"/>
    </xf>
    <xf numFmtId="41" fontId="18" fillId="0" borderId="2" xfId="0" applyNumberFormat="1" applyFont="1" applyFill="1" applyBorder="1" applyAlignment="1">
      <alignment horizontal="right" vertical="center"/>
    </xf>
    <xf numFmtId="178" fontId="18" fillId="0" borderId="4" xfId="0" applyNumberFormat="1" applyFont="1" applyFill="1" applyBorder="1" applyAlignment="1">
      <alignment horizontal="right" vertical="center"/>
    </xf>
    <xf numFmtId="178" fontId="18" fillId="0" borderId="5" xfId="0" applyNumberFormat="1" applyFont="1" applyFill="1" applyBorder="1" applyAlignment="1">
      <alignment horizontal="right" vertical="center"/>
    </xf>
    <xf numFmtId="178" fontId="18" fillId="0" borderId="3" xfId="0" applyNumberFormat="1" applyFont="1" applyFill="1" applyBorder="1" applyAlignment="1">
      <alignment horizontal="right" vertical="center"/>
    </xf>
    <xf numFmtId="178" fontId="18" fillId="0" borderId="2" xfId="0" applyNumberFormat="1" applyFont="1" applyFill="1" applyBorder="1" applyAlignment="1">
      <alignment horizontal="right" vertical="center"/>
    </xf>
    <xf numFmtId="178" fontId="18" fillId="3" borderId="12" xfId="0" applyNumberFormat="1" applyFont="1" applyFill="1" applyBorder="1" applyAlignment="1">
      <alignment horizontal="right" vertical="center"/>
    </xf>
    <xf numFmtId="178" fontId="18" fillId="3" borderId="13" xfId="0" applyNumberFormat="1" applyFont="1" applyFill="1" applyBorder="1" applyAlignment="1">
      <alignment horizontal="right" vertical="center"/>
    </xf>
    <xf numFmtId="178" fontId="18" fillId="3" borderId="11" xfId="0" applyNumberFormat="1" applyFont="1" applyFill="1" applyBorder="1" applyAlignment="1">
      <alignment horizontal="right" vertical="center"/>
    </xf>
    <xf numFmtId="178" fontId="18" fillId="3" borderId="10" xfId="0" applyNumberFormat="1" applyFont="1" applyFill="1" applyBorder="1" applyAlignment="1">
      <alignment horizontal="right" vertical="center"/>
    </xf>
    <xf numFmtId="41" fontId="18" fillId="3" borderId="4" xfId="0" applyNumberFormat="1" applyFont="1" applyFill="1" applyBorder="1" applyAlignment="1">
      <alignment horizontal="right" vertical="center"/>
    </xf>
    <xf numFmtId="41" fontId="18" fillId="3" borderId="5" xfId="0" applyNumberFormat="1" applyFont="1" applyFill="1" applyBorder="1" applyAlignment="1">
      <alignment horizontal="right" vertical="center"/>
    </xf>
    <xf numFmtId="41" fontId="18" fillId="3" borderId="3" xfId="0" applyNumberFormat="1" applyFont="1" applyFill="1" applyBorder="1" applyAlignment="1">
      <alignment horizontal="right" vertical="center"/>
    </xf>
    <xf numFmtId="41" fontId="18" fillId="3" borderId="2" xfId="0" applyNumberFormat="1" applyFont="1" applyFill="1" applyBorder="1" applyAlignment="1">
      <alignment horizontal="right" vertical="center"/>
    </xf>
    <xf numFmtId="41" fontId="18" fillId="0" borderId="14" xfId="0" applyNumberFormat="1" applyFont="1" applyFill="1" applyBorder="1" applyAlignment="1">
      <alignment horizontal="right" vertical="center"/>
    </xf>
    <xf numFmtId="41" fontId="19" fillId="0" borderId="6" xfId="0" applyNumberFormat="1" applyFont="1" applyFill="1" applyBorder="1" applyAlignment="1">
      <alignment horizontal="right" vertical="center"/>
    </xf>
    <xf numFmtId="177" fontId="18" fillId="0" borderId="16" xfId="0" applyNumberFormat="1" applyFont="1" applyFill="1" applyBorder="1" applyAlignment="1">
      <alignment horizontal="center" vertical="center"/>
    </xf>
    <xf numFmtId="177" fontId="18" fillId="0" borderId="9" xfId="0" applyNumberFormat="1" applyFont="1" applyFill="1" applyBorder="1" applyAlignment="1">
      <alignment horizontal="center" vertical="center"/>
    </xf>
    <xf numFmtId="0" fontId="18" fillId="0" borderId="16"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6" xfId="0" applyFont="1" applyFill="1" applyBorder="1" applyAlignment="1">
      <alignment vertical="center" wrapText="1"/>
    </xf>
    <xf numFmtId="0" fontId="18" fillId="0" borderId="9" xfId="0" applyFont="1" applyFill="1" applyBorder="1" applyAlignment="1">
      <alignment vertical="center"/>
    </xf>
    <xf numFmtId="0" fontId="18" fillId="0" borderId="16" xfId="0" applyFont="1" applyFill="1" applyBorder="1" applyAlignment="1">
      <alignment horizontal="left" vertical="center" wrapText="1"/>
    </xf>
    <xf numFmtId="0" fontId="18" fillId="0" borderId="9" xfId="0" applyFont="1" applyFill="1" applyBorder="1" applyAlignment="1">
      <alignment horizontal="left" vertical="center" wrapText="1"/>
    </xf>
    <xf numFmtId="41" fontId="18" fillId="0" borderId="15" xfId="0" applyNumberFormat="1" applyFont="1" applyFill="1" applyBorder="1" applyAlignment="1">
      <alignment horizontal="right" vertical="center"/>
    </xf>
    <xf numFmtId="41" fontId="19" fillId="0" borderId="7" xfId="0" applyNumberFormat="1" applyFont="1" applyFill="1" applyBorder="1" applyAlignment="1">
      <alignment horizontal="right" vertical="center"/>
    </xf>
    <xf numFmtId="41" fontId="18" fillId="0" borderId="11" xfId="0" applyNumberFormat="1" applyFont="1" applyFill="1" applyBorder="1" applyAlignment="1">
      <alignment horizontal="right" vertical="center"/>
    </xf>
    <xf numFmtId="41" fontId="19" fillId="0" borderId="3" xfId="0" applyNumberFormat="1" applyFont="1" applyFill="1" applyBorder="1" applyAlignment="1">
      <alignment horizontal="right" vertical="center"/>
    </xf>
    <xf numFmtId="41" fontId="18" fillId="0" borderId="3" xfId="0" applyNumberFormat="1" applyFont="1" applyFill="1" applyBorder="1" applyAlignment="1">
      <alignment horizontal="right" vertical="center"/>
    </xf>
    <xf numFmtId="41" fontId="18" fillId="0" borderId="14" xfId="0" applyNumberFormat="1" applyFont="1" applyFill="1" applyBorder="1" applyAlignment="1">
      <alignment horizontal="center" vertical="center"/>
    </xf>
    <xf numFmtId="41" fontId="18" fillId="0" borderId="6" xfId="0" applyNumberFormat="1" applyFont="1" applyFill="1" applyBorder="1" applyAlignment="1">
      <alignment horizontal="center" vertical="center"/>
    </xf>
    <xf numFmtId="41" fontId="18" fillId="0" borderId="15" xfId="0" applyNumberFormat="1" applyFont="1" applyFill="1" applyBorder="1" applyAlignment="1">
      <alignment vertical="center"/>
    </xf>
    <xf numFmtId="41" fontId="19" fillId="0" borderId="7" xfId="0" applyNumberFormat="1" applyFont="1" applyFill="1" applyBorder="1" applyAlignment="1">
      <alignment vertical="center"/>
    </xf>
    <xf numFmtId="41" fontId="18" fillId="3" borderId="15" xfId="0" applyNumberFormat="1" applyFont="1" applyFill="1" applyBorder="1" applyAlignment="1">
      <alignment horizontal="right" vertical="center"/>
    </xf>
    <xf numFmtId="41" fontId="19" fillId="3" borderId="7" xfId="0" applyNumberFormat="1" applyFont="1" applyFill="1" applyBorder="1" applyAlignment="1">
      <alignment horizontal="right" vertical="center"/>
    </xf>
    <xf numFmtId="41" fontId="18" fillId="5" borderId="15" xfId="0" applyNumberFormat="1" applyFont="1" applyFill="1" applyBorder="1" applyAlignment="1">
      <alignment horizontal="right" vertical="center"/>
    </xf>
    <xf numFmtId="41" fontId="19" fillId="5" borderId="7" xfId="0" applyNumberFormat="1" applyFont="1" applyFill="1" applyBorder="1" applyAlignment="1">
      <alignment horizontal="right" vertical="center"/>
    </xf>
    <xf numFmtId="41" fontId="18" fillId="5" borderId="11" xfId="0" applyNumberFormat="1" applyFont="1" applyFill="1" applyBorder="1" applyAlignment="1">
      <alignment horizontal="right" vertical="center"/>
    </xf>
    <xf numFmtId="41" fontId="19" fillId="5" borderId="3" xfId="0" applyNumberFormat="1" applyFont="1" applyFill="1" applyBorder="1" applyAlignment="1">
      <alignment horizontal="right" vertical="center"/>
    </xf>
    <xf numFmtId="41" fontId="18" fillId="5" borderId="3" xfId="0" applyNumberFormat="1" applyFont="1" applyFill="1" applyBorder="1" applyAlignment="1">
      <alignment horizontal="right"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5" fillId="0" borderId="10" xfId="0" applyFont="1" applyBorder="1" applyAlignment="1">
      <alignment horizontal="center" vertical="center"/>
    </xf>
    <xf numFmtId="0" fontId="15" fillId="0" borderId="17" xfId="0" applyFont="1" applyBorder="1" applyAlignment="1">
      <alignment horizontal="center" vertical="center"/>
    </xf>
    <xf numFmtId="0" fontId="15" fillId="0" borderId="42" xfId="0" applyFont="1" applyBorder="1" applyAlignment="1">
      <alignment horizontal="center"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9" fillId="4" borderId="28"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15"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5"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5"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5" fillId="2" borderId="45" xfId="0" applyFont="1" applyFill="1" applyBorder="1" applyAlignment="1">
      <alignment horizontal="center" vertical="center" wrapText="1"/>
    </xf>
    <xf numFmtId="0" fontId="13" fillId="0" borderId="41" xfId="0" applyFont="1" applyBorder="1" applyAlignment="1">
      <alignment vertical="center" wrapText="1"/>
    </xf>
    <xf numFmtId="0" fontId="0" fillId="0" borderId="32" xfId="0" applyBorder="1" applyAlignment="1">
      <alignment vertical="center"/>
    </xf>
    <xf numFmtId="0" fontId="15"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4" fillId="2" borderId="17" xfId="0" applyFont="1" applyFill="1" applyBorder="1" applyAlignment="1">
      <alignment vertical="center" wrapText="1"/>
    </xf>
    <xf numFmtId="0" fontId="12" fillId="2" borderId="35" xfId="0" applyFont="1" applyFill="1" applyBorder="1" applyAlignment="1">
      <alignment vertical="center"/>
    </xf>
    <xf numFmtId="0" fontId="8" fillId="2" borderId="16"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9" xfId="0" applyFont="1" applyFill="1" applyBorder="1" applyAlignment="1">
      <alignment horizontal="center" vertical="center" wrapText="1"/>
    </xf>
    <xf numFmtId="41" fontId="18" fillId="0" borderId="6" xfId="0" applyNumberFormat="1" applyFont="1" applyFill="1" applyBorder="1" applyAlignment="1">
      <alignment horizontal="right" vertical="center"/>
    </xf>
    <xf numFmtId="41" fontId="18" fillId="0" borderId="15" xfId="0" applyNumberFormat="1" applyFont="1" applyBorder="1" applyAlignment="1">
      <alignment vertical="center"/>
    </xf>
    <xf numFmtId="41" fontId="19" fillId="0" borderId="7" xfId="0" applyNumberFormat="1" applyFont="1" applyBorder="1" applyAlignment="1">
      <alignment vertical="center"/>
    </xf>
    <xf numFmtId="41" fontId="18" fillId="3" borderId="7" xfId="0" applyNumberFormat="1" applyFont="1" applyFill="1" applyBorder="1" applyAlignment="1">
      <alignment horizontal="right" vertical="center"/>
    </xf>
    <xf numFmtId="41" fontId="18" fillId="0" borderId="14" xfId="0" applyNumberFormat="1" applyFont="1" applyBorder="1" applyAlignment="1">
      <alignment horizontal="right" vertical="center"/>
    </xf>
    <xf numFmtId="41" fontId="19" fillId="0" borderId="6" xfId="0" applyNumberFormat="1" applyFont="1" applyBorder="1" applyAlignment="1">
      <alignment horizontal="right" vertical="center"/>
    </xf>
    <xf numFmtId="177" fontId="18" fillId="0" borderId="16" xfId="0" applyNumberFormat="1" applyFont="1" applyBorder="1" applyAlignment="1">
      <alignment horizontal="center" vertical="center"/>
    </xf>
    <xf numFmtId="177" fontId="18" fillId="0" borderId="9" xfId="0" applyNumberFormat="1" applyFont="1" applyBorder="1" applyAlignment="1">
      <alignment horizontal="center" vertical="center"/>
    </xf>
    <xf numFmtId="0" fontId="18" fillId="0" borderId="16" xfId="0" applyFont="1" applyBorder="1" applyAlignment="1">
      <alignment horizontal="center" vertical="center"/>
    </xf>
    <xf numFmtId="0" fontId="18" fillId="0" borderId="9" xfId="0" applyFont="1" applyBorder="1" applyAlignment="1">
      <alignment horizontal="center" vertical="center"/>
    </xf>
    <xf numFmtId="0" fontId="20" fillId="0" borderId="16" xfId="0" applyFont="1" applyBorder="1" applyAlignment="1">
      <alignment horizontal="left" vertical="center"/>
    </xf>
    <xf numFmtId="0" fontId="20" fillId="0" borderId="9" xfId="0" applyFont="1" applyBorder="1" applyAlignment="1">
      <alignment horizontal="left" vertical="center"/>
    </xf>
    <xf numFmtId="41" fontId="18" fillId="3" borderId="14" xfId="0" applyNumberFormat="1" applyFont="1" applyFill="1" applyBorder="1" applyAlignment="1">
      <alignment horizontal="right" vertical="center"/>
    </xf>
    <xf numFmtId="41" fontId="19" fillId="3" borderId="6" xfId="0" applyNumberFormat="1" applyFont="1" applyFill="1" applyBorder="1" applyAlignment="1">
      <alignment horizontal="right" vertical="center"/>
    </xf>
    <xf numFmtId="41" fontId="18" fillId="3" borderId="12" xfId="0" applyNumberFormat="1" applyFont="1" applyFill="1" applyBorder="1" applyAlignment="1">
      <alignment horizontal="right" vertical="center"/>
    </xf>
    <xf numFmtId="41" fontId="19" fillId="3" borderId="8" xfId="0" applyNumberFormat="1" applyFont="1" applyFill="1" applyBorder="1" applyAlignment="1">
      <alignment horizontal="right" vertical="center"/>
    </xf>
    <xf numFmtId="41" fontId="18" fillId="0" borderId="12" xfId="0" applyNumberFormat="1" applyFont="1" applyFill="1" applyBorder="1" applyAlignment="1">
      <alignment horizontal="right" vertical="center"/>
    </xf>
    <xf numFmtId="41" fontId="18" fillId="0" borderId="4" xfId="0" applyNumberFormat="1" applyFont="1" applyFill="1" applyBorder="1" applyAlignment="1">
      <alignment horizontal="right" vertical="center"/>
    </xf>
    <xf numFmtId="41" fontId="18" fillId="0" borderId="7" xfId="0" applyNumberFormat="1" applyFont="1" applyFill="1" applyBorder="1" applyAlignment="1">
      <alignment horizontal="right" vertical="center"/>
    </xf>
    <xf numFmtId="41" fontId="18" fillId="3" borderId="11" xfId="0" applyNumberFormat="1" applyFont="1" applyFill="1" applyBorder="1" applyAlignment="1">
      <alignment horizontal="right" vertical="center"/>
    </xf>
    <xf numFmtId="41" fontId="19" fillId="3" borderId="3" xfId="0" applyNumberFormat="1" applyFont="1" applyFill="1" applyBorder="1" applyAlignment="1">
      <alignment horizontal="right" vertical="center"/>
    </xf>
    <xf numFmtId="41" fontId="18" fillId="0" borderId="11" xfId="0" applyNumberFormat="1" applyFont="1" applyFill="1" applyBorder="1" applyAlignment="1">
      <alignment horizontal="center" vertical="center"/>
    </xf>
    <xf numFmtId="41" fontId="18" fillId="0" borderId="3" xfId="0" applyNumberFormat="1" applyFont="1" applyFill="1" applyBorder="1" applyAlignment="1">
      <alignment horizontal="center" vertical="center"/>
    </xf>
    <xf numFmtId="41" fontId="18" fillId="0" borderId="16" xfId="0" applyNumberFormat="1" applyFont="1" applyFill="1" applyBorder="1" applyAlignment="1">
      <alignment horizontal="center" vertical="center"/>
    </xf>
    <xf numFmtId="41" fontId="18" fillId="0" borderId="9" xfId="0" applyNumberFormat="1" applyFont="1" applyFill="1" applyBorder="1" applyAlignment="1">
      <alignment horizontal="center" vertical="center"/>
    </xf>
    <xf numFmtId="41" fontId="18" fillId="3" borderId="15" xfId="0" applyNumberFormat="1" applyFont="1" applyFill="1" applyBorder="1" applyAlignment="1">
      <alignment horizontal="center" vertical="center"/>
    </xf>
    <xf numFmtId="41" fontId="18" fillId="3" borderId="7" xfId="0" applyNumberFormat="1" applyFont="1" applyFill="1" applyBorder="1" applyAlignment="1">
      <alignment horizontal="center" vertical="center"/>
    </xf>
    <xf numFmtId="41" fontId="18" fillId="0" borderId="15" xfId="0" applyNumberFormat="1" applyFont="1" applyFill="1" applyBorder="1" applyAlignment="1">
      <alignment horizontal="center" vertical="center"/>
    </xf>
    <xf numFmtId="41" fontId="18" fillId="0" borderId="7"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7"/>
  <sheetViews>
    <sheetView tabSelected="1" view="pageBreakPreview" topLeftCell="E22" zoomScale="90" zoomScaleNormal="100" zoomScaleSheetLayoutView="90" workbookViewId="0">
      <selection activeCell="Q42" sqref="Q42"/>
    </sheetView>
  </sheetViews>
  <sheetFormatPr defaultColWidth="9" defaultRowHeight="13.5" outlineLevelRow="1" x14ac:dyDescent="0.15"/>
  <cols>
    <col min="1" max="1" width="6.125" style="1" customWidth="1"/>
    <col min="2" max="2" width="7.875" style="1" customWidth="1"/>
    <col min="3" max="3" width="17.75" style="1" customWidth="1"/>
    <col min="4" max="4" width="33" style="1" customWidth="1"/>
    <col min="5" max="16" width="9" style="1" customWidth="1"/>
    <col min="17" max="24" width="8" style="1" customWidth="1"/>
    <col min="25" max="25" width="0" style="2" hidden="1" customWidth="1"/>
    <col min="26" max="16384" width="9" style="1"/>
  </cols>
  <sheetData>
    <row r="1" spans="1:25" ht="20.25" customHeight="1" thickBot="1" x14ac:dyDescent="0.2">
      <c r="A1" s="35" t="s">
        <v>53</v>
      </c>
      <c r="B1" s="35"/>
    </row>
    <row r="2" spans="1:25" s="8" customFormat="1" ht="12.75" customHeight="1" x14ac:dyDescent="0.15">
      <c r="A2" s="91" t="s">
        <v>52</v>
      </c>
      <c r="B2" s="91" t="s">
        <v>51</v>
      </c>
      <c r="C2" s="91" t="s">
        <v>50</v>
      </c>
      <c r="D2" s="91" t="s">
        <v>49</v>
      </c>
      <c r="E2" s="96" t="s">
        <v>48</v>
      </c>
      <c r="F2" s="97"/>
      <c r="G2" s="96" t="s">
        <v>47</v>
      </c>
      <c r="H2" s="103"/>
      <c r="I2" s="103"/>
      <c r="J2" s="103"/>
      <c r="K2" s="103"/>
      <c r="L2" s="103"/>
      <c r="M2" s="103"/>
      <c r="N2" s="133" t="s">
        <v>46</v>
      </c>
      <c r="O2" s="96" t="s">
        <v>45</v>
      </c>
      <c r="P2" s="97"/>
      <c r="Q2" s="96" t="s">
        <v>44</v>
      </c>
      <c r="R2" s="111"/>
      <c r="S2" s="111"/>
      <c r="T2" s="111"/>
      <c r="U2" s="111"/>
      <c r="V2" s="96" t="s">
        <v>43</v>
      </c>
      <c r="W2" s="111"/>
      <c r="X2" s="112"/>
      <c r="Y2" s="27"/>
    </row>
    <row r="3" spans="1:25" s="8" customFormat="1" ht="12" customHeight="1" x14ac:dyDescent="0.15">
      <c r="A3" s="92"/>
      <c r="B3" s="94"/>
      <c r="C3" s="92"/>
      <c r="D3" s="92"/>
      <c r="E3" s="98"/>
      <c r="F3" s="99"/>
      <c r="G3" s="104"/>
      <c r="H3" s="105"/>
      <c r="I3" s="105"/>
      <c r="J3" s="105"/>
      <c r="K3" s="105"/>
      <c r="L3" s="105"/>
      <c r="M3" s="105"/>
      <c r="N3" s="134"/>
      <c r="O3" s="98"/>
      <c r="P3" s="99"/>
      <c r="Q3" s="34" t="s">
        <v>42</v>
      </c>
      <c r="R3" s="113" t="s">
        <v>40</v>
      </c>
      <c r="S3" s="113" t="s">
        <v>39</v>
      </c>
      <c r="T3" s="116" t="s">
        <v>38</v>
      </c>
      <c r="U3" s="119" t="s">
        <v>41</v>
      </c>
      <c r="V3" s="122" t="s">
        <v>40</v>
      </c>
      <c r="W3" s="116" t="s">
        <v>39</v>
      </c>
      <c r="X3" s="125" t="s">
        <v>38</v>
      </c>
      <c r="Y3" s="27"/>
    </row>
    <row r="4" spans="1:25" s="8" customFormat="1" ht="13.5" customHeight="1" x14ac:dyDescent="0.15">
      <c r="A4" s="92"/>
      <c r="B4" s="94"/>
      <c r="C4" s="92"/>
      <c r="D4" s="92"/>
      <c r="E4" s="25"/>
      <c r="F4" s="31"/>
      <c r="G4" s="33" t="s">
        <v>37</v>
      </c>
      <c r="H4" s="32"/>
      <c r="I4" s="32"/>
      <c r="J4" s="32"/>
      <c r="K4" s="32"/>
      <c r="L4" s="32"/>
      <c r="M4" s="128" t="s">
        <v>36</v>
      </c>
      <c r="N4" s="134"/>
      <c r="O4" s="25"/>
      <c r="P4" s="31"/>
      <c r="Q4" s="131" t="s">
        <v>35</v>
      </c>
      <c r="R4" s="114"/>
      <c r="S4" s="114"/>
      <c r="T4" s="117"/>
      <c r="U4" s="120"/>
      <c r="V4" s="123"/>
      <c r="W4" s="117"/>
      <c r="X4" s="126"/>
      <c r="Y4" s="27"/>
    </row>
    <row r="5" spans="1:25" s="8" customFormat="1" ht="12" customHeight="1" x14ac:dyDescent="0.15">
      <c r="A5" s="92"/>
      <c r="B5" s="94"/>
      <c r="C5" s="92"/>
      <c r="D5" s="92"/>
      <c r="E5" s="25"/>
      <c r="F5" s="100" t="s">
        <v>33</v>
      </c>
      <c r="G5" s="25"/>
      <c r="H5" s="30" t="s">
        <v>34</v>
      </c>
      <c r="I5" s="29"/>
      <c r="J5" s="29"/>
      <c r="K5" s="29"/>
      <c r="L5" s="28"/>
      <c r="M5" s="129"/>
      <c r="N5" s="134"/>
      <c r="O5" s="25"/>
      <c r="P5" s="100" t="s">
        <v>33</v>
      </c>
      <c r="Q5" s="132"/>
      <c r="R5" s="115"/>
      <c r="S5" s="115"/>
      <c r="T5" s="118"/>
      <c r="U5" s="121"/>
      <c r="V5" s="124"/>
      <c r="W5" s="118"/>
      <c r="X5" s="127"/>
      <c r="Y5" s="27"/>
    </row>
    <row r="6" spans="1:25" s="8" customFormat="1" ht="12" customHeight="1" x14ac:dyDescent="0.15">
      <c r="A6" s="92"/>
      <c r="B6" s="94"/>
      <c r="C6" s="92"/>
      <c r="D6" s="92"/>
      <c r="E6" s="25"/>
      <c r="F6" s="101"/>
      <c r="G6" s="25"/>
      <c r="H6" s="26" t="s">
        <v>32</v>
      </c>
      <c r="I6" s="106" t="s">
        <v>31</v>
      </c>
      <c r="J6" s="107"/>
      <c r="K6" s="108"/>
      <c r="L6" s="109" t="s">
        <v>30</v>
      </c>
      <c r="M6" s="129"/>
      <c r="N6" s="134"/>
      <c r="O6" s="25"/>
      <c r="P6" s="101"/>
      <c r="Q6" s="24" t="s">
        <v>18</v>
      </c>
      <c r="R6" s="23" t="s">
        <v>18</v>
      </c>
      <c r="S6" s="23" t="s">
        <v>18</v>
      </c>
      <c r="T6" s="21" t="s">
        <v>18</v>
      </c>
      <c r="U6" s="20" t="s">
        <v>18</v>
      </c>
      <c r="V6" s="22" t="s">
        <v>18</v>
      </c>
      <c r="W6" s="21" t="s">
        <v>18</v>
      </c>
      <c r="X6" s="20" t="s">
        <v>18</v>
      </c>
      <c r="Y6" s="19" t="s">
        <v>18</v>
      </c>
    </row>
    <row r="7" spans="1:25" s="8" customFormat="1" ht="12.75" customHeight="1" thickBot="1" x14ac:dyDescent="0.2">
      <c r="A7" s="93"/>
      <c r="B7" s="95"/>
      <c r="C7" s="93"/>
      <c r="D7" s="93"/>
      <c r="E7" s="16"/>
      <c r="F7" s="102"/>
      <c r="G7" s="16"/>
      <c r="H7" s="18"/>
      <c r="I7" s="17" t="s">
        <v>29</v>
      </c>
      <c r="J7" s="17" t="s">
        <v>28</v>
      </c>
      <c r="K7" s="17" t="s">
        <v>27</v>
      </c>
      <c r="L7" s="110"/>
      <c r="M7" s="130"/>
      <c r="N7" s="135"/>
      <c r="O7" s="16"/>
      <c r="P7" s="102"/>
      <c r="Q7" s="15" t="s">
        <v>17</v>
      </c>
      <c r="R7" s="14" t="s">
        <v>17</v>
      </c>
      <c r="S7" s="14" t="s">
        <v>17</v>
      </c>
      <c r="T7" s="11" t="s">
        <v>17</v>
      </c>
      <c r="U7" s="13" t="s">
        <v>17</v>
      </c>
      <c r="V7" s="12" t="s">
        <v>17</v>
      </c>
      <c r="W7" s="11" t="s">
        <v>17</v>
      </c>
      <c r="X7" s="10" t="s">
        <v>17</v>
      </c>
      <c r="Y7" s="9" t="s">
        <v>17</v>
      </c>
    </row>
    <row r="8" spans="1:25" s="8" customFormat="1" ht="39.950000000000003" customHeight="1" x14ac:dyDescent="0.15">
      <c r="A8" s="142">
        <v>1</v>
      </c>
      <c r="B8" s="69" t="s">
        <v>26</v>
      </c>
      <c r="C8" s="71" t="s">
        <v>25</v>
      </c>
      <c r="D8" s="73" t="s">
        <v>24</v>
      </c>
      <c r="E8" s="152">
        <v>94580.486000000004</v>
      </c>
      <c r="F8" s="65">
        <v>94580.486000000004</v>
      </c>
      <c r="G8" s="75">
        <v>183.82</v>
      </c>
      <c r="H8" s="77">
        <v>183.82</v>
      </c>
      <c r="I8" s="77" t="s">
        <v>23</v>
      </c>
      <c r="J8" s="77" t="s">
        <v>23</v>
      </c>
      <c r="K8" s="77" t="s">
        <v>23</v>
      </c>
      <c r="L8" s="77">
        <v>183.82</v>
      </c>
      <c r="M8" s="88">
        <v>3932.788</v>
      </c>
      <c r="N8" s="86">
        <v>0</v>
      </c>
      <c r="O8" s="84">
        <f>+(+E8+G8)-(M8+N8)</f>
        <v>90831.518000000011</v>
      </c>
      <c r="P8" s="65">
        <f>O8</f>
        <v>90831.518000000011</v>
      </c>
      <c r="Q8" s="40">
        <v>10</v>
      </c>
      <c r="R8" s="41">
        <v>0</v>
      </c>
      <c r="S8" s="41">
        <v>0</v>
      </c>
      <c r="T8" s="42">
        <v>0</v>
      </c>
      <c r="U8" s="41">
        <v>20</v>
      </c>
      <c r="V8" s="43">
        <v>0</v>
      </c>
      <c r="W8" s="44">
        <v>0</v>
      </c>
      <c r="X8" s="45">
        <v>0</v>
      </c>
      <c r="Y8" s="7" t="s">
        <v>18</v>
      </c>
    </row>
    <row r="9" spans="1:25" s="8" customFormat="1" ht="39.950000000000003" customHeight="1" thickBot="1" x14ac:dyDescent="0.2">
      <c r="A9" s="143"/>
      <c r="B9" s="70"/>
      <c r="C9" s="72"/>
      <c r="D9" s="74"/>
      <c r="E9" s="153"/>
      <c r="F9" s="136"/>
      <c r="G9" s="154"/>
      <c r="H9" s="78"/>
      <c r="I9" s="78"/>
      <c r="J9" s="78"/>
      <c r="K9" s="78"/>
      <c r="L9" s="78"/>
      <c r="M9" s="89"/>
      <c r="N9" s="87"/>
      <c r="O9" s="85"/>
      <c r="P9" s="136"/>
      <c r="Q9" s="39">
        <v>2103.433</v>
      </c>
      <c r="R9" s="46">
        <v>0</v>
      </c>
      <c r="S9" s="46">
        <v>0</v>
      </c>
      <c r="T9" s="47">
        <v>0</v>
      </c>
      <c r="U9" s="46">
        <v>1829.354</v>
      </c>
      <c r="V9" s="48">
        <v>0</v>
      </c>
      <c r="W9" s="49">
        <v>0</v>
      </c>
      <c r="X9" s="50">
        <v>0</v>
      </c>
      <c r="Y9" s="6" t="s">
        <v>17</v>
      </c>
    </row>
    <row r="10" spans="1:25" s="37" customFormat="1" ht="39.950000000000003" customHeight="1" x14ac:dyDescent="0.15">
      <c r="A10" s="67">
        <v>2</v>
      </c>
      <c r="B10" s="69" t="s">
        <v>54</v>
      </c>
      <c r="C10" s="71" t="s">
        <v>55</v>
      </c>
      <c r="D10" s="73" t="s">
        <v>56</v>
      </c>
      <c r="E10" s="75">
        <v>30.602</v>
      </c>
      <c r="F10" s="65">
        <v>30.602</v>
      </c>
      <c r="G10" s="75">
        <v>0</v>
      </c>
      <c r="H10" s="77">
        <v>0</v>
      </c>
      <c r="I10" s="77" t="s">
        <v>57</v>
      </c>
      <c r="J10" s="77" t="s">
        <v>57</v>
      </c>
      <c r="K10" s="77" t="s">
        <v>58</v>
      </c>
      <c r="L10" s="77">
        <v>0</v>
      </c>
      <c r="M10" s="80">
        <v>30.602</v>
      </c>
      <c r="N10" s="82">
        <v>0</v>
      </c>
      <c r="O10" s="84">
        <v>0</v>
      </c>
      <c r="P10" s="65">
        <f>O10</f>
        <v>0</v>
      </c>
      <c r="Q10" s="40">
        <v>0</v>
      </c>
      <c r="R10" s="41">
        <v>0</v>
      </c>
      <c r="S10" s="41">
        <v>0</v>
      </c>
      <c r="T10" s="42">
        <v>0</v>
      </c>
      <c r="U10" s="41">
        <v>1</v>
      </c>
      <c r="V10" s="40">
        <v>0</v>
      </c>
      <c r="W10" s="42">
        <v>0</v>
      </c>
      <c r="X10" s="51">
        <v>0</v>
      </c>
      <c r="Y10" s="36" t="s">
        <v>59</v>
      </c>
    </row>
    <row r="11" spans="1:25" s="37" customFormat="1" ht="39.950000000000003" customHeight="1" thickBot="1" x14ac:dyDescent="0.2">
      <c r="A11" s="68"/>
      <c r="B11" s="70"/>
      <c r="C11" s="72"/>
      <c r="D11" s="74"/>
      <c r="E11" s="76"/>
      <c r="F11" s="66"/>
      <c r="G11" s="76"/>
      <c r="H11" s="78"/>
      <c r="I11" s="79"/>
      <c r="J11" s="79"/>
      <c r="K11" s="79"/>
      <c r="L11" s="79"/>
      <c r="M11" s="81"/>
      <c r="N11" s="83"/>
      <c r="O11" s="139"/>
      <c r="P11" s="66"/>
      <c r="Q11" s="39">
        <v>0</v>
      </c>
      <c r="R11" s="46">
        <v>0</v>
      </c>
      <c r="S11" s="46">
        <v>0</v>
      </c>
      <c r="T11" s="47">
        <v>0</v>
      </c>
      <c r="U11" s="46">
        <v>30.602</v>
      </c>
      <c r="V11" s="39">
        <v>0</v>
      </c>
      <c r="W11" s="47">
        <v>0</v>
      </c>
      <c r="X11" s="52">
        <v>0</v>
      </c>
      <c r="Y11" s="38" t="s">
        <v>60</v>
      </c>
    </row>
    <row r="12" spans="1:25" s="8" customFormat="1" ht="39.950000000000003" customHeight="1" x14ac:dyDescent="0.15">
      <c r="A12" s="67">
        <v>3</v>
      </c>
      <c r="B12" s="69" t="s">
        <v>61</v>
      </c>
      <c r="C12" s="73" t="s">
        <v>62</v>
      </c>
      <c r="D12" s="73" t="s">
        <v>63</v>
      </c>
      <c r="E12" s="163">
        <v>43.012999999999998</v>
      </c>
      <c r="F12" s="80">
        <v>43.012999999999998</v>
      </c>
      <c r="G12" s="163">
        <v>0</v>
      </c>
      <c r="H12" s="157">
        <v>0</v>
      </c>
      <c r="I12" s="157">
        <v>0</v>
      </c>
      <c r="J12" s="157">
        <v>0</v>
      </c>
      <c r="K12" s="157">
        <v>0</v>
      </c>
      <c r="L12" s="157">
        <v>0</v>
      </c>
      <c r="M12" s="80">
        <v>43.012999999999998</v>
      </c>
      <c r="N12" s="159">
        <v>0</v>
      </c>
      <c r="O12" s="161">
        <f>+(+E12+G12)-(M12+N12)</f>
        <v>0</v>
      </c>
      <c r="P12" s="80">
        <v>0</v>
      </c>
      <c r="Q12" s="40">
        <v>0</v>
      </c>
      <c r="R12" s="41">
        <v>0</v>
      </c>
      <c r="S12" s="41">
        <v>0</v>
      </c>
      <c r="T12" s="42">
        <v>0</v>
      </c>
      <c r="U12" s="41">
        <v>1</v>
      </c>
      <c r="V12" s="40">
        <v>0</v>
      </c>
      <c r="W12" s="42">
        <v>0</v>
      </c>
      <c r="X12" s="51">
        <v>0</v>
      </c>
      <c r="Y12" s="6" t="s">
        <v>59</v>
      </c>
    </row>
    <row r="13" spans="1:25" s="8" customFormat="1" ht="39.950000000000003" customHeight="1" thickBot="1" x14ac:dyDescent="0.2">
      <c r="A13" s="68"/>
      <c r="B13" s="70"/>
      <c r="C13" s="74"/>
      <c r="D13" s="74"/>
      <c r="E13" s="164"/>
      <c r="F13" s="81"/>
      <c r="G13" s="164"/>
      <c r="H13" s="158"/>
      <c r="I13" s="158"/>
      <c r="J13" s="158"/>
      <c r="K13" s="158"/>
      <c r="L13" s="158"/>
      <c r="M13" s="81"/>
      <c r="N13" s="160"/>
      <c r="O13" s="162"/>
      <c r="P13" s="81"/>
      <c r="Q13" s="53"/>
      <c r="R13" s="54"/>
      <c r="S13" s="54"/>
      <c r="T13" s="55"/>
      <c r="U13" s="46">
        <v>43.012999999999998</v>
      </c>
      <c r="V13" s="53"/>
      <c r="W13" s="55"/>
      <c r="X13" s="56"/>
      <c r="Y13" s="6" t="s">
        <v>60</v>
      </c>
    </row>
    <row r="14" spans="1:25" s="8" customFormat="1" ht="39.950000000000003" customHeight="1" x14ac:dyDescent="0.15">
      <c r="A14" s="67">
        <v>4</v>
      </c>
      <c r="B14" s="69" t="s">
        <v>64</v>
      </c>
      <c r="C14" s="73" t="s">
        <v>62</v>
      </c>
      <c r="D14" s="73" t="s">
        <v>65</v>
      </c>
      <c r="E14" s="75">
        <v>484.23599999999999</v>
      </c>
      <c r="F14" s="65">
        <v>484.23599999999999</v>
      </c>
      <c r="G14" s="75">
        <v>0</v>
      </c>
      <c r="H14" s="77">
        <v>0</v>
      </c>
      <c r="I14" s="77" t="s">
        <v>66</v>
      </c>
      <c r="J14" s="77" t="s">
        <v>67</v>
      </c>
      <c r="K14" s="77" t="s">
        <v>68</v>
      </c>
      <c r="L14" s="77">
        <v>0</v>
      </c>
      <c r="M14" s="80">
        <v>389.84500000000003</v>
      </c>
      <c r="N14" s="82">
        <v>0</v>
      </c>
      <c r="O14" s="84">
        <f>+(+E14+G14)-(M14+N14)</f>
        <v>94.390999999999963</v>
      </c>
      <c r="P14" s="65">
        <f>O14</f>
        <v>94.390999999999963</v>
      </c>
      <c r="Q14" s="40">
        <v>0</v>
      </c>
      <c r="R14" s="41">
        <v>0</v>
      </c>
      <c r="S14" s="41">
        <v>0</v>
      </c>
      <c r="T14" s="42">
        <v>0</v>
      </c>
      <c r="U14" s="41">
        <v>1</v>
      </c>
      <c r="V14" s="40">
        <v>0</v>
      </c>
      <c r="W14" s="42">
        <v>0</v>
      </c>
      <c r="X14" s="51">
        <v>0</v>
      </c>
      <c r="Y14" s="7" t="s">
        <v>59</v>
      </c>
    </row>
    <row r="15" spans="1:25" s="8" customFormat="1" ht="39.950000000000003" customHeight="1" thickBot="1" x14ac:dyDescent="0.2">
      <c r="A15" s="68"/>
      <c r="B15" s="70"/>
      <c r="C15" s="74"/>
      <c r="D15" s="74"/>
      <c r="E15" s="76"/>
      <c r="F15" s="66"/>
      <c r="G15" s="76"/>
      <c r="H15" s="78"/>
      <c r="I15" s="79"/>
      <c r="J15" s="79"/>
      <c r="K15" s="79"/>
      <c r="L15" s="79"/>
      <c r="M15" s="81"/>
      <c r="N15" s="83"/>
      <c r="O15" s="85"/>
      <c r="P15" s="66"/>
      <c r="Q15" s="39">
        <v>0</v>
      </c>
      <c r="R15" s="46">
        <v>0</v>
      </c>
      <c r="S15" s="46">
        <v>0</v>
      </c>
      <c r="T15" s="47">
        <v>0</v>
      </c>
      <c r="U15" s="46">
        <v>389.84500000000003</v>
      </c>
      <c r="V15" s="39">
        <v>0</v>
      </c>
      <c r="W15" s="47">
        <v>0</v>
      </c>
      <c r="X15" s="52">
        <v>0</v>
      </c>
      <c r="Y15" s="6" t="s">
        <v>60</v>
      </c>
    </row>
    <row r="16" spans="1:25" s="8" customFormat="1" ht="39.950000000000003" customHeight="1" x14ac:dyDescent="0.15">
      <c r="A16" s="67">
        <v>5</v>
      </c>
      <c r="B16" s="69" t="s">
        <v>69</v>
      </c>
      <c r="C16" s="71" t="s">
        <v>70</v>
      </c>
      <c r="D16" s="73" t="s">
        <v>71</v>
      </c>
      <c r="E16" s="75">
        <v>62.279000000000003</v>
      </c>
      <c r="F16" s="65">
        <v>62.279000000000003</v>
      </c>
      <c r="G16" s="86">
        <v>1E-3</v>
      </c>
      <c r="H16" s="88">
        <v>1E-3</v>
      </c>
      <c r="I16" s="88" t="s">
        <v>72</v>
      </c>
      <c r="J16" s="88" t="s">
        <v>57</v>
      </c>
      <c r="K16" s="88" t="s">
        <v>57</v>
      </c>
      <c r="L16" s="88">
        <v>1E-3</v>
      </c>
      <c r="M16" s="80">
        <v>62.279000000000003</v>
      </c>
      <c r="N16" s="82">
        <v>0</v>
      </c>
      <c r="O16" s="84">
        <f>+(+E16+G16)-(M16+N16)</f>
        <v>9.9999999999766942E-4</v>
      </c>
      <c r="P16" s="65">
        <f>O16</f>
        <v>9.9999999999766942E-4</v>
      </c>
      <c r="Q16" s="40">
        <v>0</v>
      </c>
      <c r="R16" s="41">
        <v>0</v>
      </c>
      <c r="S16" s="41">
        <v>0</v>
      </c>
      <c r="T16" s="42">
        <v>0</v>
      </c>
      <c r="U16" s="41">
        <v>1</v>
      </c>
      <c r="V16" s="40">
        <v>0</v>
      </c>
      <c r="W16" s="42">
        <v>0</v>
      </c>
      <c r="X16" s="51">
        <v>0</v>
      </c>
      <c r="Y16" s="7" t="s">
        <v>59</v>
      </c>
    </row>
    <row r="17" spans="1:25" s="8" customFormat="1" ht="39.950000000000003" customHeight="1" thickBot="1" x14ac:dyDescent="0.2">
      <c r="A17" s="68"/>
      <c r="B17" s="70"/>
      <c r="C17" s="72"/>
      <c r="D17" s="74"/>
      <c r="E17" s="76"/>
      <c r="F17" s="66"/>
      <c r="G17" s="87"/>
      <c r="H17" s="89"/>
      <c r="I17" s="90"/>
      <c r="J17" s="90"/>
      <c r="K17" s="90"/>
      <c r="L17" s="90"/>
      <c r="M17" s="81"/>
      <c r="N17" s="83"/>
      <c r="O17" s="85"/>
      <c r="P17" s="66"/>
      <c r="Q17" s="39">
        <v>0</v>
      </c>
      <c r="R17" s="46">
        <v>0</v>
      </c>
      <c r="S17" s="46">
        <v>0</v>
      </c>
      <c r="T17" s="47">
        <v>0</v>
      </c>
      <c r="U17" s="46">
        <v>62.279000000000003</v>
      </c>
      <c r="V17" s="39">
        <v>0</v>
      </c>
      <c r="W17" s="47">
        <v>0</v>
      </c>
      <c r="X17" s="52">
        <v>0</v>
      </c>
      <c r="Y17" s="6" t="s">
        <v>60</v>
      </c>
    </row>
    <row r="18" spans="1:25" s="8" customFormat="1" ht="39.950000000000003" customHeight="1" x14ac:dyDescent="0.15">
      <c r="A18" s="67">
        <v>6</v>
      </c>
      <c r="B18" s="69" t="s">
        <v>22</v>
      </c>
      <c r="C18" s="71" t="s">
        <v>21</v>
      </c>
      <c r="D18" s="73" t="s">
        <v>20</v>
      </c>
      <c r="E18" s="75">
        <v>0</v>
      </c>
      <c r="F18" s="65">
        <v>0</v>
      </c>
      <c r="G18" s="75">
        <v>398.98200000000003</v>
      </c>
      <c r="H18" s="77">
        <v>398.98200000000003</v>
      </c>
      <c r="I18" s="77">
        <v>0</v>
      </c>
      <c r="J18" s="77">
        <v>0</v>
      </c>
      <c r="K18" s="77">
        <v>0</v>
      </c>
      <c r="L18" s="77">
        <v>398.98200000000003</v>
      </c>
      <c r="M18" s="80">
        <v>0</v>
      </c>
      <c r="N18" s="137">
        <v>0</v>
      </c>
      <c r="O18" s="84">
        <f>+(+E18+G18)-(M18+N18)</f>
        <v>398.98200000000003</v>
      </c>
      <c r="P18" s="140">
        <f>O18</f>
        <v>398.98200000000003</v>
      </c>
      <c r="Q18" s="40">
        <v>0</v>
      </c>
      <c r="R18" s="41">
        <v>0</v>
      </c>
      <c r="S18" s="41">
        <v>0</v>
      </c>
      <c r="T18" s="42">
        <v>0</v>
      </c>
      <c r="U18" s="41">
        <v>0</v>
      </c>
      <c r="V18" s="43">
        <v>0</v>
      </c>
      <c r="W18" s="44">
        <v>0</v>
      </c>
      <c r="X18" s="45">
        <v>0</v>
      </c>
      <c r="Y18" s="7" t="s">
        <v>18</v>
      </c>
    </row>
    <row r="19" spans="1:25" s="8" customFormat="1" ht="39.950000000000003" customHeight="1" thickBot="1" x14ac:dyDescent="0.2">
      <c r="A19" s="68"/>
      <c r="B19" s="70"/>
      <c r="C19" s="72"/>
      <c r="D19" s="74"/>
      <c r="E19" s="76"/>
      <c r="F19" s="66"/>
      <c r="G19" s="76"/>
      <c r="H19" s="78"/>
      <c r="I19" s="79"/>
      <c r="J19" s="79"/>
      <c r="K19" s="79"/>
      <c r="L19" s="78"/>
      <c r="M19" s="81"/>
      <c r="N19" s="138"/>
      <c r="O19" s="139"/>
      <c r="P19" s="141"/>
      <c r="Q19" s="39">
        <v>0</v>
      </c>
      <c r="R19" s="46">
        <v>0</v>
      </c>
      <c r="S19" s="46">
        <v>0</v>
      </c>
      <c r="T19" s="47">
        <v>0</v>
      </c>
      <c r="U19" s="46">
        <v>0</v>
      </c>
      <c r="V19" s="48">
        <v>0</v>
      </c>
      <c r="W19" s="49">
        <v>0</v>
      </c>
      <c r="X19" s="50">
        <v>0</v>
      </c>
      <c r="Y19" s="6" t="s">
        <v>17</v>
      </c>
    </row>
    <row r="20" spans="1:25" s="8" customFormat="1" ht="39.950000000000003" customHeight="1" x14ac:dyDescent="0.15">
      <c r="A20" s="67">
        <v>7</v>
      </c>
      <c r="B20" s="69" t="s">
        <v>73</v>
      </c>
      <c r="C20" s="71" t="s">
        <v>74</v>
      </c>
      <c r="D20" s="73" t="s">
        <v>75</v>
      </c>
      <c r="E20" s="75">
        <f>114.657</f>
        <v>114.657</v>
      </c>
      <c r="F20" s="65">
        <f>114.657</f>
        <v>114.657</v>
      </c>
      <c r="G20" s="75">
        <v>6.7000000000000004E-2</v>
      </c>
      <c r="H20" s="77">
        <v>6.7000000000000004E-2</v>
      </c>
      <c r="I20" s="77" t="s">
        <v>76</v>
      </c>
      <c r="J20" s="77" t="s">
        <v>77</v>
      </c>
      <c r="K20" s="77" t="s">
        <v>77</v>
      </c>
      <c r="L20" s="77">
        <v>6.7000000000000004E-2</v>
      </c>
      <c r="M20" s="80">
        <v>114.583</v>
      </c>
      <c r="N20" s="82">
        <v>0</v>
      </c>
      <c r="O20" s="84">
        <f>+(+E20+G20)-(M20+N20)</f>
        <v>0.14099999999999113</v>
      </c>
      <c r="P20" s="65">
        <f>O20</f>
        <v>0.14099999999999113</v>
      </c>
      <c r="Q20" s="40">
        <v>0</v>
      </c>
      <c r="R20" s="41">
        <v>0</v>
      </c>
      <c r="S20" s="41">
        <v>0</v>
      </c>
      <c r="T20" s="42">
        <v>0</v>
      </c>
      <c r="U20" s="41">
        <v>1</v>
      </c>
      <c r="V20" s="40">
        <v>0</v>
      </c>
      <c r="W20" s="42">
        <v>0</v>
      </c>
      <c r="X20" s="51">
        <v>0</v>
      </c>
      <c r="Y20" s="7" t="s">
        <v>59</v>
      </c>
    </row>
    <row r="21" spans="1:25" s="8" customFormat="1" ht="39.950000000000003" customHeight="1" thickBot="1" x14ac:dyDescent="0.2">
      <c r="A21" s="68"/>
      <c r="B21" s="70"/>
      <c r="C21" s="72"/>
      <c r="D21" s="74"/>
      <c r="E21" s="76"/>
      <c r="F21" s="66"/>
      <c r="G21" s="76"/>
      <c r="H21" s="78"/>
      <c r="I21" s="79"/>
      <c r="J21" s="79"/>
      <c r="K21" s="79"/>
      <c r="L21" s="79"/>
      <c r="M21" s="81"/>
      <c r="N21" s="83"/>
      <c r="O21" s="85"/>
      <c r="P21" s="66"/>
      <c r="Q21" s="39">
        <v>0</v>
      </c>
      <c r="R21" s="46">
        <v>0</v>
      </c>
      <c r="S21" s="46">
        <v>0</v>
      </c>
      <c r="T21" s="47">
        <v>0</v>
      </c>
      <c r="U21" s="46">
        <v>114.583</v>
      </c>
      <c r="V21" s="39">
        <v>0</v>
      </c>
      <c r="W21" s="47">
        <v>0</v>
      </c>
      <c r="X21" s="52">
        <v>0</v>
      </c>
      <c r="Y21" s="6" t="s">
        <v>60</v>
      </c>
    </row>
    <row r="22" spans="1:25" s="8" customFormat="1" ht="39.950000000000003" customHeight="1" x14ac:dyDescent="0.15">
      <c r="A22" s="67">
        <v>8</v>
      </c>
      <c r="B22" s="69" t="s">
        <v>78</v>
      </c>
      <c r="C22" s="71" t="s">
        <v>79</v>
      </c>
      <c r="D22" s="73" t="s">
        <v>80</v>
      </c>
      <c r="E22" s="75">
        <v>465.363</v>
      </c>
      <c r="F22" s="65">
        <v>465.363</v>
      </c>
      <c r="G22" s="75">
        <v>7.0000000000000001E-3</v>
      </c>
      <c r="H22" s="77">
        <v>7.0000000000000001E-3</v>
      </c>
      <c r="I22" s="77" t="s">
        <v>57</v>
      </c>
      <c r="J22" s="77" t="s">
        <v>81</v>
      </c>
      <c r="K22" s="77" t="s">
        <v>81</v>
      </c>
      <c r="L22" s="77">
        <v>7.0000000000000001E-3</v>
      </c>
      <c r="M22" s="80">
        <f>465.37</f>
        <v>465.37</v>
      </c>
      <c r="N22" s="82">
        <v>0</v>
      </c>
      <c r="O22" s="84">
        <f>+(+E22+G22)-(M22+N22)</f>
        <v>0</v>
      </c>
      <c r="P22" s="65">
        <f>O22</f>
        <v>0</v>
      </c>
      <c r="Q22" s="40">
        <v>0</v>
      </c>
      <c r="R22" s="41">
        <v>0</v>
      </c>
      <c r="S22" s="41">
        <v>0</v>
      </c>
      <c r="T22" s="42">
        <v>0</v>
      </c>
      <c r="U22" s="41">
        <v>1</v>
      </c>
      <c r="V22" s="40">
        <v>0</v>
      </c>
      <c r="W22" s="42">
        <v>0</v>
      </c>
      <c r="X22" s="51">
        <v>0</v>
      </c>
      <c r="Y22" s="7" t="s">
        <v>59</v>
      </c>
    </row>
    <row r="23" spans="1:25" s="8" customFormat="1" ht="39.950000000000003" customHeight="1" thickBot="1" x14ac:dyDescent="0.2">
      <c r="A23" s="68"/>
      <c r="B23" s="70"/>
      <c r="C23" s="72"/>
      <c r="D23" s="74"/>
      <c r="E23" s="76"/>
      <c r="F23" s="66"/>
      <c r="G23" s="76"/>
      <c r="H23" s="78"/>
      <c r="I23" s="79"/>
      <c r="J23" s="79"/>
      <c r="K23" s="79"/>
      <c r="L23" s="79"/>
      <c r="M23" s="81"/>
      <c r="N23" s="83"/>
      <c r="O23" s="85"/>
      <c r="P23" s="66"/>
      <c r="Q23" s="39">
        <v>0</v>
      </c>
      <c r="R23" s="46">
        <v>0</v>
      </c>
      <c r="S23" s="46">
        <v>0</v>
      </c>
      <c r="T23" s="47">
        <v>0</v>
      </c>
      <c r="U23" s="46">
        <v>465.37</v>
      </c>
      <c r="V23" s="39">
        <v>0</v>
      </c>
      <c r="W23" s="47">
        <v>0</v>
      </c>
      <c r="X23" s="52">
        <v>0</v>
      </c>
      <c r="Y23" s="6" t="s">
        <v>60</v>
      </c>
    </row>
    <row r="24" spans="1:25" s="5" customFormat="1" ht="20.100000000000001" customHeight="1" x14ac:dyDescent="0.15">
      <c r="A24" s="142" t="s">
        <v>19</v>
      </c>
      <c r="B24" s="67">
        <v>7</v>
      </c>
      <c r="C24" s="144"/>
      <c r="D24" s="146"/>
      <c r="E24" s="84">
        <f>SUM(E8:E23)</f>
        <v>95780.636000000013</v>
      </c>
      <c r="F24" s="148">
        <f>SUM(F8:F23)</f>
        <v>95780.636000000013</v>
      </c>
      <c r="G24" s="84">
        <f>SUM(G8:G23)</f>
        <v>582.87699999999995</v>
      </c>
      <c r="H24" s="155">
        <f t="shared" ref="H24:N24" si="0">SUM(H8:H23)</f>
        <v>582.87699999999995</v>
      </c>
      <c r="I24" s="155">
        <f t="shared" si="0"/>
        <v>0</v>
      </c>
      <c r="J24" s="155">
        <f t="shared" si="0"/>
        <v>0</v>
      </c>
      <c r="K24" s="155">
        <f t="shared" si="0"/>
        <v>0</v>
      </c>
      <c r="L24" s="155">
        <f t="shared" si="0"/>
        <v>582.87699999999995</v>
      </c>
      <c r="M24" s="155">
        <f t="shared" si="0"/>
        <v>5038.4799999999996</v>
      </c>
      <c r="N24" s="150">
        <f t="shared" si="0"/>
        <v>0</v>
      </c>
      <c r="O24" s="84">
        <f>SUM(O8:O23)</f>
        <v>91325.033000000025</v>
      </c>
      <c r="P24" s="148">
        <f>SUM(P8:P23)</f>
        <v>91325.033000000025</v>
      </c>
      <c r="Q24" s="57">
        <f>SUMIF($Y$8:$Y$23,$Y$6,Q8:Q23)</f>
        <v>10</v>
      </c>
      <c r="R24" s="58">
        <f t="shared" ref="R24:X24" si="1">SUMIF($Y$8:$Y$23,$Y$6,R8:R23)</f>
        <v>0</v>
      </c>
      <c r="S24" s="58">
        <f t="shared" si="1"/>
        <v>0</v>
      </c>
      <c r="T24" s="59">
        <f t="shared" si="1"/>
        <v>0</v>
      </c>
      <c r="U24" s="58">
        <f>SUMIF($Y$8:$Y$23,$Y$6,U8:U23)</f>
        <v>26</v>
      </c>
      <c r="V24" s="57">
        <f t="shared" si="1"/>
        <v>0</v>
      </c>
      <c r="W24" s="59">
        <f t="shared" si="1"/>
        <v>0</v>
      </c>
      <c r="X24" s="60">
        <f t="shared" si="1"/>
        <v>0</v>
      </c>
      <c r="Y24" s="7" t="s">
        <v>18</v>
      </c>
    </row>
    <row r="25" spans="1:25" s="5" customFormat="1" ht="20.100000000000001" customHeight="1" thickBot="1" x14ac:dyDescent="0.2">
      <c r="A25" s="143"/>
      <c r="B25" s="68"/>
      <c r="C25" s="145"/>
      <c r="D25" s="147"/>
      <c r="E25" s="85"/>
      <c r="F25" s="149"/>
      <c r="G25" s="85"/>
      <c r="H25" s="156"/>
      <c r="I25" s="156"/>
      <c r="J25" s="156"/>
      <c r="K25" s="156"/>
      <c r="L25" s="156"/>
      <c r="M25" s="156"/>
      <c r="N25" s="151"/>
      <c r="O25" s="85"/>
      <c r="P25" s="149"/>
      <c r="Q25" s="61">
        <f>SUMIF($Y$8:$Y$23,$Y$7,Q8:Q23)</f>
        <v>2103.433</v>
      </c>
      <c r="R25" s="62">
        <f t="shared" ref="R25:X25" si="2">SUMIF($Y$8:$Y$23,$Y$7,R8:R23)</f>
        <v>0</v>
      </c>
      <c r="S25" s="62">
        <f t="shared" si="2"/>
        <v>0</v>
      </c>
      <c r="T25" s="63">
        <f t="shared" si="2"/>
        <v>0</v>
      </c>
      <c r="U25" s="62">
        <f>SUMIF($Y$8:$Y$23,$Y$7,U8:U23)</f>
        <v>2935.0460000000003</v>
      </c>
      <c r="V25" s="61">
        <f t="shared" si="2"/>
        <v>0</v>
      </c>
      <c r="W25" s="63">
        <f t="shared" si="2"/>
        <v>0</v>
      </c>
      <c r="X25" s="64">
        <f t="shared" si="2"/>
        <v>0</v>
      </c>
      <c r="Y25" s="6" t="s">
        <v>17</v>
      </c>
    </row>
    <row r="26" spans="1:25" ht="14.25" hidden="1" outlineLevel="1" thickBot="1" x14ac:dyDescent="0.2">
      <c r="A26" s="1" t="s">
        <v>16</v>
      </c>
    </row>
    <row r="27" spans="1:25" ht="14.25" hidden="1" outlineLevel="1" thickBot="1" x14ac:dyDescent="0.2">
      <c r="C27" s="1" t="s">
        <v>15</v>
      </c>
      <c r="F27" s="1" t="s">
        <v>14</v>
      </c>
      <c r="O27" s="4"/>
    </row>
    <row r="28" spans="1:25" ht="14.25" hidden="1" outlineLevel="1" thickBot="1" x14ac:dyDescent="0.2">
      <c r="C28" s="1" t="s">
        <v>13</v>
      </c>
      <c r="F28" s="1" t="s">
        <v>12</v>
      </c>
    </row>
    <row r="29" spans="1:25" ht="14.25" hidden="1" outlineLevel="1" thickBot="1" x14ac:dyDescent="0.2">
      <c r="C29" s="1" t="s">
        <v>11</v>
      </c>
      <c r="F29" s="1" t="s">
        <v>10</v>
      </c>
    </row>
    <row r="30" spans="1:25" ht="14.25" hidden="1" outlineLevel="1" thickBot="1" x14ac:dyDescent="0.2">
      <c r="C30" s="1" t="s">
        <v>9</v>
      </c>
      <c r="F30" s="1" t="s">
        <v>8</v>
      </c>
    </row>
    <row r="31" spans="1:25" ht="14.25" hidden="1" outlineLevel="1" thickBot="1" x14ac:dyDescent="0.2">
      <c r="C31" s="1" t="s">
        <v>7</v>
      </c>
      <c r="F31" s="1" t="s">
        <v>6</v>
      </c>
    </row>
    <row r="32" spans="1:25" ht="14.25" hidden="1" outlineLevel="1" thickBot="1" x14ac:dyDescent="0.2">
      <c r="C32" s="1" t="s">
        <v>5</v>
      </c>
      <c r="F32" s="1" t="s">
        <v>4</v>
      </c>
    </row>
    <row r="33" spans="3:15" ht="14.25" hidden="1" outlineLevel="1" thickBot="1" x14ac:dyDescent="0.2">
      <c r="C33" s="1" t="s">
        <v>3</v>
      </c>
    </row>
    <row r="34" spans="3:15" ht="14.25" hidden="1" outlineLevel="1" thickBot="1" x14ac:dyDescent="0.2">
      <c r="C34" s="1" t="s">
        <v>2</v>
      </c>
    </row>
    <row r="35" spans="3:15" ht="14.25" hidden="1" outlineLevel="1" thickBot="1" x14ac:dyDescent="0.2">
      <c r="C35" s="1" t="s">
        <v>1</v>
      </c>
    </row>
    <row r="36" spans="3:15" ht="14.25" hidden="1" outlineLevel="1" thickBot="1" x14ac:dyDescent="0.2">
      <c r="C36" s="1" t="s">
        <v>0</v>
      </c>
    </row>
    <row r="37" spans="3:15" hidden="1" collapsed="1" x14ac:dyDescent="0.15">
      <c r="O37" s="3">
        <f>+(+$E$24+$G$24)-($M$24+$N$24)</f>
        <v>91325.03300000001</v>
      </c>
    </row>
  </sheetData>
  <mergeCells count="167">
    <mergeCell ref="K12:K13"/>
    <mergeCell ref="L12:L13"/>
    <mergeCell ref="M12:M13"/>
    <mergeCell ref="N12:N13"/>
    <mergeCell ref="O12:O13"/>
    <mergeCell ref="P12:P13"/>
    <mergeCell ref="B12:B13"/>
    <mergeCell ref="C12:C13"/>
    <mergeCell ref="D12:D13"/>
    <mergeCell ref="E12:E13"/>
    <mergeCell ref="F12:F13"/>
    <mergeCell ref="G12:G13"/>
    <mergeCell ref="H12:H13"/>
    <mergeCell ref="I12:I13"/>
    <mergeCell ref="J12:J13"/>
    <mergeCell ref="O24:O25"/>
    <mergeCell ref="P24:P25"/>
    <mergeCell ref="H24:H25"/>
    <mergeCell ref="I24:I25"/>
    <mergeCell ref="J24:J25"/>
    <mergeCell ref="K24:K25"/>
    <mergeCell ref="L24:L25"/>
    <mergeCell ref="A10:A11"/>
    <mergeCell ref="B10:B11"/>
    <mergeCell ref="C10:C11"/>
    <mergeCell ref="D10:D11"/>
    <mergeCell ref="E10:E11"/>
    <mergeCell ref="F10:F11"/>
    <mergeCell ref="G10:G11"/>
    <mergeCell ref="H10:H11"/>
    <mergeCell ref="I10:I11"/>
    <mergeCell ref="J10:J11"/>
    <mergeCell ref="P10:P11"/>
    <mergeCell ref="K10:K11"/>
    <mergeCell ref="L10:L11"/>
    <mergeCell ref="M10:M11"/>
    <mergeCell ref="N10:N11"/>
    <mergeCell ref="O10:O11"/>
    <mergeCell ref="M24:M25"/>
    <mergeCell ref="A24:A25"/>
    <mergeCell ref="B24:B25"/>
    <mergeCell ref="C24:C25"/>
    <mergeCell ref="D24:D25"/>
    <mergeCell ref="E24:E25"/>
    <mergeCell ref="F24:F25"/>
    <mergeCell ref="G24:G25"/>
    <mergeCell ref="N24:N25"/>
    <mergeCell ref="I8:I9"/>
    <mergeCell ref="J8:J9"/>
    <mergeCell ref="K8:K9"/>
    <mergeCell ref="L8:L9"/>
    <mergeCell ref="M8:M9"/>
    <mergeCell ref="N8:N9"/>
    <mergeCell ref="E14:E15"/>
    <mergeCell ref="A8:A9"/>
    <mergeCell ref="B8:B9"/>
    <mergeCell ref="C8:C9"/>
    <mergeCell ref="D8:D9"/>
    <mergeCell ref="E8:E9"/>
    <mergeCell ref="F8:F9"/>
    <mergeCell ref="G8:G9"/>
    <mergeCell ref="H8:H9"/>
    <mergeCell ref="A12:A13"/>
    <mergeCell ref="O8:O9"/>
    <mergeCell ref="P8:P9"/>
    <mergeCell ref="A18:A19"/>
    <mergeCell ref="B18:B19"/>
    <mergeCell ref="C18:C19"/>
    <mergeCell ref="D18:D19"/>
    <mergeCell ref="E18:E19"/>
    <mergeCell ref="F18:F19"/>
    <mergeCell ref="M18:M19"/>
    <mergeCell ref="N18:N19"/>
    <mergeCell ref="O18:O19"/>
    <mergeCell ref="P18:P19"/>
    <mergeCell ref="G18:G19"/>
    <mergeCell ref="H18:H19"/>
    <mergeCell ref="I18:I19"/>
    <mergeCell ref="J18:J19"/>
    <mergeCell ref="K18:K19"/>
    <mergeCell ref="L18:L19"/>
    <mergeCell ref="I14:I15"/>
    <mergeCell ref="J14:J15"/>
    <mergeCell ref="A14:A15"/>
    <mergeCell ref="B14:B15"/>
    <mergeCell ref="C14:C15"/>
    <mergeCell ref="D14:D15"/>
    <mergeCell ref="V2:X2"/>
    <mergeCell ref="R3:R5"/>
    <mergeCell ref="S3:S5"/>
    <mergeCell ref="T3:T5"/>
    <mergeCell ref="U3:U5"/>
    <mergeCell ref="V3:V5"/>
    <mergeCell ref="W3:W5"/>
    <mergeCell ref="X3:X5"/>
    <mergeCell ref="M4:M7"/>
    <mergeCell ref="Q4:Q5"/>
    <mergeCell ref="P5:P7"/>
    <mergeCell ref="N2:N7"/>
    <mergeCell ref="O2:P3"/>
    <mergeCell ref="Q2:U2"/>
    <mergeCell ref="A2:A7"/>
    <mergeCell ref="B2:B7"/>
    <mergeCell ref="C2:C7"/>
    <mergeCell ref="D2:D7"/>
    <mergeCell ref="E2:F3"/>
    <mergeCell ref="F5:F7"/>
    <mergeCell ref="G2:M3"/>
    <mergeCell ref="I6:K6"/>
    <mergeCell ref="L6:L7"/>
    <mergeCell ref="P14:P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K14:K15"/>
    <mergeCell ref="L14:L15"/>
    <mergeCell ref="M14:M15"/>
    <mergeCell ref="N14:N15"/>
    <mergeCell ref="O14:O15"/>
    <mergeCell ref="F14:F15"/>
    <mergeCell ref="G14:G15"/>
    <mergeCell ref="H14:H15"/>
    <mergeCell ref="P16:P17"/>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2:P23"/>
    <mergeCell ref="P20:P21"/>
    <mergeCell ref="A22:A23"/>
    <mergeCell ref="B22:B23"/>
    <mergeCell ref="C22:C23"/>
    <mergeCell ref="D22:D23"/>
    <mergeCell ref="E22:E23"/>
    <mergeCell ref="F22:F23"/>
    <mergeCell ref="G22:G23"/>
    <mergeCell ref="H22:H23"/>
    <mergeCell ref="I22:I23"/>
    <mergeCell ref="J22:J23"/>
    <mergeCell ref="K22:K23"/>
    <mergeCell ref="L22:L23"/>
    <mergeCell ref="M22:M23"/>
    <mergeCell ref="N22:N23"/>
    <mergeCell ref="O22:O23"/>
  </mergeCells>
  <phoneticPr fontId="2"/>
  <pageMargins left="0.51181102362204722" right="0.31496062992125984" top="0.55118110236220474" bottom="0.55118110236220474" header="0.31496062992125984" footer="0.31496062992125984"/>
  <pageSetup paperSize="9" scale="59" fitToHeight="0" orientation="landscape" cellComments="asDisplayed" r:id="rId1"/>
  <rowBreaks count="1" manualBreakCount="1">
    <brk id="37"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個別表003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2018-09-28T07:42:41Z</dcterms:created>
  <dcterms:modified xsi:type="dcterms:W3CDTF">2021-02-01T01:17:35Z</dcterms:modified>
</cp:coreProperties>
</file>