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580" windowHeight="10365" tabRatio="774"/>
  </bookViews>
  <sheets>
    <sheet name="003" sheetId="9" r:id="rId1"/>
  </sheets>
  <definedNames>
    <definedName name="_xlnm._FilterDatabase" localSheetId="0" hidden="1">'003'!$A$1:$Y$15</definedName>
    <definedName name="_xlnm.Print_Area" localSheetId="0">'003'!$A$1:$X$15</definedName>
  </definedNames>
  <calcPr calcId="162913"/>
</workbook>
</file>

<file path=xl/calcChain.xml><?xml version="1.0" encoding="utf-8"?>
<calcChain xmlns="http://schemas.openxmlformats.org/spreadsheetml/2006/main">
  <c r="X15" i="9" l="1"/>
  <c r="W15" i="9"/>
  <c r="V15" i="9"/>
  <c r="U15" i="9"/>
  <c r="T15" i="9"/>
  <c r="S15" i="9"/>
  <c r="R15" i="9"/>
  <c r="X14" i="9"/>
  <c r="W14" i="9"/>
  <c r="V14" i="9"/>
  <c r="U14" i="9"/>
  <c r="T14" i="9"/>
  <c r="S14" i="9"/>
  <c r="R14" i="9"/>
  <c r="Q15" i="9"/>
  <c r="Q14" i="9"/>
  <c r="P14" i="9"/>
  <c r="O14" i="9"/>
  <c r="M14" i="9"/>
  <c r="L14" i="9"/>
  <c r="H14" i="9"/>
  <c r="G14" i="9"/>
  <c r="O8" i="9" l="1"/>
  <c r="P8" i="9"/>
  <c r="O10" i="9" l="1"/>
  <c r="O12" i="9" l="1"/>
  <c r="N14" i="9" l="1"/>
  <c r="K14" i="9"/>
  <c r="J14" i="9"/>
  <c r="I14" i="9"/>
  <c r="F14" i="9"/>
  <c r="E14" i="9"/>
</calcChain>
</file>

<file path=xl/sharedStrings.xml><?xml version="1.0" encoding="utf-8"?>
<sst xmlns="http://schemas.openxmlformats.org/spreadsheetml/2006/main" count="86" uniqueCount="58">
  <si>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</si>
  <si>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</si>
  <si>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</si>
  <si>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</si>
  <si>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</si>
  <si>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</si>
  <si>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</si>
  <si>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</si>
  <si>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</si>
  <si>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</si>
  <si>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</si>
  <si>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</si>
  <si>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</si>
  <si>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</si>
  <si>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</si>
  <si>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</si>
  <si>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</si>
  <si>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</si>
  <si>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</si>
  <si>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</si>
  <si>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</si>
  <si>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</si>
  <si>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</si>
  <si>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</si>
  <si>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</si>
  <si>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</si>
  <si>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</si>
  <si>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</si>
  <si>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</si>
  <si>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</si>
  <si>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</si>
  <si>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</si>
  <si>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</si>
  <si>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</si>
  <si>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</si>
  <si>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</si>
  <si>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</si>
  <si>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</si>
  <si>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</si>
  <si>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</si>
  <si>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</si>
  <si>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</si>
  <si>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</si>
  <si>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</si>
  <si>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</si>
  <si>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</si>
  <si>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福島県</t>
    <rPh sb="0" eb="2">
      <t>フクシマ</t>
    </rPh>
    <rPh sb="2" eb="3">
      <t>ケン</t>
    </rPh>
    <phoneticPr fontId="1"/>
  </si>
  <si>
    <t>福島県中間貯蔵施設等影響対策及び原子力災害復興基金</t>
    <rPh sb="0" eb="3">
      <t>フクシマケン</t>
    </rPh>
    <rPh sb="3" eb="5">
      <t>チュウカン</t>
    </rPh>
    <rPh sb="5" eb="7">
      <t>チョゾウ</t>
    </rPh>
    <rPh sb="7" eb="9">
      <t>シセツ</t>
    </rPh>
    <rPh sb="9" eb="10">
      <t>トウ</t>
    </rPh>
    <rPh sb="10" eb="12">
      <t>エイキョウ</t>
    </rPh>
    <rPh sb="12" eb="14">
      <t>タイサク</t>
    </rPh>
    <rPh sb="14" eb="15">
      <t>オヨ</t>
    </rPh>
    <rPh sb="16" eb="19">
      <t>ゲンシリョク</t>
    </rPh>
    <rPh sb="19" eb="21">
      <t>サイガイ</t>
    </rPh>
    <rPh sb="21" eb="23">
      <t>フッコウ</t>
    </rPh>
    <rPh sb="23" eb="25">
      <t>キキン</t>
    </rPh>
    <phoneticPr fontId="1"/>
  </si>
  <si>
    <t>飯舘村</t>
    <rPh sb="0" eb="3">
      <t>イイタテムラ</t>
    </rPh>
    <phoneticPr fontId="1"/>
  </si>
  <si>
    <t>飯舘村避難地域復興拠点推進交付金基金</t>
    <rPh sb="0" eb="3">
      <t>イイタテムラ</t>
    </rPh>
    <rPh sb="3" eb="5">
      <t>ヒナン</t>
    </rPh>
    <rPh sb="5" eb="7">
      <t>チイキ</t>
    </rPh>
    <rPh sb="7" eb="9">
      <t>フッコウ</t>
    </rPh>
    <rPh sb="9" eb="11">
      <t>キョテン</t>
    </rPh>
    <rPh sb="11" eb="13">
      <t>スイシン</t>
    </rPh>
    <rPh sb="13" eb="16">
      <t>コウフキン</t>
    </rPh>
    <rPh sb="16" eb="18">
      <t>キキン</t>
    </rPh>
    <phoneticPr fontId="1"/>
  </si>
  <si>
    <t>楢葉町</t>
    <rPh sb="0" eb="3">
      <t>ナラハマチ</t>
    </rPh>
    <phoneticPr fontId="1"/>
  </si>
  <si>
    <t>楢葉町避難地域復興拠点推進交付金基金</t>
    <rPh sb="0" eb="3">
      <t>ナラハマチ</t>
    </rPh>
    <rPh sb="3" eb="5">
      <t>ヒナン</t>
    </rPh>
    <rPh sb="5" eb="7">
      <t>チイキ</t>
    </rPh>
    <rPh sb="7" eb="9">
      <t>フッコウ</t>
    </rPh>
    <rPh sb="9" eb="11">
      <t>キョテン</t>
    </rPh>
    <rPh sb="11" eb="13">
      <t>スイシン</t>
    </rPh>
    <rPh sb="13" eb="16">
      <t>コウフキン</t>
    </rPh>
    <rPh sb="16" eb="18">
      <t>キキン</t>
    </rPh>
    <phoneticPr fontId="1"/>
  </si>
  <si>
    <t>楢葉町コンパクトタウンの分譲団地（18戸）用地取得・造成事業</t>
    <phoneticPr fontId="1"/>
  </si>
  <si>
    <t>中間貯蔵施設の整備等による影響も含め、原子力災害による影響を強く受けた被災地域の復興や風評被害対策をはじめとした福島県全域の復興並びに地域の自立を効果的に進めるための事業等を支援する。</t>
    <phoneticPr fontId="1"/>
  </si>
  <si>
    <t>飯舘村深谷地区復興拠点における①花弁栽培施設・多目的交流広場の残土受入造成事業、及び②道の駅「までい館」・調整池エリアの造成事業</t>
    <rPh sb="37" eb="39">
      <t>ジギョウ</t>
    </rPh>
    <rPh sb="38" eb="39">
      <t>コウジ</t>
    </rPh>
    <rPh sb="40" eb="41">
      <t>オヨ</t>
    </rPh>
    <phoneticPr fontId="1"/>
  </si>
  <si>
    <t>【個別表】平成28年度基金造成団体別基金執行状況表（003福島原子力災害復興交付金基金）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</si>
  <si>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001-01</t>
    <phoneticPr fontId="1"/>
  </si>
  <si>
    <t>001-02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</si>
</sst>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8"/>
      <name val="ＭＳ 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7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0" fillId="0" borderId="0" xfId="0" applyNumberFormat="1" applyFill="1" applyBorder="1" applyAlignment="1">
      <alignmen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41" fontId="3" fillId="0" borderId="14"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178" fontId="3" fillId="0" borderId="14" xfId="0" applyNumberFormat="1" applyFont="1" applyFill="1" applyBorder="1" applyAlignment="1">
      <alignment horizontal="right" vertical="center"/>
    </xf>
    <xf numFmtId="178" fontId="3" fillId="0" borderId="21" xfId="0" applyNumberFormat="1" applyFont="1" applyFill="1" applyBorder="1" applyAlignment="1">
      <alignment horizontal="right" vertical="center"/>
    </xf>
    <xf numFmtId="0" fontId="19" fillId="0" borderId="0" xfId="0" applyFont="1">
      <alignment vertical="center"/>
    </xf>
    <xf numFmtId="178" fontId="19" fillId="0" borderId="1" xfId="0" applyNumberFormat="1" applyFont="1" applyFill="1" applyBorder="1" applyAlignment="1">
      <alignment horizontal="right" vertical="center"/>
    </xf>
    <xf numFmtId="178" fontId="19" fillId="0" borderId="30" xfId="0" applyNumberFormat="1" applyFont="1" applyFill="1" applyBorder="1" applyAlignment="1">
      <alignment horizontal="right" vertical="center"/>
    </xf>
    <xf numFmtId="178" fontId="19" fillId="0" borderId="3" xfId="0" applyNumberFormat="1" applyFont="1" applyFill="1" applyBorder="1" applyAlignment="1">
      <alignment horizontal="right" vertical="center"/>
    </xf>
    <xf numFmtId="178" fontId="19" fillId="0" borderId="6"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178" fontId="19" fillId="0" borderId="21"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on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0" fillId="3" borderId="14"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0" fillId="3" borderId="19" xfId="0" applyNumberForma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on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3" fillId="0" borderId="43" xfId="0" applyNumberFormat="1" applyFont="1" applyFill="1" applyBorder="1" applyAlignment="1">
      <alignment vertical="center"/>
    </xf>
    <xf numFmtId="41" fontId="0" fillId="0" borderId="19" xfId="0" applyNumberFormat="1" applyFont="1" applyFill="1" applyBorder="1" applyAlignment="1">
      <alignmen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Border="1" applyAlignment="1">
      <alignment horizontal="center" vertical="center"/>
    </xf>
    <xf numFmtId="41" fontId="3" fillId="0" borderId="19" xfId="0" applyNumberFormat="1" applyFont="1" applyBorder="1" applyAlignment="1">
      <alignment horizontal="center" vertical="center"/>
    </xf>
    <xf numFmtId="41" fontId="3" fillId="4" borderId="30" xfId="0" applyNumberFormat="1" applyFont="1" applyFill="1" applyBorder="1" applyAlignment="1">
      <alignment horizontal="center" vertical="center"/>
    </xf>
    <xf numFmtId="41" fontId="3" fillId="4" borderId="14" xfId="0" applyNumberFormat="1" applyFont="1" applyFill="1" applyBorder="1" applyAlignment="1">
      <alignment horizontal="center" vertical="center"/>
    </xf>
    <xf numFmtId="41" fontId="3" fillId="0" borderId="7" xfId="0" applyNumberFormat="1" applyFont="1" applyFill="1" applyBorder="1" applyAlignment="1">
      <alignment horizontal="center" vertical="center"/>
    </xf>
    <xf numFmtId="41" fontId="3" fillId="0" borderId="9" xfId="0" applyNumberFormat="1" applyFont="1" applyFill="1" applyBorder="1" applyAlignment="1">
      <alignment horizontal="center" vertical="center"/>
    </xf>
    <xf numFmtId="41" fontId="0" fillId="0" borderId="17" xfId="0" applyNumberFormat="1" applyFont="1" applyFill="1" applyBorder="1" applyAlignment="1">
      <alignment horizontal="righ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19" fillId="0" borderId="30"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41" fontId="3" fillId="0" borderId="43" xfId="0" applyNumberFormat="1" applyFont="1" applyFill="1" applyBorder="1" applyAlignment="1">
      <alignment horizontal="center" vertical="center"/>
    </xf>
    <xf numFmtId="41" fontId="3" fillId="0" borderId="19"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9"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left" vertical="center" wrapText="1"/>
    </xf>
    <xf numFmtId="0" fontId="19" fillId="0" borderId="9" xfId="0" applyFont="1" applyFill="1" applyBorder="1" applyAlignment="1">
      <alignment horizontal="left" vertical="center" wrapText="1"/>
    </xf>
    <xf numFmtId="41" fontId="19" fillId="0" borderId="43" xfId="0" applyNumberFormat="1" applyFont="1" applyFill="1" applyBorder="1" applyAlignment="1">
      <alignment horizontal="center" vertical="center"/>
    </xf>
    <xf numFmtId="41" fontId="19" fillId="0" borderId="19" xfId="0" applyNumberFormat="1" applyFont="1" applyFill="1" applyBorder="1" applyAlignment="1">
      <alignment horizontal="center" vertical="center"/>
    </xf>
    <xf numFmtId="41" fontId="19" fillId="0" borderId="18" xfId="0" applyNumberFormat="1" applyFont="1" applyFill="1" applyBorder="1" applyAlignment="1">
      <alignment horizontal="center" vertical="center"/>
    </xf>
    <xf numFmtId="41" fontId="19" fillId="0" borderId="17" xfId="0" applyNumberFormat="1" applyFont="1" applyFill="1" applyBorder="1" applyAlignment="1">
      <alignment horizontal="center" vertical="center"/>
    </xf>
    <xf numFmtId="41" fontId="19" fillId="0" borderId="30" xfId="0" applyNumberFormat="1" applyFont="1" applyFill="1" applyBorder="1" applyAlignment="1">
      <alignment horizontal="center" vertical="center"/>
    </xf>
    <xf numFmtId="41" fontId="19" fillId="0" borderId="1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9"/>
  <sheetViews>
    <sheetView tabSelected="1" view="pageBreakPreview" topLeftCell="F13" zoomScaleNormal="100" zoomScaleSheetLayoutView="100" workbookViewId="0">
      <selection activeCell="T29" sqref="T29"/>
    </sheetView>
  </sheetViews>
  <sheetFormatPr defaultColWidth="9" defaultRowHeight="13.5" outlineLevelRow="1" x14ac:dyDescent="0.15"/>
  <cols>
    <col min="1" max="1" width="8.875" style="1" customWidth="1"/>
    <col min="2" max="2" width="7.875" style="1" customWidth="1"/>
    <col min="3" max="3" width="17.75" style="1" customWidth="1"/>
    <col min="4" max="4" width="33" style="1" customWidth="1"/>
    <col min="5" max="6" width="9.75" style="1" customWidth="1"/>
    <col min="7" max="16" width="9" style="1" customWidth="1"/>
    <col min="17" max="24" width="8" style="1" customWidth="1"/>
    <col min="25" max="25" width="7.625" style="28" hidden="1" customWidth="1"/>
    <col min="26" max="16384" width="9" style="1"/>
  </cols>
  <sheetData>
    <row r="1" spans="1:25" ht="20.25" customHeight="1" thickBot="1" x14ac:dyDescent="0.2">
      <c r="A1" s="34" t="s">
        <v>55</v>
      </c>
      <c r="B1" s="34"/>
    </row>
    <row r="2" spans="1:25" s="2" customFormat="1" ht="12.75" customHeight="1" x14ac:dyDescent="0.15">
      <c r="A2" s="113" t="s">
        <v>2</v>
      </c>
      <c r="B2" s="113" t="s">
        <v>38</v>
      </c>
      <c r="C2" s="113" t="s">
        <v>15</v>
      </c>
      <c r="D2" s="113" t="s">
        <v>39</v>
      </c>
      <c r="E2" s="109" t="s">
        <v>40</v>
      </c>
      <c r="F2" s="110"/>
      <c r="G2" s="109" t="s">
        <v>41</v>
      </c>
      <c r="H2" s="127"/>
      <c r="I2" s="127"/>
      <c r="J2" s="127"/>
      <c r="K2" s="127"/>
      <c r="L2" s="127"/>
      <c r="M2" s="127"/>
      <c r="N2" s="151" t="s">
        <v>42</v>
      </c>
      <c r="O2" s="109" t="s">
        <v>45</v>
      </c>
      <c r="P2" s="110"/>
      <c r="Q2" s="109" t="s">
        <v>43</v>
      </c>
      <c r="R2" s="138"/>
      <c r="S2" s="138"/>
      <c r="T2" s="138"/>
      <c r="U2" s="138"/>
      <c r="V2" s="109" t="s">
        <v>44</v>
      </c>
      <c r="W2" s="138"/>
      <c r="X2" s="139"/>
      <c r="Y2" s="29"/>
    </row>
    <row r="3" spans="1:25" s="2" customFormat="1" ht="12" customHeight="1" x14ac:dyDescent="0.15">
      <c r="A3" s="114"/>
      <c r="B3" s="116"/>
      <c r="C3" s="114"/>
      <c r="D3" s="114"/>
      <c r="E3" s="111"/>
      <c r="F3" s="112"/>
      <c r="G3" s="128"/>
      <c r="H3" s="129"/>
      <c r="I3" s="129"/>
      <c r="J3" s="129"/>
      <c r="K3" s="129"/>
      <c r="L3" s="129"/>
      <c r="M3" s="129"/>
      <c r="N3" s="152"/>
      <c r="O3" s="111"/>
      <c r="P3" s="112"/>
      <c r="Q3" s="17" t="s">
        <v>11</v>
      </c>
      <c r="R3" s="140" t="s">
        <v>1</v>
      </c>
      <c r="S3" s="140" t="s">
        <v>9</v>
      </c>
      <c r="T3" s="124" t="s">
        <v>0</v>
      </c>
      <c r="U3" s="143" t="s">
        <v>13</v>
      </c>
      <c r="V3" s="121" t="s">
        <v>1</v>
      </c>
      <c r="W3" s="124" t="s">
        <v>9</v>
      </c>
      <c r="X3" s="130" t="s">
        <v>0</v>
      </c>
      <c r="Y3" s="29"/>
    </row>
    <row r="4" spans="1:25" s="2" customFormat="1" ht="13.5" customHeight="1" x14ac:dyDescent="0.15">
      <c r="A4" s="114"/>
      <c r="B4" s="116"/>
      <c r="C4" s="114"/>
      <c r="D4" s="114"/>
      <c r="E4" s="23"/>
      <c r="F4" s="22"/>
      <c r="G4" s="7" t="s">
        <v>6</v>
      </c>
      <c r="H4" s="8"/>
      <c r="I4" s="8"/>
      <c r="J4" s="8"/>
      <c r="K4" s="8"/>
      <c r="L4" s="8"/>
      <c r="M4" s="133" t="s">
        <v>7</v>
      </c>
      <c r="N4" s="152"/>
      <c r="O4" s="23"/>
      <c r="P4" s="22"/>
      <c r="Q4" s="136" t="s">
        <v>10</v>
      </c>
      <c r="R4" s="141"/>
      <c r="S4" s="141"/>
      <c r="T4" s="125"/>
      <c r="U4" s="144"/>
      <c r="V4" s="122"/>
      <c r="W4" s="125"/>
      <c r="X4" s="131"/>
      <c r="Y4" s="29"/>
    </row>
    <row r="5" spans="1:25" s="2" customFormat="1" ht="12" customHeight="1" x14ac:dyDescent="0.15">
      <c r="A5" s="114"/>
      <c r="B5" s="116"/>
      <c r="C5" s="114"/>
      <c r="D5" s="114"/>
      <c r="E5" s="23"/>
      <c r="F5" s="118" t="s">
        <v>4</v>
      </c>
      <c r="G5" s="23"/>
      <c r="H5" s="5" t="s">
        <v>3</v>
      </c>
      <c r="I5" s="35"/>
      <c r="J5" s="35"/>
      <c r="K5" s="35"/>
      <c r="L5" s="36"/>
      <c r="M5" s="134"/>
      <c r="N5" s="152"/>
      <c r="O5" s="23"/>
      <c r="P5" s="118" t="s">
        <v>4</v>
      </c>
      <c r="Q5" s="137"/>
      <c r="R5" s="142"/>
      <c r="S5" s="142"/>
      <c r="T5" s="126"/>
      <c r="U5" s="145"/>
      <c r="V5" s="123"/>
      <c r="W5" s="126"/>
      <c r="X5" s="132"/>
      <c r="Y5" s="29"/>
    </row>
    <row r="6" spans="1:25" s="2" customFormat="1" ht="12" customHeight="1" x14ac:dyDescent="0.15">
      <c r="A6" s="114"/>
      <c r="B6" s="116"/>
      <c r="C6" s="114"/>
      <c r="D6" s="114"/>
      <c r="E6" s="23"/>
      <c r="F6" s="119"/>
      <c r="G6" s="23"/>
      <c r="H6" s="21" t="s">
        <v>5</v>
      </c>
      <c r="I6" s="146" t="s">
        <v>37</v>
      </c>
      <c r="J6" s="147"/>
      <c r="K6" s="148"/>
      <c r="L6" s="149" t="s">
        <v>18</v>
      </c>
      <c r="M6" s="134"/>
      <c r="N6" s="152"/>
      <c r="O6" s="23"/>
      <c r="P6" s="119"/>
      <c r="Q6" s="12" t="s">
        <v>12</v>
      </c>
      <c r="R6" s="13" t="s">
        <v>12</v>
      </c>
      <c r="S6" s="13" t="s">
        <v>12</v>
      </c>
      <c r="T6" s="14" t="s">
        <v>12</v>
      </c>
      <c r="U6" s="15" t="s">
        <v>12</v>
      </c>
      <c r="V6" s="19" t="s">
        <v>12</v>
      </c>
      <c r="W6" s="14" t="s">
        <v>12</v>
      </c>
      <c r="X6" s="15" t="s">
        <v>12</v>
      </c>
      <c r="Y6" s="30" t="s">
        <v>12</v>
      </c>
    </row>
    <row r="7" spans="1:25" s="2" customFormat="1" ht="12.75" customHeight="1" thickBot="1" x14ac:dyDescent="0.2">
      <c r="A7" s="115"/>
      <c r="B7" s="117"/>
      <c r="C7" s="115"/>
      <c r="D7" s="115"/>
      <c r="E7" s="4"/>
      <c r="F7" s="120"/>
      <c r="G7" s="4"/>
      <c r="H7" s="6"/>
      <c r="I7" s="42" t="s">
        <v>16</v>
      </c>
      <c r="J7" s="42" t="s">
        <v>17</v>
      </c>
      <c r="K7" s="42" t="s">
        <v>19</v>
      </c>
      <c r="L7" s="150"/>
      <c r="M7" s="135"/>
      <c r="N7" s="153"/>
      <c r="O7" s="4"/>
      <c r="P7" s="120"/>
      <c r="Q7" s="9" t="s">
        <v>8</v>
      </c>
      <c r="R7" s="10" t="s">
        <v>8</v>
      </c>
      <c r="S7" s="10" t="s">
        <v>8</v>
      </c>
      <c r="T7" s="11" t="s">
        <v>8</v>
      </c>
      <c r="U7" s="16" t="s">
        <v>8</v>
      </c>
      <c r="V7" s="18" t="s">
        <v>8</v>
      </c>
      <c r="W7" s="11" t="s">
        <v>8</v>
      </c>
      <c r="X7" s="20" t="s">
        <v>8</v>
      </c>
      <c r="Y7" s="31" t="s">
        <v>8</v>
      </c>
    </row>
    <row r="8" spans="1:25" s="2" customFormat="1" ht="31.9" customHeight="1" x14ac:dyDescent="0.15">
      <c r="A8" s="101">
        <v>1</v>
      </c>
      <c r="B8" s="103" t="s">
        <v>46</v>
      </c>
      <c r="C8" s="105" t="s">
        <v>47</v>
      </c>
      <c r="D8" s="107" t="s">
        <v>53</v>
      </c>
      <c r="E8" s="94">
        <v>100000</v>
      </c>
      <c r="F8" s="83">
        <v>100000</v>
      </c>
      <c r="G8" s="94">
        <v>5.9089999999999998</v>
      </c>
      <c r="H8" s="96">
        <v>5.9089999999999998</v>
      </c>
      <c r="I8" s="79">
        <v>0</v>
      </c>
      <c r="J8" s="79">
        <v>0</v>
      </c>
      <c r="K8" s="79">
        <v>0</v>
      </c>
      <c r="L8" s="99">
        <v>5.9089999999999998</v>
      </c>
      <c r="M8" s="79">
        <v>1879.2760000000001</v>
      </c>
      <c r="N8" s="81">
        <v>0</v>
      </c>
      <c r="O8" s="62">
        <f>+(+E8+G8)-(M8+N8)</f>
        <v>98126.633000000002</v>
      </c>
      <c r="P8" s="83">
        <f>O8</f>
        <v>98126.633000000002</v>
      </c>
      <c r="Q8" s="44">
        <v>3</v>
      </c>
      <c r="R8" s="45">
        <v>0</v>
      </c>
      <c r="S8" s="45">
        <v>0</v>
      </c>
      <c r="T8" s="46">
        <v>0</v>
      </c>
      <c r="U8" s="45">
        <v>13</v>
      </c>
      <c r="V8" s="44">
        <v>0</v>
      </c>
      <c r="W8" s="46">
        <v>0</v>
      </c>
      <c r="X8" s="47">
        <v>0</v>
      </c>
      <c r="Y8" s="32" t="s">
        <v>12</v>
      </c>
    </row>
    <row r="9" spans="1:25" s="2" customFormat="1" ht="31.9" customHeight="1" thickBot="1" x14ac:dyDescent="0.2">
      <c r="A9" s="102"/>
      <c r="B9" s="104"/>
      <c r="C9" s="106"/>
      <c r="D9" s="108"/>
      <c r="E9" s="95"/>
      <c r="F9" s="84"/>
      <c r="G9" s="95"/>
      <c r="H9" s="97"/>
      <c r="I9" s="98"/>
      <c r="J9" s="98"/>
      <c r="K9" s="98"/>
      <c r="L9" s="100"/>
      <c r="M9" s="80"/>
      <c r="N9" s="82"/>
      <c r="O9" s="63"/>
      <c r="P9" s="93"/>
      <c r="Q9" s="48">
        <v>851.62400000000002</v>
      </c>
      <c r="R9" s="61">
        <v>0</v>
      </c>
      <c r="S9" s="61">
        <v>0</v>
      </c>
      <c r="T9" s="43">
        <v>0</v>
      </c>
      <c r="U9" s="61">
        <v>1027.652</v>
      </c>
      <c r="V9" s="48">
        <v>0</v>
      </c>
      <c r="W9" s="43">
        <v>0</v>
      </c>
      <c r="X9" s="49">
        <v>0</v>
      </c>
      <c r="Y9" s="33" t="s">
        <v>8</v>
      </c>
    </row>
    <row r="10" spans="1:25" s="2" customFormat="1" ht="31.9" customHeight="1" x14ac:dyDescent="0.15">
      <c r="A10" s="101" t="s">
        <v>56</v>
      </c>
      <c r="B10" s="154" t="s">
        <v>48</v>
      </c>
      <c r="C10" s="105" t="s">
        <v>49</v>
      </c>
      <c r="D10" s="105" t="s">
        <v>54</v>
      </c>
      <c r="E10" s="156"/>
      <c r="F10" s="85"/>
      <c r="G10" s="87">
        <v>568.59699999999998</v>
      </c>
      <c r="H10" s="89">
        <v>568.59699999999998</v>
      </c>
      <c r="I10" s="89">
        <v>0</v>
      </c>
      <c r="J10" s="89">
        <v>0</v>
      </c>
      <c r="K10" s="89">
        <v>0</v>
      </c>
      <c r="L10" s="89">
        <v>568.59699999999998</v>
      </c>
      <c r="M10" s="85">
        <v>50</v>
      </c>
      <c r="N10" s="91">
        <v>0</v>
      </c>
      <c r="O10" s="158">
        <f>+(+E10+G10)-(M10+N10)</f>
        <v>518.59699999999998</v>
      </c>
      <c r="P10" s="85">
        <v>518.59699999999998</v>
      </c>
      <c r="Q10" s="45">
        <v>0</v>
      </c>
      <c r="R10" s="45">
        <v>0</v>
      </c>
      <c r="S10" s="45">
        <v>0</v>
      </c>
      <c r="T10" s="46">
        <v>0</v>
      </c>
      <c r="U10" s="45">
        <v>1</v>
      </c>
      <c r="V10" s="44">
        <v>0</v>
      </c>
      <c r="W10" s="46">
        <v>0</v>
      </c>
      <c r="X10" s="47">
        <v>0</v>
      </c>
      <c r="Y10" s="32" t="s">
        <v>12</v>
      </c>
    </row>
    <row r="11" spans="1:25" s="2" customFormat="1" ht="31.9" customHeight="1" thickBot="1" x14ac:dyDescent="0.2">
      <c r="A11" s="102"/>
      <c r="B11" s="155"/>
      <c r="C11" s="106"/>
      <c r="D11" s="106"/>
      <c r="E11" s="157"/>
      <c r="F11" s="86"/>
      <c r="G11" s="88"/>
      <c r="H11" s="90"/>
      <c r="I11" s="90"/>
      <c r="J11" s="90"/>
      <c r="K11" s="90"/>
      <c r="L11" s="90"/>
      <c r="M11" s="86"/>
      <c r="N11" s="92"/>
      <c r="O11" s="159"/>
      <c r="P11" s="86"/>
      <c r="Q11" s="50"/>
      <c r="R11" s="51"/>
      <c r="S11" s="51"/>
      <c r="T11" s="52"/>
      <c r="U11" s="61">
        <v>50</v>
      </c>
      <c r="V11" s="50"/>
      <c r="W11" s="52"/>
      <c r="X11" s="53"/>
      <c r="Y11" s="33" t="s">
        <v>8</v>
      </c>
    </row>
    <row r="12" spans="1:25" s="54" customFormat="1" ht="31.9" customHeight="1" x14ac:dyDescent="0.15">
      <c r="A12" s="160" t="s">
        <v>57</v>
      </c>
      <c r="B12" s="162" t="s">
        <v>50</v>
      </c>
      <c r="C12" s="164" t="s">
        <v>51</v>
      </c>
      <c r="D12" s="164" t="s">
        <v>52</v>
      </c>
      <c r="E12" s="166"/>
      <c r="F12" s="168"/>
      <c r="G12" s="166">
        <v>151.126</v>
      </c>
      <c r="H12" s="170">
        <v>151.126</v>
      </c>
      <c r="I12" s="170">
        <v>0</v>
      </c>
      <c r="J12" s="170">
        <v>0</v>
      </c>
      <c r="K12" s="170">
        <v>0</v>
      </c>
      <c r="L12" s="170">
        <v>151.126</v>
      </c>
      <c r="M12" s="85">
        <v>0</v>
      </c>
      <c r="N12" s="91">
        <v>0</v>
      </c>
      <c r="O12" s="158">
        <f>+(+E12+G12)-(M12+N12)</f>
        <v>151.126</v>
      </c>
      <c r="P12" s="85">
        <v>151.126</v>
      </c>
      <c r="Q12" s="44">
        <v>0</v>
      </c>
      <c r="R12" s="45">
        <v>0</v>
      </c>
      <c r="S12" s="45">
        <v>0</v>
      </c>
      <c r="T12" s="46">
        <v>0</v>
      </c>
      <c r="U12" s="45">
        <v>0</v>
      </c>
      <c r="V12" s="55">
        <v>0</v>
      </c>
      <c r="W12" s="56">
        <v>0</v>
      </c>
      <c r="X12" s="57">
        <v>0</v>
      </c>
      <c r="Y12" s="32" t="s">
        <v>12</v>
      </c>
    </row>
    <row r="13" spans="1:25" s="54" customFormat="1" ht="31.9" customHeight="1" thickBot="1" x14ac:dyDescent="0.2">
      <c r="A13" s="161"/>
      <c r="B13" s="163"/>
      <c r="C13" s="165"/>
      <c r="D13" s="165"/>
      <c r="E13" s="167"/>
      <c r="F13" s="169"/>
      <c r="G13" s="167"/>
      <c r="H13" s="171"/>
      <c r="I13" s="171"/>
      <c r="J13" s="171"/>
      <c r="K13" s="171"/>
      <c r="L13" s="171"/>
      <c r="M13" s="86"/>
      <c r="N13" s="92"/>
      <c r="O13" s="159"/>
      <c r="P13" s="86"/>
      <c r="Q13" s="50"/>
      <c r="R13" s="51"/>
      <c r="S13" s="51"/>
      <c r="T13" s="52"/>
      <c r="U13" s="51"/>
      <c r="V13" s="58"/>
      <c r="W13" s="59"/>
      <c r="X13" s="60"/>
      <c r="Y13" s="33" t="s">
        <v>8</v>
      </c>
    </row>
    <row r="14" spans="1:25" s="3" customFormat="1" ht="12" x14ac:dyDescent="0.15">
      <c r="A14" s="69" t="s">
        <v>14</v>
      </c>
      <c r="B14" s="69">
        <v>3</v>
      </c>
      <c r="C14" s="71"/>
      <c r="D14" s="73"/>
      <c r="E14" s="62">
        <f t="shared" ref="E14:N14" si="0">SUM(E8:E12)</f>
        <v>100000</v>
      </c>
      <c r="F14" s="64">
        <f t="shared" si="0"/>
        <v>100000</v>
      </c>
      <c r="G14" s="62">
        <f>SUM(G8:G13)</f>
        <v>725.63199999999995</v>
      </c>
      <c r="H14" s="66">
        <f>SUM(H8:H13)</f>
        <v>725.63199999999995</v>
      </c>
      <c r="I14" s="66">
        <f t="shared" si="0"/>
        <v>0</v>
      </c>
      <c r="J14" s="66">
        <f t="shared" si="0"/>
        <v>0</v>
      </c>
      <c r="K14" s="66">
        <f t="shared" si="0"/>
        <v>0</v>
      </c>
      <c r="L14" s="66">
        <f>SUM(L8:L13)</f>
        <v>725.63199999999995</v>
      </c>
      <c r="M14" s="66">
        <f>SUM(M8:M13)</f>
        <v>1929.2760000000001</v>
      </c>
      <c r="N14" s="77">
        <f t="shared" si="0"/>
        <v>0</v>
      </c>
      <c r="O14" s="62">
        <f>SUM(O8:O13)</f>
        <v>98796.356</v>
      </c>
      <c r="P14" s="64">
        <f>SUM(P8:P13)</f>
        <v>98796.356</v>
      </c>
      <c r="Q14" s="24">
        <f>SUMIF($Y$8:$Y$13,$Y$6,Q8:Q13)</f>
        <v>3</v>
      </c>
      <c r="R14" s="25">
        <f t="shared" ref="R14:X14" si="1">SUMIF($Y$8:$Y$13,$Y$6,R8:R13)</f>
        <v>0</v>
      </c>
      <c r="S14" s="25">
        <f t="shared" si="1"/>
        <v>0</v>
      </c>
      <c r="T14" s="26">
        <f t="shared" si="1"/>
        <v>0</v>
      </c>
      <c r="U14" s="25">
        <f t="shared" si="1"/>
        <v>14</v>
      </c>
      <c r="V14" s="24">
        <f t="shared" si="1"/>
        <v>0</v>
      </c>
      <c r="W14" s="26">
        <f t="shared" si="1"/>
        <v>0</v>
      </c>
      <c r="X14" s="27">
        <f t="shared" si="1"/>
        <v>0</v>
      </c>
      <c r="Y14" s="32" t="s">
        <v>12</v>
      </c>
    </row>
    <row r="15" spans="1:25" s="3" customFormat="1" ht="20.100000000000001" customHeight="1" thickBot="1" x14ac:dyDescent="0.2">
      <c r="A15" s="70"/>
      <c r="B15" s="70"/>
      <c r="C15" s="72"/>
      <c r="D15" s="74"/>
      <c r="E15" s="75"/>
      <c r="F15" s="76"/>
      <c r="G15" s="75"/>
      <c r="H15" s="67"/>
      <c r="I15" s="67"/>
      <c r="J15" s="67"/>
      <c r="K15" s="67"/>
      <c r="L15" s="67"/>
      <c r="M15" s="68"/>
      <c r="N15" s="78"/>
      <c r="O15" s="63"/>
      <c r="P15" s="65"/>
      <c r="Q15" s="38">
        <f>SUMIF($Y$8:$Y$13,$Y$7,Q8:Q13)</f>
        <v>851.62400000000002</v>
      </c>
      <c r="R15" s="39">
        <f t="shared" ref="R15:X15" si="2">SUMIF($Y$8:$Y$13,$Y$7,R8:R13)</f>
        <v>0</v>
      </c>
      <c r="S15" s="39">
        <f t="shared" si="2"/>
        <v>0</v>
      </c>
      <c r="T15" s="40">
        <f t="shared" si="2"/>
        <v>0</v>
      </c>
      <c r="U15" s="39">
        <f t="shared" si="2"/>
        <v>1077.652</v>
      </c>
      <c r="V15" s="38">
        <f t="shared" si="2"/>
        <v>0</v>
      </c>
      <c r="W15" s="40">
        <f t="shared" si="2"/>
        <v>0</v>
      </c>
      <c r="X15" s="41">
        <f t="shared" si="2"/>
        <v>0</v>
      </c>
      <c r="Y15" s="33" t="s">
        <v>8</v>
      </c>
    </row>
    <row r="16" spans="1:25" hidden="1" outlineLevel="1" x14ac:dyDescent="0.15">
      <c r="A16" s="1" t="s">
        <v>20</v>
      </c>
    </row>
    <row r="17" spans="3:15" hidden="1" outlineLevel="1" x14ac:dyDescent="0.15">
      <c r="C17" s="1" t="s">
        <v>21</v>
      </c>
      <c r="F17" s="1" t="s">
        <v>31</v>
      </c>
      <c r="O17" s="37"/>
    </row>
    <row r="18" spans="3:15" hidden="1" outlineLevel="1" x14ac:dyDescent="0.15">
      <c r="C18" s="1" t="s">
        <v>22</v>
      </c>
      <c r="F18" s="1" t="s">
        <v>32</v>
      </c>
    </row>
    <row r="19" spans="3:15" hidden="1" outlineLevel="1" x14ac:dyDescent="0.15">
      <c r="C19" s="1" t="s">
        <v>23</v>
      </c>
      <c r="F19" s="1" t="s">
        <v>33</v>
      </c>
    </row>
    <row r="20" spans="3:15" hidden="1" outlineLevel="1" x14ac:dyDescent="0.15">
      <c r="C20" s="1" t="s">
        <v>24</v>
      </c>
      <c r="F20" s="1" t="s">
        <v>34</v>
      </c>
    </row>
    <row r="21" spans="3:15" hidden="1" outlineLevel="1" x14ac:dyDescent="0.15">
      <c r="C21" s="1" t="s">
        <v>25</v>
      </c>
      <c r="F21" s="1" t="s">
        <v>35</v>
      </c>
    </row>
    <row r="22" spans="3:15" hidden="1" outlineLevel="1" x14ac:dyDescent="0.15">
      <c r="C22" s="1" t="s">
        <v>26</v>
      </c>
      <c r="F22" s="1" t="s">
        <v>36</v>
      </c>
    </row>
    <row r="23" spans="3:15" hidden="1" outlineLevel="1" x14ac:dyDescent="0.15">
      <c r="C23" s="1" t="s">
        <v>27</v>
      </c>
    </row>
    <row r="24" spans="3:15" hidden="1" outlineLevel="1" x14ac:dyDescent="0.15">
      <c r="C24" s="1" t="s">
        <v>28</v>
      </c>
    </row>
    <row r="25" spans="3:15" hidden="1" outlineLevel="1" x14ac:dyDescent="0.15">
      <c r="C25" s="1" t="s">
        <v>29</v>
      </c>
    </row>
    <row r="26" spans="3:15" hidden="1" outlineLevel="1" x14ac:dyDescent="0.15">
      <c r="C26" s="1" t="s">
        <v>30</v>
      </c>
    </row>
    <row r="27" spans="3:15" outlineLevel="1" x14ac:dyDescent="0.15"/>
    <row r="28" spans="3:15" outlineLevel="1" x14ac:dyDescent="0.15"/>
    <row r="29" spans="3:15" outlineLevel="1" x14ac:dyDescent="0.15"/>
    <row r="30" spans="3:15" outlineLevel="1" x14ac:dyDescent="0.15"/>
    <row r="31" spans="3:15" outlineLevel="1" x14ac:dyDescent="0.15"/>
    <row r="32" spans="3:15" outlineLevel="1" x14ac:dyDescent="0.15"/>
    <row r="33" outlineLevel="1" x14ac:dyDescent="0.15"/>
    <row r="34" outlineLevel="1" x14ac:dyDescent="0.15"/>
    <row r="35" outlineLevel="1" x14ac:dyDescent="0.15"/>
    <row r="36" outlineLevel="1" x14ac:dyDescent="0.15"/>
    <row r="37" outlineLevel="1" x14ac:dyDescent="0.15"/>
    <row r="38" outlineLevel="1" x14ac:dyDescent="0.15"/>
    <row r="39" outlineLevel="1" x14ac:dyDescent="0.15"/>
  </sheetData>
  <mergeCells count="87">
    <mergeCell ref="O12:O13"/>
    <mergeCell ref="P12:P13"/>
    <mergeCell ref="O10:O11"/>
    <mergeCell ref="P10:P11"/>
    <mergeCell ref="A12:A13"/>
    <mergeCell ref="B12:B13"/>
    <mergeCell ref="C12:C13"/>
    <mergeCell ref="D12:D13"/>
    <mergeCell ref="E12:E13"/>
    <mergeCell ref="F12:F13"/>
    <mergeCell ref="G12:G13"/>
    <mergeCell ref="H12:H13"/>
    <mergeCell ref="I12:I13"/>
    <mergeCell ref="J12:J13"/>
    <mergeCell ref="K12:K13"/>
    <mergeCell ref="L12:L13"/>
    <mergeCell ref="N12:N13"/>
    <mergeCell ref="A10:A11"/>
    <mergeCell ref="B10:B11"/>
    <mergeCell ref="C10:C11"/>
    <mergeCell ref="D10:D11"/>
    <mergeCell ref="E10:E11"/>
    <mergeCell ref="V3:V5"/>
    <mergeCell ref="W3:W5"/>
    <mergeCell ref="G2:M3"/>
    <mergeCell ref="X3:X5"/>
    <mergeCell ref="M4:M7"/>
    <mergeCell ref="Q4:Q5"/>
    <mergeCell ref="Q2:U2"/>
    <mergeCell ref="V2:X2"/>
    <mergeCell ref="R3:R5"/>
    <mergeCell ref="S3:S5"/>
    <mergeCell ref="T3:T5"/>
    <mergeCell ref="U3:U5"/>
    <mergeCell ref="P5:P7"/>
    <mergeCell ref="I6:K6"/>
    <mergeCell ref="L6:L7"/>
    <mergeCell ref="N2:N7"/>
    <mergeCell ref="O2:P3"/>
    <mergeCell ref="A2:A7"/>
    <mergeCell ref="B2:B7"/>
    <mergeCell ref="C2:C7"/>
    <mergeCell ref="D2:D7"/>
    <mergeCell ref="E2:F3"/>
    <mergeCell ref="F5:F7"/>
    <mergeCell ref="A8:A9"/>
    <mergeCell ref="B8:B9"/>
    <mergeCell ref="C8:C9"/>
    <mergeCell ref="D8:D9"/>
    <mergeCell ref="E8:E9"/>
    <mergeCell ref="O8:O9"/>
    <mergeCell ref="P8:P9"/>
    <mergeCell ref="G8:G9"/>
    <mergeCell ref="H8:H9"/>
    <mergeCell ref="I8:I9"/>
    <mergeCell ref="J8:J9"/>
    <mergeCell ref="K8:K9"/>
    <mergeCell ref="L8:L9"/>
    <mergeCell ref="F14:F15"/>
    <mergeCell ref="G14:G15"/>
    <mergeCell ref="N14:N15"/>
    <mergeCell ref="M8:M9"/>
    <mergeCell ref="N8:N9"/>
    <mergeCell ref="F8:F9"/>
    <mergeCell ref="F10:F11"/>
    <mergeCell ref="G10:G11"/>
    <mergeCell ref="H10:H11"/>
    <mergeCell ref="I10:I11"/>
    <mergeCell ref="J10:J11"/>
    <mergeCell ref="K10:K11"/>
    <mergeCell ref="L10:L11"/>
    <mergeCell ref="M10:M11"/>
    <mergeCell ref="N10:N11"/>
    <mergeCell ref="M12:M13"/>
    <mergeCell ref="A14:A15"/>
    <mergeCell ref="B14:B15"/>
    <mergeCell ref="C14:C15"/>
    <mergeCell ref="D14:D15"/>
    <mergeCell ref="E14:E15"/>
    <mergeCell ref="O14:O15"/>
    <mergeCell ref="P14:P15"/>
    <mergeCell ref="H14:H15"/>
    <mergeCell ref="I14:I15"/>
    <mergeCell ref="J14:J15"/>
    <mergeCell ref="K14:K15"/>
    <mergeCell ref="L14:L15"/>
    <mergeCell ref="M14:M15"/>
  </mergeCells>
  <phoneticPr fontId="1"/>
  <pageMargins left="0.51181102362204722" right="0.31496062992125984" top="0.55118110236220474" bottom="0.55118110236220474" header="0.31496062992125984" footer="0.31496062992125984"/>
  <pageSetup paperSize="9" scale="59" fitToHeight="0" orientation="landscape" cellComments="asDisplayed"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003</vt:lpstr>
      <vt:lpstr>'003'!Print_Area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2021-01-28T04:59:30Z</dcterms:created>
  <dcterms:modified xsi:type="dcterms:W3CDTF">2021-02-01T01:13:30Z</dcterms:modified>
</cp:coreProperties>
</file>