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12960F41-DE30-44DE-B68E-C6F4D7BEDF96}" xr6:coauthVersionLast="47" xr6:coauthVersionMax="47" xr10:uidLastSave="{00000000-0000-0000-0000-000000000000}"/>
  <bookViews>
    <workbookView xWindow="22932" yWindow="-108" windowWidth="30936" windowHeight="16776" tabRatio="774" xr2:uid="{00000000-000D-0000-FFFF-FFFF00000000}"/>
  </bookViews>
  <sheets>
    <sheet name="総括表A（基礎情報）" sheetId="7" r:id="rId1"/>
    <sheet name="総括表B-1" sheetId="5" r:id="rId2"/>
    <sheet name="総括表B-2" sheetId="9" r:id="rId3"/>
  </sheets>
  <definedNames>
    <definedName name="_xlnm._FilterDatabase" localSheetId="1" hidden="1">'総括表B-1'!$A$1:$Y$50</definedName>
    <definedName name="_xlnm._FilterDatabase" localSheetId="2" hidden="1">'総括表B-2'!$A$1:$Y$44</definedName>
    <definedName name="_xlnm.Print_Area" localSheetId="0">'総括表A（基礎情報）'!$A$1:$R$26</definedName>
    <definedName name="_xlnm.Print_Area" localSheetId="1">'総括表B-1'!$A$1:$X$63</definedName>
    <definedName name="_xlnm.Print_Area" localSheetId="2">'総括表B-2'!$A$1:$X$45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5" l="1"/>
  <c r="N13" i="5"/>
  <c r="N23" i="5"/>
  <c r="N17" i="5" l="1"/>
  <c r="O15" i="5" l="1"/>
  <c r="N15" i="5" s="1"/>
  <c r="F15" i="5"/>
  <c r="C15" i="5"/>
  <c r="N47" i="5" l="1"/>
  <c r="N39" i="5"/>
  <c r="Q23" i="7"/>
  <c r="N37" i="5" l="1"/>
  <c r="N35" i="5"/>
  <c r="T34" i="5"/>
  <c r="N33" i="5"/>
  <c r="N31" i="5"/>
  <c r="N29" i="5"/>
  <c r="E21" i="5" l="1"/>
  <c r="D21" i="5"/>
  <c r="D25" i="7" l="1"/>
  <c r="P49" i="5" l="1"/>
  <c r="P50" i="5" l="1"/>
  <c r="Q50" i="5"/>
  <c r="R50" i="5"/>
  <c r="S50" i="5"/>
  <c r="T50" i="5"/>
  <c r="U50" i="5"/>
  <c r="V50" i="5"/>
  <c r="W50" i="5"/>
  <c r="W49" i="5" l="1"/>
  <c r="G49" i="5"/>
  <c r="H49" i="5"/>
  <c r="I49" i="5"/>
  <c r="K49" i="5"/>
  <c r="O23" i="5" l="1"/>
  <c r="V49" i="5"/>
  <c r="U49" i="5"/>
  <c r="T49" i="5"/>
  <c r="S49" i="5"/>
  <c r="R49" i="5"/>
  <c r="Q49" i="5"/>
  <c r="M49" i="5"/>
  <c r="F49" i="5"/>
  <c r="E49" i="5"/>
  <c r="D49" i="5"/>
  <c r="N21" i="5"/>
  <c r="O21" i="5" s="1"/>
  <c r="N19" i="5"/>
  <c r="C49" i="5"/>
  <c r="O49" i="5" l="1"/>
  <c r="N49" i="5"/>
  <c r="L49" i="5"/>
</calcChain>
</file>

<file path=xl/sharedStrings.xml><?xml version="1.0" encoding="utf-8"?>
<sst xmlns="http://schemas.openxmlformats.org/spreadsheetml/2006/main" count="550" uniqueCount="314">
  <si>
    <t>【総括表】令和５年度地方公共団体等保有基金執行状況表（復興庁）-----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38" eb="39">
      <t>ヒョウ</t>
    </rPh>
    <rPh sb="40" eb="42">
      <t>キソ</t>
    </rPh>
    <rPh sb="42" eb="44">
      <t>ジョウホウ</t>
    </rPh>
    <phoneticPr fontId="1"/>
  </si>
  <si>
    <t>番
号</t>
    <rPh sb="0" eb="1">
      <t>バン</t>
    </rPh>
    <rPh sb="2" eb="3">
      <t>ゴウ</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</si>
  <si>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</si>
  <si>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補助金適正化法適用の有無</t>
    <rPh sb="0" eb="3">
      <t>ホジョキン</t>
    </rPh>
    <rPh sb="3" eb="6">
      <t>テキセイカ</t>
    </rPh>
    <rPh sb="6" eb="7">
      <t>ホウ</t>
    </rPh>
    <rPh sb="7" eb="9">
      <t>テキヨウ</t>
    </rPh>
    <rPh sb="10" eb="12">
      <t>ウム</t>
    </rPh>
    <phoneticPr fontId="1"/>
  </si>
  <si>
    <t>令和４年度末基金造成団体数</t>
    <rPh sb="0" eb="2">
      <t>レイワ</t>
    </rPh>
    <rPh sb="8" eb="10">
      <t>ゾウセイ</t>
    </rPh>
    <rPh sb="10" eb="12">
      <t>ダンタイ</t>
    </rPh>
    <phoneticPr fontId="1"/>
  </si>
  <si>
    <t>基金造成
年度</t>
    <rPh sb="0" eb="2">
      <t>キキン</t>
    </rPh>
    <rPh sb="2" eb="4">
      <t>ゾウセイ</t>
    </rPh>
    <rPh sb="5" eb="7">
      <t>ネンド</t>
    </rPh>
    <phoneticPr fontId="1"/>
  </si>
  <si>
    <t>事業終了予定時期</t>
    <rPh sb="0" eb="2">
      <t>ジギョウ</t>
    </rPh>
    <rPh sb="2" eb="4">
      <t>シュウリョウ</t>
    </rPh>
    <rPh sb="4" eb="6">
      <t>ヨテイ</t>
    </rPh>
    <rPh sb="6" eb="8">
      <t>ジキ</t>
    </rPh>
    <phoneticPr fontId="1"/>
  </si>
  <si>
    <t>新規申請受付終了時期</t>
    <rPh sb="0" eb="2">
      <t>シンキ</t>
    </rPh>
    <rPh sb="2" eb="4">
      <t>シンセイ</t>
    </rPh>
    <rPh sb="4" eb="6">
      <t>ウケツケ</t>
    </rPh>
    <rPh sb="6" eb="8">
      <t>シュウリョウ</t>
    </rPh>
    <rPh sb="8" eb="10">
      <t>ジキ</t>
    </rPh>
    <phoneticPr fontId="1"/>
  </si>
  <si>
    <t>運営形態</t>
    <rPh sb="0" eb="2">
      <t>ウンエイ</t>
    </rPh>
    <rPh sb="2" eb="4">
      <t>ケイタイ</t>
    </rPh>
    <phoneticPr fontId="1"/>
  </si>
  <si>
    <t>事業形態</t>
    <rPh sb="0" eb="2">
      <t>ジギョウ</t>
    </rPh>
    <rPh sb="2" eb="4">
      <t>ケイタイ</t>
    </rPh>
    <phoneticPr fontId="1"/>
  </si>
  <si>
    <t>事務・事業の概要</t>
    <rPh sb="0" eb="2">
      <t>ジム</t>
    </rPh>
    <rPh sb="3" eb="5">
      <t>ジギョウ</t>
    </rPh>
    <rPh sb="6" eb="8">
      <t>ガイヨウ</t>
    </rPh>
    <phoneticPr fontId="1"/>
  </si>
  <si>
    <t>活動指標及び活動実績</t>
    <rPh sb="0" eb="2">
      <t>カツドウ</t>
    </rPh>
    <rPh sb="2" eb="4">
      <t>シヒョウ</t>
    </rPh>
    <rPh sb="4" eb="5">
      <t>オヨ</t>
    </rPh>
    <rPh sb="6" eb="8">
      <t>カツドウ</t>
    </rPh>
    <rPh sb="8" eb="10">
      <t>ジッセキ</t>
    </rPh>
    <phoneticPr fontId="1"/>
  </si>
  <si>
    <t>成果目標及び成果実績</t>
    <rPh sb="0" eb="2">
      <t>セイカ</t>
    </rPh>
    <rPh sb="2" eb="4">
      <t>モクヒョウ</t>
    </rPh>
    <rPh sb="4" eb="5">
      <t>オヨ</t>
    </rPh>
    <rPh sb="6" eb="8">
      <t>セイカ</t>
    </rPh>
    <rPh sb="8" eb="10">
      <t>ジッセキ</t>
    </rPh>
    <phoneticPr fontId="1"/>
  </si>
  <si>
    <t>活動指標</t>
    <rPh sb="0" eb="2">
      <t>カツドウ</t>
    </rPh>
    <rPh sb="2" eb="4">
      <t>シヒョウ</t>
    </rPh>
    <phoneticPr fontId="1"/>
  </si>
  <si>
    <t>令和４年度</t>
    <rPh sb="0" eb="2">
      <t>レイワ</t>
    </rPh>
    <rPh sb="3" eb="5">
      <t>ネンド</t>
    </rPh>
    <phoneticPr fontId="1"/>
  </si>
  <si>
    <t>成果目標</t>
    <rPh sb="0" eb="2">
      <t>セイカ</t>
    </rPh>
    <rPh sb="2" eb="4">
      <t>モクヒョウ</t>
    </rPh>
    <phoneticPr fontId="1"/>
  </si>
  <si>
    <t>目標最終年度
　　○○年度</t>
    <rPh sb="0" eb="2">
      <t>モクヒョウ</t>
    </rPh>
    <rPh sb="2" eb="4">
      <t>サイシュウ</t>
    </rPh>
    <rPh sb="4" eb="6">
      <t>ネンド</t>
    </rPh>
    <rPh sb="11" eb="13">
      <t>ネンド</t>
    </rPh>
    <phoneticPr fontId="1"/>
  </si>
  <si>
    <t>（単位：　　 　　）</t>
    <rPh sb="1" eb="3">
      <t>タンイ</t>
    </rPh>
    <phoneticPr fontId="1"/>
  </si>
  <si>
    <t>活動実績</t>
    <rPh sb="0" eb="2">
      <t>カツドウ</t>
    </rPh>
    <rPh sb="2" eb="4">
      <t>ジッセキ</t>
    </rPh>
    <phoneticPr fontId="1"/>
  </si>
  <si>
    <t>当初見込み</t>
    <rPh sb="0" eb="2">
      <t>トウショ</t>
    </rPh>
    <rPh sb="2" eb="4">
      <t>ミコ</t>
    </rPh>
    <phoneticPr fontId="1"/>
  </si>
  <si>
    <t>（成果指標：　　 ）</t>
    <rPh sb="1" eb="3">
      <t>セイカ</t>
    </rPh>
    <rPh sb="3" eb="5">
      <t>シヒョウ</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</si>
  <si>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</si>
  <si>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</si>
  <si>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</si>
  <si>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目標値</t>
  </si>
  <si>
    <t>001</t>
    <phoneticPr fontId="1"/>
  </si>
  <si>
    <t>東日本大震災復興交付金基金（東日本大震災復興交付金）</t>
    <rPh sb="0" eb="1">
      <t>ヒガシ</t>
    </rPh>
    <rPh sb="1" eb="3">
      <t>ニホン</t>
    </rPh>
    <rPh sb="3" eb="6">
      <t>ダイシンサイ</t>
    </rPh>
    <rPh sb="6" eb="8">
      <t>フッコウ</t>
    </rPh>
    <rPh sb="8" eb="11">
      <t>コウフキン</t>
    </rPh>
    <rPh sb="11" eb="13">
      <t>キキン</t>
    </rPh>
    <rPh sb="14" eb="15">
      <t>ヒガシ</t>
    </rPh>
    <rPh sb="15" eb="17">
      <t>ニホン</t>
    </rPh>
    <rPh sb="17" eb="20">
      <t>ダイシンサイ</t>
    </rPh>
    <rPh sb="20" eb="22">
      <t>フッコウ</t>
    </rPh>
    <rPh sb="22" eb="25">
      <t>コウフキン</t>
    </rPh>
    <phoneticPr fontId="1"/>
  </si>
  <si>
    <t>有</t>
    <rPh sb="0" eb="1">
      <t>アリ</t>
    </rPh>
    <phoneticPr fontId="1"/>
  </si>
  <si>
    <t>Ｈ23</t>
  </si>
  <si>
    <t>R2年度末</t>
    <rPh sb="2" eb="4">
      <t>ネンド</t>
    </rPh>
    <rPh sb="4" eb="5">
      <t>マツ</t>
    </rPh>
    <phoneticPr fontId="1"/>
  </si>
  <si>
    <t>原則Ｈ29年10月</t>
    <rPh sb="0" eb="2">
      <t>ゲンソク</t>
    </rPh>
    <rPh sb="5" eb="6">
      <t>ネン</t>
    </rPh>
    <rPh sb="8" eb="9">
      <t>ガツ</t>
    </rPh>
    <phoneticPr fontId="1"/>
  </si>
  <si>
    <t>取崩し型</t>
    <rPh sb="0" eb="2">
      <t>トリクズ</t>
    </rPh>
    <rPh sb="3" eb="4">
      <t>ガタ</t>
    </rPh>
    <phoneticPr fontId="1"/>
  </si>
  <si>
    <t>補助</t>
    <rPh sb="0" eb="2">
      <t>ホジョ</t>
    </rPh>
    <phoneticPr fontId="1"/>
  </si>
  <si>
    <t>東日本大震災により著しい被害を受けた地域において、公共施設等の災害復旧だけでは対応が困難な失われた市街地の再生等を支援し、被災地域の復興を加速させることを目的とする。</t>
  </si>
  <si>
    <t>復興交付金は令和２年度をもって廃止。やむを得ない事情により未完了となった一部の事業については、繰越を行い、令和４年度で事業終了。</t>
    <rPh sb="0" eb="2">
      <t>フッコウ</t>
    </rPh>
    <rPh sb="2" eb="5">
      <t>コウフキン</t>
    </rPh>
    <rPh sb="6" eb="8">
      <t>レイワ</t>
    </rPh>
    <rPh sb="9" eb="11">
      <t>ネンド</t>
    </rPh>
    <rPh sb="15" eb="17">
      <t>ハイシ</t>
    </rPh>
    <rPh sb="21" eb="22">
      <t>エ</t>
    </rPh>
    <rPh sb="24" eb="26">
      <t>ジジョウ</t>
    </rPh>
    <rPh sb="29" eb="32">
      <t>ミカンリョウ</t>
    </rPh>
    <rPh sb="36" eb="38">
      <t>イチブ</t>
    </rPh>
    <rPh sb="39" eb="41">
      <t>ジギョウ</t>
    </rPh>
    <rPh sb="47" eb="49">
      <t>クリコシ</t>
    </rPh>
    <rPh sb="50" eb="51">
      <t>オコナ</t>
    </rPh>
    <rPh sb="53" eb="55">
      <t>レイワ</t>
    </rPh>
    <rPh sb="56" eb="58">
      <t>ネンド</t>
    </rPh>
    <rPh sb="59" eb="61">
      <t>ジギョウ</t>
    </rPh>
    <rPh sb="61" eb="63">
      <t>シュウリョウ</t>
    </rPh>
    <phoneticPr fontId="1"/>
  </si>
  <si>
    <t>-</t>
  </si>
  <si>
    <t>002</t>
  </si>
  <si>
    <t>生活拠点形成交付金基金（福島再生加速化交付金(長期避難者生活拠点形成)）</t>
    <rPh sb="0" eb="2">
      <t>セイカツ</t>
    </rPh>
    <rPh sb="2" eb="4">
      <t>キョテン</t>
    </rPh>
    <rPh sb="4" eb="6">
      <t>ケイセイ</t>
    </rPh>
    <rPh sb="6" eb="9">
      <t>コウフキン</t>
    </rPh>
    <rPh sb="9" eb="11">
      <t>キキン</t>
    </rPh>
    <rPh sb="12" eb="14">
      <t>フクシマ</t>
    </rPh>
    <rPh sb="14" eb="16">
      <t>サイセイ</t>
    </rPh>
    <rPh sb="16" eb="19">
      <t>カソクカ</t>
    </rPh>
    <rPh sb="19" eb="22">
      <t>コウフキン</t>
    </rPh>
    <rPh sb="23" eb="25">
      <t>チョウキ</t>
    </rPh>
    <rPh sb="25" eb="28">
      <t>ヒナンシャ</t>
    </rPh>
    <rPh sb="28" eb="30">
      <t>セイカツ</t>
    </rPh>
    <rPh sb="30" eb="32">
      <t>キョテン</t>
    </rPh>
    <rPh sb="32" eb="34">
      <t>ケイセイ</t>
    </rPh>
    <phoneticPr fontId="1"/>
  </si>
  <si>
    <t>H25</t>
    <phoneticPr fontId="1"/>
  </si>
  <si>
    <t>R7</t>
    <phoneticPr fontId="1"/>
  </si>
  <si>
    <t>未定</t>
    <rPh sb="0" eb="2">
      <t>ミテイ</t>
    </rPh>
    <phoneticPr fontId="1"/>
  </si>
  <si>
    <t>取崩し型</t>
    <rPh sb="0" eb="1">
      <t>ト</t>
    </rPh>
    <rPh sb="1" eb="2">
      <t>クズ</t>
    </rPh>
    <rPh sb="3" eb="4">
      <t>ガタ</t>
    </rPh>
    <phoneticPr fontId="1"/>
  </si>
  <si>
    <t>長期避難者の生活環境を改善し、将来的な帰還を円滑に進めるためには、コミュニティを維持しつつ、長期にわたる避難生活を安定して過ごせるよう、町村外における生活拠点を早期に形成することが重要であり、そのため、災害公営住宅の整備を中心に、避難者を受入れている自治体の基盤整備等を推進するとともに、コミュニティ維持などの避難者支援のためのソフト対策を一体的に実施することにより、長期避難者のための生活拠点の形成を促進する。</t>
    <phoneticPr fontId="1"/>
  </si>
  <si>
    <t>配分事業数
（事業）</t>
    <rPh sb="0" eb="2">
      <t>ハイブン</t>
    </rPh>
    <rPh sb="2" eb="4">
      <t>ジギョウ</t>
    </rPh>
    <rPh sb="4" eb="5">
      <t>スウ</t>
    </rPh>
    <rPh sb="7" eb="9">
      <t>ジギョウ</t>
    </rPh>
    <phoneticPr fontId="1"/>
  </si>
  <si>
    <t>-</t>
    <phoneticPr fontId="1"/>
  </si>
  <si>
    <t>原子力災害避難者向け災害公営住宅の整備を中心に、避難者を受入れている自治体の基盤整備等を推進するとともに、コミュニティ維持などの避難者支援のためのソフト対策を一体的に実施することにより、長期避難者のための生活拠点の形成を促進する。
（福島県及び避難先市町村に対して国が支援した経費）</t>
    <phoneticPr fontId="1"/>
  </si>
  <si>
    <t>003</t>
  </si>
  <si>
    <t>福島原子力災害復興交付金基金
（福島原子力災害復興交付金）</t>
  </si>
  <si>
    <t>H26</t>
  </si>
  <si>
    <t>R26年度末</t>
    <rPh sb="3" eb="5">
      <t>ネンド</t>
    </rPh>
    <rPh sb="5" eb="6">
      <t>マツ</t>
    </rPh>
    <phoneticPr fontId="1"/>
  </si>
  <si>
    <t>中間貯蔵施設の整備等による影響も含め、原子力災害による影響を強く受けた被災地域の復興や風評被害対策をはじめとした福島県全域の復興並びに地域の自立を効果的に進めるための事業等を支援する。</t>
  </si>
  <si>
    <t>事業計画数
（計画）</t>
    <phoneticPr fontId="1"/>
  </si>
  <si>
    <t>中間貯蔵施設の整備等による影響も含め、原発事故による影響を強く受けた被災地域の復興や風評被害対策をはじめとした福島県全域の復興並びに地域の自立を効果的に進める。
（原子力災害からの福島の復興並びに地域の自立を効果的に進めるための事業等に対応するために国が支援した経費）</t>
    <phoneticPr fontId="1"/>
  </si>
  <si>
    <t>2,301百万円</t>
    <rPh sb="5" eb="8">
      <t>ヒャクマンエン</t>
    </rPh>
    <phoneticPr fontId="1"/>
  </si>
  <si>
    <t>004</t>
  </si>
  <si>
    <t>帰還・移住等環境整備交付金基金
（福島再生加速化交付金（帰還・移住等環境整備））</t>
    <rPh sb="3" eb="5">
      <t>イジュウ</t>
    </rPh>
    <rPh sb="5" eb="6">
      <t>トウ</t>
    </rPh>
    <rPh sb="31" eb="33">
      <t>イジュウ</t>
    </rPh>
    <rPh sb="33" eb="34">
      <t>トウ</t>
    </rPh>
    <phoneticPr fontId="1"/>
  </si>
  <si>
    <t>Ｈ27</t>
  </si>
  <si>
    <t>R7年度末</t>
    <rPh sb="2" eb="5">
      <t>ネンドマツ</t>
    </rPh>
    <phoneticPr fontId="1"/>
  </si>
  <si>
    <t>東京電力福島第一原子力発電所の事故に伴う避難指示等に伴い住民が避難したこと等により復興・再生に遅れが生じている地域に対して、それぞれの地域の復興・再生のための事業をそれぞれの地域が自主的・主体的に実施することを支援することにより、避難住民の早期帰還を促進するとともに、新たな住民の移住の促進や交流・関係人口の拡大など、新たな活力を呼び込むことで、地域の再生を加速化させることを目的とする。</t>
    <rPh sb="134" eb="135">
      <t>アラ</t>
    </rPh>
    <rPh sb="137" eb="139">
      <t>ジュウミン</t>
    </rPh>
    <rPh sb="140" eb="142">
      <t>イジュウ</t>
    </rPh>
    <rPh sb="143" eb="145">
      <t>ソクシン</t>
    </rPh>
    <rPh sb="146" eb="148">
      <t>コウリュウ</t>
    </rPh>
    <rPh sb="149" eb="151">
      <t>カンケイ</t>
    </rPh>
    <rPh sb="151" eb="153">
      <t>ジンコウ</t>
    </rPh>
    <rPh sb="154" eb="156">
      <t>カクダイ</t>
    </rPh>
    <rPh sb="159" eb="160">
      <t>アラ</t>
    </rPh>
    <rPh sb="162" eb="164">
      <t>カツリョク</t>
    </rPh>
    <rPh sb="165" eb="166">
      <t>ヨ</t>
    </rPh>
    <rPh sb="167" eb="168">
      <t>コ</t>
    </rPh>
    <phoneticPr fontId="1"/>
  </si>
  <si>
    <t>配分事業数（事業）</t>
    <phoneticPr fontId="1"/>
  </si>
  <si>
    <t>原子力災害避難者の帰還加速のため、生活環境向上や生活拠点整備について支援を行い、福島被災地の復興・再生を加速する。
（福島県及び避難指示を受けた１２市町村等に対して国が支援した経費）</t>
    <phoneticPr fontId="1"/>
  </si>
  <si>
    <t>21,681百万円</t>
    <phoneticPr fontId="1"/>
  </si>
  <si>
    <t>005</t>
    <phoneticPr fontId="1"/>
  </si>
  <si>
    <t>福島県民健康管理基金
（福島再生加速化交付金）</t>
    <rPh sb="0" eb="4">
      <t>フクシマケンミン</t>
    </rPh>
    <rPh sb="4" eb="6">
      <t>ケンコウ</t>
    </rPh>
    <rPh sb="6" eb="8">
      <t>カンリ</t>
    </rPh>
    <rPh sb="8" eb="10">
      <t>キキン</t>
    </rPh>
    <rPh sb="12" eb="14">
      <t>フクシマ</t>
    </rPh>
    <rPh sb="14" eb="16">
      <t>サイセイ</t>
    </rPh>
    <rPh sb="16" eb="19">
      <t>カソクカ</t>
    </rPh>
    <rPh sb="19" eb="22">
      <t>コウフキン</t>
    </rPh>
    <phoneticPr fontId="1"/>
  </si>
  <si>
    <t>H23</t>
    <phoneticPr fontId="1"/>
  </si>
  <si>
    <t>福島県立医科大学が実施する、アスタチン（α線核種）を用いた放射性治療薬等の研究開発を支援する。</t>
    <phoneticPr fontId="1"/>
  </si>
  <si>
    <t>研究・開発の実施件数</t>
    <rPh sb="0" eb="2">
      <t>ケンキュウ</t>
    </rPh>
    <rPh sb="3" eb="5">
      <t>カイハツ</t>
    </rPh>
    <rPh sb="6" eb="8">
      <t>ジッシ</t>
    </rPh>
    <rPh sb="8" eb="10">
      <t>ケンスウ</t>
    </rPh>
    <phoneticPr fontId="1"/>
  </si>
  <si>
    <t>放射性治療薬等の第Ⅰ相試験の完了</t>
    <rPh sb="0" eb="3">
      <t>ホウシャセイ</t>
    </rPh>
    <rPh sb="3" eb="5">
      <t>チリョウ</t>
    </rPh>
    <rPh sb="5" eb="6">
      <t>クスリ</t>
    </rPh>
    <rPh sb="6" eb="7">
      <t>トウ</t>
    </rPh>
    <rPh sb="8" eb="9">
      <t>ダイ</t>
    </rPh>
    <rPh sb="10" eb="11">
      <t>ソウ</t>
    </rPh>
    <rPh sb="11" eb="13">
      <t>シケン</t>
    </rPh>
    <rPh sb="14" eb="16">
      <t>カンリョウ</t>
    </rPh>
    <phoneticPr fontId="1"/>
  </si>
  <si>
    <t>R7年度まで
1</t>
    <rPh sb="2" eb="4">
      <t>ネンド</t>
    </rPh>
    <phoneticPr fontId="1"/>
  </si>
  <si>
    <t>緊急雇用創出基金
（緊急雇用創出事業臨時特例交付金）（事業復興型雇用確保事業、原子力災害対応雇用支援事業　分）</t>
    <phoneticPr fontId="1"/>
  </si>
  <si>
    <t>Ｈ23</t>
    <phoneticPr fontId="1"/>
  </si>
  <si>
    <t>R8年度末</t>
    <rPh sb="2" eb="4">
      <t>ネンド</t>
    </rPh>
    <rPh sb="4" eb="5">
      <t>マツ</t>
    </rPh>
    <phoneticPr fontId="1"/>
  </si>
  <si>
    <t>R5年度末</t>
    <rPh sb="2" eb="5">
      <t>ネンドマツ</t>
    </rPh>
    <phoneticPr fontId="1"/>
  </si>
  <si>
    <t>【事業復興型雇用確保事業】
　東日本大震災の被災地域において、安定的な雇用機会を創出すること及び地域の中核となる産業や経済の活性化に資する雇用を創出することを目的とし、将来的に地域の雇用創出の中核となることが期待される事業の事業主が被災求職者を雇用する場合に、産業政策と一体となり、当該雇用に係る費用を事業主に助成する事業
【原子力災害対応雇用支援事業】
　民間企業・ＮＰＯ等への委託により、福島県の被災求職者に対して、一時的な雇用・就業機会を提供し、生活の安定を図る事業</t>
    <phoneticPr fontId="1"/>
  </si>
  <si>
    <t xml:space="preserve">
事業復興型雇用確保事業
：支給額
原子力災害対応雇用支援事業
：事業数</t>
    <phoneticPr fontId="1"/>
  </si>
  <si>
    <t>事業復興型雇用確保事業：1,016,849,122円
原子力災害対応雇用支援事業：６事業</t>
    <rPh sb="0" eb="2">
      <t>ジギョウ</t>
    </rPh>
    <rPh sb="2" eb="4">
      <t>フッコウ</t>
    </rPh>
    <rPh sb="4" eb="5">
      <t>ガタ</t>
    </rPh>
    <rPh sb="5" eb="7">
      <t>コヨウ</t>
    </rPh>
    <rPh sb="7" eb="9">
      <t>カクホ</t>
    </rPh>
    <rPh sb="9" eb="11">
      <t>ジギョウ</t>
    </rPh>
    <rPh sb="25" eb="26">
      <t>エン</t>
    </rPh>
    <rPh sb="28" eb="31">
      <t>ゲンシリョク</t>
    </rPh>
    <rPh sb="31" eb="33">
      <t>サイガイ</t>
    </rPh>
    <rPh sb="33" eb="35">
      <t>タイオウ</t>
    </rPh>
    <rPh sb="35" eb="37">
      <t>コヨウ</t>
    </rPh>
    <rPh sb="37" eb="39">
      <t>シエン</t>
    </rPh>
    <rPh sb="39" eb="41">
      <t>ジギョウ</t>
    </rPh>
    <rPh sb="43" eb="45">
      <t>ジギョウ</t>
    </rPh>
    <phoneticPr fontId="1"/>
  </si>
  <si>
    <t>事業復興型雇用確保事業：2,008,017,000円
原子力災害対応雇用支援事業：７事業</t>
    <rPh sb="0" eb="2">
      <t>ジギョウ</t>
    </rPh>
    <rPh sb="2" eb="4">
      <t>フッコウ</t>
    </rPh>
    <rPh sb="4" eb="5">
      <t>ガタ</t>
    </rPh>
    <rPh sb="5" eb="7">
      <t>コヨウ</t>
    </rPh>
    <rPh sb="7" eb="9">
      <t>カクホ</t>
    </rPh>
    <rPh sb="9" eb="11">
      <t>ジギョウ</t>
    </rPh>
    <rPh sb="25" eb="26">
      <t>エン</t>
    </rPh>
    <rPh sb="28" eb="31">
      <t>ゲンシリョク</t>
    </rPh>
    <rPh sb="31" eb="33">
      <t>サイガイ</t>
    </rPh>
    <rPh sb="33" eb="35">
      <t>タイオウ</t>
    </rPh>
    <rPh sb="35" eb="37">
      <t>コヨウ</t>
    </rPh>
    <rPh sb="37" eb="39">
      <t>シエン</t>
    </rPh>
    <rPh sb="39" eb="41">
      <t>ジギョウ</t>
    </rPh>
    <rPh sb="43" eb="45">
      <t>ジギョウ</t>
    </rPh>
    <phoneticPr fontId="1"/>
  </si>
  <si>
    <t>【事業復興型雇用確保事業】
平成23年度から令和８年度までで延べ約30万人の雇用を創出。
【原子力災害対応雇用支援事業】
平成28年度から令和６年度末までに1,896人の雇用を創出。</t>
    <rPh sb="32" eb="33">
      <t>ヤク</t>
    </rPh>
    <phoneticPr fontId="1"/>
  </si>
  <si>
    <t xml:space="preserve">
事業復興型雇用確保事業：
2,190人（平成23～令和４年度までの累計約29.5万人）
原子力災害対応雇用支援事業：
28人（平成28～令和４年度までの累計1,878人）</t>
  </si>
  <si>
    <t xml:space="preserve">
事業復興型雇用確保事業：1％（平成23～令和４年度までの累計で見た場合97.6％）
原子力災害対応雇用支援事業：
1％（平成28～令和４年度までの累計で見た場合99.1％）</t>
  </si>
  <si>
    <t>事業復興型雇用確保事業：令和８年度までに延べ約30万人の雇用創出
原子力災害対応雇用支援事業：令和６年度末までに1,896人の雇用創出</t>
    <rPh sb="22" eb="23">
      <t>ヤク</t>
    </rPh>
    <phoneticPr fontId="1"/>
  </si>
  <si>
    <t>地域医療再生基金
（医療の復興）</t>
    <rPh sb="0" eb="2">
      <t>チイキ</t>
    </rPh>
    <rPh sb="2" eb="4">
      <t>イリョウ</t>
    </rPh>
    <rPh sb="4" eb="6">
      <t>サイセイ</t>
    </rPh>
    <rPh sb="6" eb="8">
      <t>キキン</t>
    </rPh>
    <phoneticPr fontId="1"/>
  </si>
  <si>
    <t>有</t>
    <rPh sb="0" eb="1">
      <t>ア</t>
    </rPh>
    <phoneticPr fontId="1"/>
  </si>
  <si>
    <t>東日本大震災により被害を受けた地域の医療提供体制を再構築するため、各県が策定した「医療の復興計画」等に基づく事業を実施</t>
    <phoneticPr fontId="1"/>
  </si>
  <si>
    <t>地域医療再生基金を活用し、医療提供体制の再構築に資する事業を実施した県数</t>
  </si>
  <si>
    <t>1県</t>
    <rPh sb="1" eb="2">
      <t>ケン</t>
    </rPh>
    <phoneticPr fontId="1"/>
  </si>
  <si>
    <t>東日本大震災により被害を受けた地域の医療提供体制を再構築することを目的としたものであり、定量的な成果目標を設定することは困難。</t>
    <rPh sb="9" eb="11">
      <t>ヒガイ</t>
    </rPh>
    <rPh sb="12" eb="13">
      <t>ウ</t>
    </rPh>
    <rPh sb="15" eb="17">
      <t>チイキ</t>
    </rPh>
    <rPh sb="18" eb="20">
      <t>イリョウ</t>
    </rPh>
    <rPh sb="20" eb="22">
      <t>テイキョウ</t>
    </rPh>
    <rPh sb="22" eb="24">
      <t>タイセイ</t>
    </rPh>
    <rPh sb="25" eb="28">
      <t>サイコウチク</t>
    </rPh>
    <phoneticPr fontId="1"/>
  </si>
  <si>
    <r>
      <t xml:space="preserve">医学生修学資金貸付基金
</t>
    </r>
    <r>
      <rPr>
        <sz val="10"/>
        <rFont val="ＭＳ ゴシック"/>
        <family val="3"/>
        <charset val="128"/>
      </rPr>
      <t>【地域医療復興計画】
【第二期地域医療復興計画】</t>
    </r>
    <rPh sb="0" eb="3">
      <t>イガクセイ</t>
    </rPh>
    <rPh sb="3" eb="5">
      <t>シュウガク</t>
    </rPh>
    <rPh sb="5" eb="7">
      <t>シキン</t>
    </rPh>
    <rPh sb="7" eb="9">
      <t>カシツケ</t>
    </rPh>
    <rPh sb="9" eb="11">
      <t>キキン</t>
    </rPh>
    <rPh sb="13" eb="15">
      <t>チイキ</t>
    </rPh>
    <rPh sb="15" eb="17">
      <t>イリョウ</t>
    </rPh>
    <rPh sb="17" eb="19">
      <t>フッコウ</t>
    </rPh>
    <rPh sb="19" eb="21">
      <t>ケイカク</t>
    </rPh>
    <rPh sb="24" eb="26">
      <t>ダイニ</t>
    </rPh>
    <rPh sb="26" eb="27">
      <t>キ</t>
    </rPh>
    <phoneticPr fontId="1"/>
  </si>
  <si>
    <t>有</t>
    <rPh sb="0" eb="1">
      <t>ユウ</t>
    </rPh>
    <phoneticPr fontId="1"/>
  </si>
  <si>
    <t>H24</t>
    <phoneticPr fontId="1"/>
  </si>
  <si>
    <t>R6年度末</t>
    <rPh sb="2" eb="4">
      <t>ネンド</t>
    </rPh>
    <rPh sb="4" eb="5">
      <t>スエ</t>
    </rPh>
    <phoneticPr fontId="1"/>
  </si>
  <si>
    <t>R4年3月末</t>
    <rPh sb="2" eb="3">
      <t>ネン</t>
    </rPh>
    <rPh sb="4" eb="5">
      <t>ガツ</t>
    </rPh>
    <rPh sb="5" eb="6">
      <t>スエ</t>
    </rPh>
    <phoneticPr fontId="1"/>
  </si>
  <si>
    <t>取崩し型</t>
    <rPh sb="0" eb="1">
      <t>ト</t>
    </rPh>
    <rPh sb="1" eb="2">
      <t>クズ</t>
    </rPh>
    <rPh sb="3" eb="4">
      <t>カタ</t>
    </rPh>
    <phoneticPr fontId="1"/>
  </si>
  <si>
    <t>貸付</t>
    <rPh sb="0" eb="2">
      <t>カシツケ</t>
    </rPh>
    <phoneticPr fontId="1"/>
  </si>
  <si>
    <t>震災対応医師確保対策として、医学生への修学資金貸付制度を創設する。大学卒業後、県が指定する医療機関で一定期間勤務した場合には償還を免除する制度とすることにより、医師確保が困難な医療機関への医師配置を行う。</t>
    <rPh sb="0" eb="2">
      <t>シンサイ</t>
    </rPh>
    <rPh sb="2" eb="4">
      <t>タイオウ</t>
    </rPh>
    <rPh sb="4" eb="6">
      <t>イシ</t>
    </rPh>
    <rPh sb="6" eb="8">
      <t>カクホ</t>
    </rPh>
    <rPh sb="8" eb="10">
      <t>タイサク</t>
    </rPh>
    <rPh sb="14" eb="17">
      <t>イガクセイ</t>
    </rPh>
    <rPh sb="19" eb="21">
      <t>シュウガク</t>
    </rPh>
    <rPh sb="21" eb="23">
      <t>シキン</t>
    </rPh>
    <rPh sb="23" eb="25">
      <t>カシツ</t>
    </rPh>
    <rPh sb="25" eb="27">
      <t>セイド</t>
    </rPh>
    <rPh sb="28" eb="30">
      <t>ソウセツ</t>
    </rPh>
    <rPh sb="33" eb="35">
      <t>ダイガク</t>
    </rPh>
    <rPh sb="35" eb="38">
      <t>ソツギョウゴ</t>
    </rPh>
    <rPh sb="39" eb="40">
      <t>ケン</t>
    </rPh>
    <rPh sb="41" eb="43">
      <t>シテイ</t>
    </rPh>
    <rPh sb="45" eb="47">
      <t>イリョウ</t>
    </rPh>
    <rPh sb="47" eb="49">
      <t>キカン</t>
    </rPh>
    <rPh sb="50" eb="52">
      <t>イッテイ</t>
    </rPh>
    <rPh sb="52" eb="54">
      <t>キカン</t>
    </rPh>
    <rPh sb="54" eb="56">
      <t>キンム</t>
    </rPh>
    <rPh sb="58" eb="60">
      <t>バアイ</t>
    </rPh>
    <rPh sb="62" eb="64">
      <t>ショウカン</t>
    </rPh>
    <rPh sb="65" eb="67">
      <t>メンジョ</t>
    </rPh>
    <rPh sb="69" eb="71">
      <t>セイド</t>
    </rPh>
    <rPh sb="80" eb="82">
      <t>イシ</t>
    </rPh>
    <rPh sb="82" eb="84">
      <t>カクホ</t>
    </rPh>
    <rPh sb="85" eb="87">
      <t>コンナン</t>
    </rPh>
    <rPh sb="88" eb="90">
      <t>イリョウ</t>
    </rPh>
    <rPh sb="90" eb="92">
      <t>キカン</t>
    </rPh>
    <rPh sb="94" eb="96">
      <t>イシ</t>
    </rPh>
    <rPh sb="96" eb="98">
      <t>ハイチ</t>
    </rPh>
    <rPh sb="99" eb="100">
      <t>オコナ</t>
    </rPh>
    <phoneticPr fontId="1"/>
  </si>
  <si>
    <t>新規修学資金貸与者数</t>
    <rPh sb="0" eb="4">
      <t>シンキシュウガク</t>
    </rPh>
    <rPh sb="4" eb="6">
      <t>シキン</t>
    </rPh>
    <rPh sb="6" eb="9">
      <t>タイヨシャ</t>
    </rPh>
    <rPh sb="9" eb="10">
      <t>カズ</t>
    </rPh>
    <phoneticPr fontId="1"/>
  </si>
  <si>
    <t>0名</t>
    <rPh sb="1" eb="2">
      <t>メイ</t>
    </rPh>
    <phoneticPr fontId="1"/>
  </si>
  <si>
    <t>令和7年度までに医師確保が困難な医療機関に対する修学資金貸与医師を330名配置</t>
  </si>
  <si>
    <t>令和7年度
330名</t>
    <rPh sb="0" eb="2">
      <t>レイワ</t>
    </rPh>
    <rPh sb="3" eb="5">
      <t>ネンド</t>
    </rPh>
    <rPh sb="9" eb="10">
      <t>メイ</t>
    </rPh>
    <phoneticPr fontId="1"/>
  </si>
  <si>
    <t>福島県原子力災害等復興基金（営農再開勘定）
（福島県営農再開支援事業）</t>
    <phoneticPr fontId="1"/>
  </si>
  <si>
    <t>R8.3</t>
    <phoneticPr fontId="1"/>
  </si>
  <si>
    <t>原発事故の影響により、生産の断念を余儀なくされた避難指示区域等における農地の円滑な営農再開を図るため、福島県に基金を設置し、営農再開を目的として行う一連の取組を支援。
（福島県営農再開支援事業のＨＰ）
https://www.pref.fukushima.lg.jp/sec/36021a/einousaikaisienjigyou.html</t>
    <rPh sb="11" eb="13">
      <t>セイサン</t>
    </rPh>
    <rPh sb="14" eb="16">
      <t>ダンネン</t>
    </rPh>
    <rPh sb="35" eb="37">
      <t>ノウチ</t>
    </rPh>
    <rPh sb="38" eb="40">
      <t>エンカツ</t>
    </rPh>
    <phoneticPr fontId="1"/>
  </si>
  <si>
    <t>除染後農地の保全管理面積
（単位；ha）</t>
    <rPh sb="10" eb="12">
      <t>メンセキ</t>
    </rPh>
    <rPh sb="14" eb="16">
      <t>タンイ</t>
    </rPh>
    <phoneticPr fontId="1"/>
  </si>
  <si>
    <t>福島県において原発事故の影響により生産の断念を余儀なくされた農地のうち、令和７年度末までに６割の農地面積の営農再開を図る。
（成果指標：営農再開割合）</t>
    <rPh sb="0" eb="2">
      <t>フクシマ</t>
    </rPh>
    <rPh sb="7" eb="11">
      <t>ゲンパツジコ</t>
    </rPh>
    <rPh sb="12" eb="14">
      <t>エイキョウ</t>
    </rPh>
    <rPh sb="17" eb="19">
      <t>セイサン</t>
    </rPh>
    <rPh sb="20" eb="22">
      <t>ダンネン</t>
    </rPh>
    <rPh sb="48" eb="52">
      <t>ノウチメンセキ</t>
    </rPh>
    <phoneticPr fontId="1"/>
  </si>
  <si>
    <t>令和７年度末
６割</t>
    <phoneticPr fontId="1"/>
  </si>
  <si>
    <t>被災農業者支援基金
（原子力被災12市町村農業者支援事業）</t>
    <phoneticPr fontId="1"/>
  </si>
  <si>
    <t>Ｈ28</t>
    <phoneticPr fontId="1"/>
  </si>
  <si>
    <t>R7年度末</t>
    <phoneticPr fontId="1"/>
  </si>
  <si>
    <t>未定</t>
    <phoneticPr fontId="1"/>
  </si>
  <si>
    <t>取崩し型</t>
    <phoneticPr fontId="1"/>
  </si>
  <si>
    <t>原子力被災12市町村において、営農再開に要する農業用機械、施設等の導入に必要な経費を支援し、営農再開の促進を図る。
（原子力被災12市町村農業者支援事業のＨＰ）
https://www.maff.go.jp/j/kanbo/joho/saigai/12town_sien.html</t>
    <phoneticPr fontId="1"/>
  </si>
  <si>
    <t>事業実施市町村数
（単位：市町村）</t>
    <phoneticPr fontId="1"/>
  </si>
  <si>
    <t>原子力被災12市町村において平成23年度以降に農産物生産の中止等を余儀なくされた農地のうち、令和７年度末までに6割の営農再開を図る。
（成果指標：原子力被災12市町村における営農再開面積）</t>
    <phoneticPr fontId="1"/>
  </si>
  <si>
    <t>8,015ha</t>
    <phoneticPr fontId="1"/>
  </si>
  <si>
    <t>7,917ha</t>
    <phoneticPr fontId="1"/>
  </si>
  <si>
    <t>令和７年度
10,264ha</t>
    <phoneticPr fontId="1"/>
  </si>
  <si>
    <t>特定鉱害復旧事業等基金（旧鉱物採掘区域災害復旧費補助金）</t>
    <rPh sb="12" eb="13">
      <t>キュウ</t>
    </rPh>
    <rPh sb="13" eb="15">
      <t>コウブツ</t>
    </rPh>
    <rPh sb="15" eb="17">
      <t>サイクツ</t>
    </rPh>
    <rPh sb="17" eb="19">
      <t>クイキ</t>
    </rPh>
    <rPh sb="19" eb="21">
      <t>サイガイ</t>
    </rPh>
    <rPh sb="21" eb="24">
      <t>フッキュウヒ</t>
    </rPh>
    <rPh sb="24" eb="27">
      <t>ホジョキン</t>
    </rPh>
    <phoneticPr fontId="1"/>
  </si>
  <si>
    <t>R4.12</t>
    <phoneticPr fontId="1"/>
  </si>
  <si>
    <t>　浅所陥没が継続的に発生していることから、新規申請受付終了時期を平成28年3月から令和3年3月に延長。</t>
    <rPh sb="1" eb="3">
      <t>センショ</t>
    </rPh>
    <rPh sb="3" eb="5">
      <t>カンボツ</t>
    </rPh>
    <rPh sb="6" eb="9">
      <t>ケイゾクテキ</t>
    </rPh>
    <rPh sb="10" eb="12">
      <t>ハッセイ</t>
    </rPh>
    <rPh sb="21" eb="23">
      <t>シンキ</t>
    </rPh>
    <rPh sb="23" eb="25">
      <t>シンセイ</t>
    </rPh>
    <rPh sb="25" eb="27">
      <t>ウケツケ</t>
    </rPh>
    <rPh sb="27" eb="29">
      <t>シュウリョウ</t>
    </rPh>
    <rPh sb="29" eb="31">
      <t>ジキ</t>
    </rPh>
    <rPh sb="32" eb="34">
      <t>ヘイセイ</t>
    </rPh>
    <rPh sb="36" eb="37">
      <t>ネン</t>
    </rPh>
    <rPh sb="38" eb="39">
      <t>ガツ</t>
    </rPh>
    <rPh sb="41" eb="43">
      <t>レイワ</t>
    </rPh>
    <rPh sb="44" eb="45">
      <t>ネン</t>
    </rPh>
    <rPh sb="46" eb="47">
      <t>ガツ</t>
    </rPh>
    <rPh sb="48" eb="50">
      <t>エンチョウ</t>
    </rPh>
    <phoneticPr fontId="1"/>
  </si>
  <si>
    <t>その他</t>
    <rPh sb="2" eb="3">
      <t>タ</t>
    </rPh>
    <phoneticPr fontId="1"/>
  </si>
  <si>
    <t>震災に起因する旧鉱物採掘地域の地盤沈下等の被害について、応急措置すべき事業として災害復旧工事を行う。</t>
    <phoneticPr fontId="1"/>
  </si>
  <si>
    <t>本事業は、令和２年度末までに基金の事業期間が終了しており、活動指標を設定することは困難である。</t>
    <rPh sb="29" eb="31">
      <t>カツドウ</t>
    </rPh>
    <rPh sb="31" eb="33">
      <t>シヒョウ</t>
    </rPh>
    <phoneticPr fontId="1"/>
  </si>
  <si>
    <t>本事業は、令和２年度末までに基金の事業期間が終了しており、成果目標を設定することは困難である。</t>
    <rPh sb="0" eb="1">
      <t>ホン</t>
    </rPh>
    <rPh sb="1" eb="3">
      <t>ジギョウ</t>
    </rPh>
    <rPh sb="5" eb="7">
      <t>レイワ</t>
    </rPh>
    <rPh sb="8" eb="11">
      <t>ネンドマツ</t>
    </rPh>
    <rPh sb="14" eb="16">
      <t>キキン</t>
    </rPh>
    <rPh sb="17" eb="19">
      <t>ジギョウ</t>
    </rPh>
    <rPh sb="19" eb="21">
      <t>キカン</t>
    </rPh>
    <rPh sb="22" eb="24">
      <t>シュウリョウ</t>
    </rPh>
    <rPh sb="29" eb="31">
      <t>セイカ</t>
    </rPh>
    <rPh sb="31" eb="33">
      <t>モクヒョウ</t>
    </rPh>
    <rPh sb="34" eb="36">
      <t>セッテイ</t>
    </rPh>
    <rPh sb="41" eb="43">
      <t>コンナン</t>
    </rPh>
    <phoneticPr fontId="1"/>
  </si>
  <si>
    <t>福島県原子力災害等復興基金（がんばろうふくしま産業復興企業立地支援事業）（地域経済産業復興立地推進事業費補助金）</t>
    <rPh sb="37" eb="39">
      <t>チイキ</t>
    </rPh>
    <rPh sb="39" eb="41">
      <t>ケイザイ</t>
    </rPh>
    <rPh sb="41" eb="43">
      <t>サンギョウ</t>
    </rPh>
    <rPh sb="43" eb="45">
      <t>フッコウ</t>
    </rPh>
    <rPh sb="45" eb="47">
      <t>リッチ</t>
    </rPh>
    <rPh sb="47" eb="49">
      <t>スイシン</t>
    </rPh>
    <rPh sb="49" eb="52">
      <t>ジギョウヒ</t>
    </rPh>
    <rPh sb="52" eb="55">
      <t>ホジョキン</t>
    </rPh>
    <phoneticPr fontId="1"/>
  </si>
  <si>
    <t>R6.3</t>
    <phoneticPr fontId="1"/>
  </si>
  <si>
    <t>R2</t>
    <phoneticPr fontId="1"/>
  </si>
  <si>
    <t>補助、利子補給</t>
    <rPh sb="0" eb="2">
      <t>ホジョ</t>
    </rPh>
    <phoneticPr fontId="1"/>
  </si>
  <si>
    <t>広域的な被害を受けた福島県の復興再生を促進するため、下記の事業を行う。
①企業立地奨励を実施する同県への支援
②喪失した工業団地の早急な再生等を促進するための利子補給による支援</t>
    <rPh sb="26" eb="28">
      <t>カキ</t>
    </rPh>
    <rPh sb="29" eb="31">
      <t>ジギョウ</t>
    </rPh>
    <rPh sb="32" eb="33">
      <t>オコナ</t>
    </rPh>
    <phoneticPr fontId="1"/>
  </si>
  <si>
    <t>工場立地を行う企業に対する補助事業による立地・設備導入件数</t>
    <phoneticPr fontId="1"/>
  </si>
  <si>
    <t>新規地元雇用人数（人）</t>
    <phoneticPr fontId="1"/>
  </si>
  <si>
    <t>令和5年度
2000人</t>
    <rPh sb="0" eb="2">
      <t>レイワ</t>
    </rPh>
    <rPh sb="3" eb="5">
      <t>ネンド</t>
    </rPh>
    <rPh sb="10" eb="11">
      <t>ニン</t>
    </rPh>
    <phoneticPr fontId="1"/>
  </si>
  <si>
    <t>福島県原子力災害等復興基金（福島県医療機器開発・安全性評価センター整備事業）</t>
    <phoneticPr fontId="1"/>
  </si>
  <si>
    <t>R9.3</t>
    <phoneticPr fontId="1"/>
  </si>
  <si>
    <t>「日本再生戦略」に基づき、福島県の復興と我が国医療機器産業の国際競争力を強化するため、福島県において、医療機器の開発・安全対策、事業化支援を行う拠点を整備する。</t>
    <phoneticPr fontId="1"/>
  </si>
  <si>
    <t>医療機器の開発・安全性評価・事業化支援の件数</t>
    <phoneticPr fontId="1"/>
  </si>
  <si>
    <t>福島県の医療機器生産金額</t>
    <phoneticPr fontId="1"/>
  </si>
  <si>
    <t>1,930億円</t>
    <rPh sb="5" eb="7">
      <t>オクエン</t>
    </rPh>
    <phoneticPr fontId="1"/>
  </si>
  <si>
    <t>2,461億円</t>
    <rPh sb="5" eb="7">
      <t>オクエン</t>
    </rPh>
    <phoneticPr fontId="1"/>
  </si>
  <si>
    <t>事業再開・帰還促進基金（地域経済産業活性化対策費補助金）</t>
    <phoneticPr fontId="1"/>
  </si>
  <si>
    <t>H27</t>
    <phoneticPr fontId="1"/>
  </si>
  <si>
    <t>①１２市町村で被災した中小・小規模事業者の事業再開等を支援し、まち機能の早期回復を図るため、事業者の事業再開や創業等に要する設備投資等の費用の一部を補助。
②市町村が各々の実情を踏まえ実施する、地元事業者からの購入を促す取組など需要喚起や住民の帰還を後押しする取組に関して、市町村へ交付金を交付。
③浜通り地域等の交流人口・消費拡大に向けて、来訪者向け消費喚起策を実施するとともに、誘客コンテンツ開発等に要する費用の一部を補助。</t>
    <phoneticPr fontId="1"/>
  </si>
  <si>
    <t>設備投資支援数（件）</t>
  </si>
  <si>
    <t xml:space="preserve">（１）令和４年度～令和12年度までに、帰還・事業再開を希望する530者の帰還・事業再開を目指します
（成果指標：帰還・事業再開した事業者数）
（２）令和４年度～令和12年度までに、帰還・事業再開を希望する530者に対して85億円の投資支援を目指します
（成果指標：本事業の対象事業による投資額）
（３）令和４年度～令和12年度までに、700者の創業支援を目指します
（成果指標：創業事業者数）
（４）令和４年度～令和12年度までに、創業する事業者に対して50億円の投資支援を目指します
(成果指標：本事業の対象事業による投資額)
</t>
    <phoneticPr fontId="1"/>
  </si>
  <si>
    <t>（１）25者
（２）4.1億円
（３）54者
（４）3.3億円</t>
  </si>
  <si>
    <t>（１）59者
（２）9.5億円
（３）78者
（４）5.5億円</t>
  </si>
  <si>
    <t>（１）42.4％
（２）43.2％
（３）69.2％
（４）60.0％</t>
  </si>
  <si>
    <t>令和12年度
（１）530者
（２）85億円
（３）700者
（４）50億円</t>
  </si>
  <si>
    <t>福島県原子力災害等復興基金（医療福祉機器・創薬産業拠点整備事業費補助金）</t>
    <phoneticPr fontId="1"/>
  </si>
  <si>
    <t>福島県立医科大学を中心として、医薬品等の開発拠点を整備するとともに、福島における新産業と雇用創出を目指し福島県の復興に貢献する。具体的には、福島県立医科大学において、地域医療機関等と連携し、疾患組織・医療情報等を収集するとともに、データ解析等を行い、医薬品等の開発拠点を整備する。</t>
    <phoneticPr fontId="1"/>
  </si>
  <si>
    <t>①事業成果物の商談進展件数
②ライセンス交渉件数</t>
    <phoneticPr fontId="1"/>
  </si>
  <si>
    <t>①231
②52</t>
    <phoneticPr fontId="1"/>
  </si>
  <si>
    <t>①250
②50</t>
    <phoneticPr fontId="1"/>
  </si>
  <si>
    <t>令和12年度に福島県内での医薬品生産金額が平成23年度比20％増</t>
    <phoneticPr fontId="1"/>
  </si>
  <si>
    <t>1735億円（令和12年度）</t>
    <phoneticPr fontId="1"/>
  </si>
  <si>
    <t>震災がれき処理促進地方公共団体緊急支援基金
（災害等廃棄物処理促進費補助金）</t>
    <phoneticPr fontId="1"/>
  </si>
  <si>
    <t>R5年度末（予定）</t>
    <phoneticPr fontId="1"/>
  </si>
  <si>
    <t>Ｈ26年3月末</t>
    <phoneticPr fontId="1"/>
  </si>
  <si>
    <t>県において基金を造成し、特定被災地方公共団体である市町村が実施した東日本大震災に起因する災害廃棄物の収集、運搬及び処分に係る事業に対し基金を充当することにより、国による事業費の負担率を平均95%とし、地方負担額を軽減。</t>
    <phoneticPr fontId="1"/>
  </si>
  <si>
    <t>事業実施主体数
（単位：都道府県数）</t>
  </si>
  <si>
    <t>東日本大震災により生じた災害廃棄物の処理に関する特別措置法（平成23年法律第99号）に基づき、申請のあった市町村の災害廃棄物の処理を当該市町村に代わって行い、災害廃棄物処理代行事業を完了させる。
（成果実績：令和４年度に災害廃棄物処理代行事業を完了した市町村数）</t>
    <phoneticPr fontId="1"/>
  </si>
  <si>
    <t>令和５年度
１市町村数</t>
    <phoneticPr fontId="1"/>
  </si>
  <si>
    <t>福島県民健康管理基金
（放射線量低減対策特別緊急事業費補助金）</t>
    <phoneticPr fontId="1"/>
  </si>
  <si>
    <t>放射性物質汚染対処特措法に基づき策定された除染実施計画に基づき実施する除染事業等に対して、福島県が福島県内の市町村に対してその費用を交付するもの。</t>
    <phoneticPr fontId="1"/>
  </si>
  <si>
    <t>除染実施計画に基づく除染等の措置を実施している市町村数
（単位：市町村）</t>
    <phoneticPr fontId="1"/>
  </si>
  <si>
    <t>除染実施区域の除染を終了
（成果指標：計画した面的除染が完了した市町村数）</t>
    <phoneticPr fontId="1"/>
  </si>
  <si>
    <t>平成29年度
市町村除染の実施対象である全ての地域で平成29年3月までに除染実施計画に基づく面的除染を完了させる</t>
    <phoneticPr fontId="1"/>
  </si>
  <si>
    <t>福島県原子力災害等復興基金（放射線影響等研究開発拠点整備費等補助金））</t>
    <phoneticPr fontId="1"/>
  </si>
  <si>
    <t>R6年度末</t>
    <rPh sb="2" eb="5">
      <t>ネンドマツ</t>
    </rPh>
    <phoneticPr fontId="1"/>
  </si>
  <si>
    <t>H25年3月末</t>
    <phoneticPr fontId="1"/>
  </si>
  <si>
    <t>東日本大震災による原子力災害等からの迅速な再生の推進を図るため、放射性物質で汚染された環境の回復又は創造のための調査並びに研究開発の拠点として、県が設置する福島県環境創造センターの整備等に係る事務又は事業を行うための補助を実施。</t>
    <phoneticPr fontId="1"/>
  </si>
  <si>
    <t>整備事業実施数</t>
    <phoneticPr fontId="1"/>
  </si>
  <si>
    <t>[定量的成果目標]
本基金は、東日本大震災による原子力災害からの復旧・復興を図るため、環境回復・創造のための拠点整備等を目的としたものであり、定量的な成果目標を設定することは困難。
[定性的成果目標]
基金の造成目的に即した整備事業等を行い、原子力災害からの復旧・復興を図ること。</t>
    <phoneticPr fontId="1"/>
  </si>
  <si>
    <t>福島県民健康管理基金
（原子力被災者環境放射線モニタリング対策関連交付金）</t>
    <phoneticPr fontId="1"/>
  </si>
  <si>
    <t>避難解除区域等への帰還に伴い、生活環境における放射線被ばくに係る住民の安心等を確保するため、福島県及び12市町村による地域の実情に応じた空間線量率の測定や生活環境の様々な分野（大気、地下水、海域、土壌、森林など）の放射性物質の濃度測定に対して、福島県は福島県民健康管理基金（環境放射線モニタリング勘定）を創設し必要な環境放射線モニタリングを実施している。国は当該基金に必要な経費を福島県に対して交付する。</t>
    <phoneticPr fontId="1"/>
  </si>
  <si>
    <t>放射線モニタリングの調査地点数</t>
    <phoneticPr fontId="1"/>
  </si>
  <si>
    <t>福島県が実施する意識調査において、「日頃、放射線の影響が気になる」と回答した県民の割合</t>
    <rPh sb="0" eb="3">
      <t>フクシマケン</t>
    </rPh>
    <rPh sb="4" eb="6">
      <t>ジッシ</t>
    </rPh>
    <rPh sb="8" eb="12">
      <t>イシキチョウサ</t>
    </rPh>
    <rPh sb="18" eb="20">
      <t>ヒゴロ</t>
    </rPh>
    <rPh sb="21" eb="24">
      <t>ホウシャセン</t>
    </rPh>
    <rPh sb="25" eb="27">
      <t>エイキョウ</t>
    </rPh>
    <rPh sb="28" eb="29">
      <t>キ</t>
    </rPh>
    <rPh sb="34" eb="36">
      <t>カイトウ</t>
    </rPh>
    <rPh sb="38" eb="40">
      <t>ケンミン</t>
    </rPh>
    <rPh sb="41" eb="43">
      <t>ワリアイ</t>
    </rPh>
    <phoneticPr fontId="1"/>
  </si>
  <si>
    <t>中間貯蔵施設整備等影響緩和交付金基金
（中間貯蔵施設整備等影響緩和交付金）</t>
    <phoneticPr fontId="1"/>
  </si>
  <si>
    <t>Ｈ26</t>
    <phoneticPr fontId="1"/>
  </si>
  <si>
    <t>福島県、大熊町、双葉町及び福島県からの補助を受けた福島県内の市町村が福島県内において生じた除去土壌等の中間貯蔵施設等の建設及び管理運営並びに同施設等への除去土壌等の輸送に伴う影響を緩和するために必要な生活再建及び地域振興等に係る幅広い事業を実施するもの。</t>
    <phoneticPr fontId="1"/>
  </si>
  <si>
    <t>中間貯蔵施設の整備等に伴う影響を緩和するため、交付自治体が行う事業計画数</t>
  </si>
  <si>
    <t>定量的な指標は困難であるが、中間貯蔵施設の整備等に伴う影響を緩和するための生活再建や地域振興等の実現を目指す。</t>
    <phoneticPr fontId="1"/>
  </si>
  <si>
    <t>基金を活用して、中間貯蔵施設の整備等に伴う影響を緩和するための生活再建や地域振興等の実現のため事業を実施した。</t>
  </si>
  <si>
    <t>基金を活用して、中間貯蔵施設の整備等に伴う影響を緩和するための生活再建や地域振興等の実現のために資する。</t>
  </si>
  <si>
    <t>当初見込み数以上の事業計画を策定し、事業を実施。</t>
    <rPh sb="0" eb="2">
      <t>トウショ</t>
    </rPh>
    <rPh sb="2" eb="4">
      <t>ミコ</t>
    </rPh>
    <rPh sb="5" eb="6">
      <t>スウ</t>
    </rPh>
    <rPh sb="6" eb="8">
      <t>イジョウ</t>
    </rPh>
    <rPh sb="9" eb="11">
      <t>ジギョウ</t>
    </rPh>
    <rPh sb="11" eb="13">
      <t>ケイカク</t>
    </rPh>
    <rPh sb="14" eb="16">
      <t>サクテイ</t>
    </rPh>
    <rPh sb="18" eb="20">
      <t>ジギョウ</t>
    </rPh>
    <rPh sb="21" eb="23">
      <t>ジッシ</t>
    </rPh>
    <phoneticPr fontId="1"/>
  </si>
  <si>
    <t>令和26年度
中間貯蔵施設の整備等に伴う影響を緩和するための生活再建や地域振興等の実現</t>
    <phoneticPr fontId="1"/>
  </si>
  <si>
    <t>合　　　計</t>
    <rPh sb="0" eb="1">
      <t>ア</t>
    </rPh>
    <rPh sb="4" eb="5">
      <t>ケイ</t>
    </rPh>
    <phoneticPr fontId="1"/>
  </si>
  <si>
    <t>無</t>
    <rPh sb="0" eb="1">
      <t>ナ</t>
    </rPh>
    <phoneticPr fontId="1"/>
  </si>
  <si>
    <t>【総括表】令和５年度地方公共団体等保有基金執行状況表（復興庁）----- Ｂ‐１表</t>
    <rPh sb="5" eb="7">
      <t>レイワ</t>
    </rPh>
    <rPh sb="8" eb="10">
      <t>ネンド</t>
    </rPh>
    <rPh sb="9" eb="10">
      <t>ド</t>
    </rPh>
    <rPh sb="10" eb="12">
      <t>ヘイネンド</t>
    </rPh>
    <phoneticPr fontId="1"/>
  </si>
  <si>
    <t>（単位：百万円）</t>
    <rPh sb="1" eb="3">
      <t>タンイ</t>
    </rPh>
    <rPh sb="4" eb="7">
      <t>ヒャクマンエン</t>
    </rPh>
    <phoneticPr fontId="1"/>
  </si>
  <si>
    <t>令和３年度末
基金残高（ａ）</t>
    <rPh sb="0" eb="2">
      <t>レイワ</t>
    </rPh>
    <rPh sb="3" eb="6">
      <t>ネンドマツ</t>
    </rPh>
    <rPh sb="4" eb="5">
      <t>ド</t>
    </rPh>
    <rPh sb="5" eb="6">
      <t>マツ</t>
    </rPh>
    <rPh sb="7" eb="9">
      <t>キキン</t>
    </rPh>
    <rPh sb="9" eb="11">
      <t>ザンダカ</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</si>
  <si>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</si>
  <si>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</si>
  <si>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</si>
  <si>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</si>
  <si>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</si>
  <si>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基金方式の必要性</t>
    <rPh sb="0" eb="2">
      <t>キキン</t>
    </rPh>
    <rPh sb="2" eb="4">
      <t>ホウシキ</t>
    </rPh>
    <rPh sb="5" eb="8">
      <t>ヒツヨウセイ</t>
    </rPh>
    <phoneticPr fontId="1"/>
  </si>
  <si>
    <t>補助等</t>
    <rPh sb="0" eb="2">
      <t>ホジョ</t>
    </rPh>
    <rPh sb="2" eb="3">
      <t>トウ</t>
    </rPh>
    <phoneticPr fontId="1"/>
  </si>
  <si>
    <t>出資</t>
    <rPh sb="0" eb="2">
      <t>シュッシ</t>
    </rPh>
    <phoneticPr fontId="1"/>
  </si>
  <si>
    <t>貸付</t>
    <rPh sb="0" eb="2">
      <t>カシツ</t>
    </rPh>
    <phoneticPr fontId="1"/>
  </si>
  <si>
    <t>債務保証</t>
    <rPh sb="0" eb="2">
      <t>サイム</t>
    </rPh>
    <rPh sb="2" eb="4">
      <t>ホショウ</t>
    </rPh>
    <phoneticPr fontId="1"/>
  </si>
  <si>
    <t>調査等、
その他</t>
    <rPh sb="0" eb="2">
      <t>チョウサ</t>
    </rPh>
    <rPh sb="2" eb="3">
      <t>トウ</t>
    </rPh>
    <rPh sb="7" eb="8">
      <t>タ</t>
    </rPh>
    <phoneticPr fontId="1"/>
  </si>
  <si>
    <t>①不確実な事故等の発生に応じて資金を交付する事業
②資金の回収を見込んで貸付等を行う事業
③事業の進捗が他の事業の進捗に依存するもの
④その他
　該当する理由、法律に根拠を有するものは根拠条項等も記載</t>
    <rPh sb="1" eb="4">
      <t>フカクジツ</t>
    </rPh>
    <rPh sb="5" eb="7">
      <t>ジコ</t>
    </rPh>
    <rPh sb="7" eb="8">
      <t>トウ</t>
    </rPh>
    <rPh sb="9" eb="11">
      <t>ハッセイ</t>
    </rPh>
    <rPh sb="12" eb="13">
      <t>オウ</t>
    </rPh>
    <rPh sb="15" eb="17">
      <t>シキン</t>
    </rPh>
    <rPh sb="18" eb="20">
      <t>コウフ</t>
    </rPh>
    <rPh sb="22" eb="24">
      <t>ジギョウ</t>
    </rPh>
    <rPh sb="26" eb="28">
      <t>シキン</t>
    </rPh>
    <rPh sb="29" eb="31">
      <t>カイシュウ</t>
    </rPh>
    <rPh sb="32" eb="34">
      <t>ミコ</t>
    </rPh>
    <rPh sb="36" eb="38">
      <t>カシツケ</t>
    </rPh>
    <rPh sb="38" eb="39">
      <t>トウ</t>
    </rPh>
    <rPh sb="40" eb="41">
      <t>オコナ</t>
    </rPh>
    <rPh sb="42" eb="44">
      <t>ジギョウ</t>
    </rPh>
    <rPh sb="46" eb="48">
      <t>ジギョウ</t>
    </rPh>
    <rPh sb="49" eb="51">
      <t>シンチョク</t>
    </rPh>
    <rPh sb="52" eb="53">
      <t>タ</t>
    </rPh>
    <rPh sb="54" eb="56">
      <t>ジギョウ</t>
    </rPh>
    <rPh sb="57" eb="59">
      <t>シンチョク</t>
    </rPh>
    <rPh sb="60" eb="62">
      <t>イゾン</t>
    </rPh>
    <rPh sb="70" eb="71">
      <t>タ</t>
    </rPh>
    <rPh sb="73" eb="75">
      <t>ガイトウ</t>
    </rPh>
    <rPh sb="77" eb="79">
      <t/>
    </rPh>
    <rPh sb="80" eb="82">
      <t>ホウリツ</t>
    </rPh>
    <rPh sb="83" eb="85">
      <t>コンキョ</t>
    </rPh>
    <rPh sb="86" eb="87">
      <t>ユウ</t>
    </rPh>
    <rPh sb="92" eb="94">
      <t>コンキョ</t>
    </rPh>
    <rPh sb="94" eb="96">
      <t>ジョウコウ</t>
    </rPh>
    <rPh sb="96" eb="97">
      <t>トウ</t>
    </rPh>
    <rPh sb="98" eb="100">
      <t>キサイ</t>
    </rPh>
    <phoneticPr fontId="1"/>
  </si>
  <si>
    <t>収　入（ｂ）</t>
    <rPh sb="0" eb="1">
      <t>オサム</t>
    </rPh>
    <rPh sb="2" eb="3">
      <t>イ</t>
    </rPh>
    <phoneticPr fontId="1"/>
  </si>
  <si>
    <t>支　出（ｃ）</t>
    <rPh sb="0" eb="1">
      <t>シ</t>
    </rPh>
    <rPh sb="2" eb="3">
      <t>デ</t>
    </rPh>
    <phoneticPr fontId="1"/>
  </si>
  <si>
    <t>(補助・補てん、利子助成・補給)</t>
    <phoneticPr fontId="1"/>
  </si>
  <si>
    <t>うち
国費相当額</t>
    <rPh sb="3" eb="5">
      <t>コクヒ</t>
    </rPh>
    <rPh sb="5" eb="7">
      <t>ソウトウ</t>
    </rPh>
    <rPh sb="7" eb="8">
      <t>ガク</t>
    </rPh>
    <phoneticPr fontId="1"/>
  </si>
  <si>
    <t>うち</t>
    <phoneticPr fontId="1"/>
  </si>
  <si>
    <t>国費相当額</t>
    <phoneticPr fontId="1"/>
  </si>
  <si>
    <t>国からの資金交付額</t>
    <rPh sb="0" eb="1">
      <t>クニ</t>
    </rPh>
    <rPh sb="4" eb="6">
      <t>シキン</t>
    </rPh>
    <rPh sb="6" eb="8">
      <t>コウフ</t>
    </rPh>
    <rPh sb="8" eb="9">
      <t>ガク</t>
    </rPh>
    <phoneticPr fontId="1"/>
  </si>
  <si>
    <t>（件数）</t>
    <rPh sb="1" eb="3">
      <t>ケンスウ</t>
    </rPh>
    <phoneticPr fontId="1"/>
  </si>
  <si>
    <t>当初</t>
    <rPh sb="0" eb="2">
      <t>トウショ</t>
    </rPh>
    <phoneticPr fontId="1"/>
  </si>
  <si>
    <t>補正</t>
    <rPh sb="0" eb="2">
      <t>ホセイ</t>
    </rPh>
    <phoneticPr fontId="1"/>
  </si>
  <si>
    <t>予備費等</t>
    <rPh sb="0" eb="3">
      <t>ヨビヒ</t>
    </rPh>
    <rPh sb="3" eb="4">
      <t>トウ</t>
    </rPh>
    <phoneticPr fontId="1"/>
  </si>
  <si>
    <t>会計区分（※）</t>
    <rPh sb="0" eb="2">
      <t>カイケイ</t>
    </rPh>
    <rPh sb="2" eb="4">
      <t>クブン</t>
    </rPh>
    <phoneticPr fontId="1"/>
  </si>
  <si>
    <t>金額</t>
    <rPh sb="0" eb="2">
      <t>キンガク</t>
    </rPh>
    <phoneticPr fontId="1"/>
  </si>
  <si>
    <t>④事業の進捗が他の事業の進捗に依存するもの
復興交付金事業は、防災集団移転や市街地再開発等、相互に関連する事業を複合的に進めていく必要があること、複数年度にわたる事業計画があること、住民合意・用地交渉等の地元との調整など、複数年度にわたる事業実施となることから、その事業進捗に応じた助成が必要であるため、予め単年度ごとの所要額を見込むことが困難。
以上のことから、基金制度を活用し、地元自治体の負担軽減、執行の弾力化を図りつつ事業の進捗（復興の加速化）を図る必要があるため。</t>
    <phoneticPr fontId="1"/>
  </si>
  <si>
    <t>生活拠点形成交付金基金
（福島再生加速化交付金（長期避難者生活拠点形成））</t>
  </si>
  <si>
    <t xml:space="preserve">③　事業の進捗が他の事業の進捗に依存するもの
福島県、被災市町村が策定する複数年にわたる「生活拠点形成事業計画」に基づく、主に災害公営住宅整備事業であり、住民の帰還の意向等に基づき整備戸数を定めていることから、帰還希望者の増減を踏まえた計画の見直しがあり得る（25年12月福島県第二次整備計画により、戸数を3700戸→4890戸に変更）ため、各年度の所要額をあらかじめ見込むことが難しく、また整備戸数の変更が生じる可能性がある一方で、早急な避難住民の住居確保を図る必要があるため、弾力的な支出が可能である基金事業としての執行が必要である。
</t>
    <phoneticPr fontId="1"/>
  </si>
  <si>
    <t>福島原子力災害復興交付金基金
(福島原子力災害復興交付金)</t>
    <rPh sb="16" eb="18">
      <t>フクシマ</t>
    </rPh>
    <rPh sb="18" eb="21">
      <t>ゲンシリョク</t>
    </rPh>
    <rPh sb="21" eb="23">
      <t>サイガイ</t>
    </rPh>
    <rPh sb="23" eb="25">
      <t>フッコウ</t>
    </rPh>
    <rPh sb="25" eb="28">
      <t>コウフキン</t>
    </rPh>
    <phoneticPr fontId="1"/>
  </si>
  <si>
    <t>③事業の進捗が他の事業の進捗に依存するもの
本事業は加速化交付金等の既存の国庫補助制度等において対象とならない事業を対象としており、各地域の他事業を含む復興の進捗状況に依存するため、各年度の所要額をあらかじめ見込むことが困難である。
また、原子力災害被災地域においては、特殊かつ広域な課題に長期にわたって取り組むことが地域の復興において重要であり、県が自主的かつ柔軟に事業が行えるよう、弾力的な支出が可能である基金事業としての執行が必要である。</t>
    <rPh sb="22" eb="23">
      <t>ホン</t>
    </rPh>
    <rPh sb="23" eb="25">
      <t>ジギョウ</t>
    </rPh>
    <rPh sb="26" eb="29">
      <t>カソクカ</t>
    </rPh>
    <rPh sb="29" eb="32">
      <t>コウフキン</t>
    </rPh>
    <rPh sb="32" eb="33">
      <t>トウ</t>
    </rPh>
    <rPh sb="34" eb="36">
      <t>キゾン</t>
    </rPh>
    <rPh sb="37" eb="39">
      <t>コッコ</t>
    </rPh>
    <rPh sb="39" eb="41">
      <t>ホジョ</t>
    </rPh>
    <rPh sb="41" eb="43">
      <t>セイド</t>
    </rPh>
    <rPh sb="43" eb="44">
      <t>トウ</t>
    </rPh>
    <rPh sb="48" eb="50">
      <t>タイショウ</t>
    </rPh>
    <rPh sb="55" eb="57">
      <t>ジギョウ</t>
    </rPh>
    <rPh sb="58" eb="60">
      <t>タイショウ</t>
    </rPh>
    <rPh sb="66" eb="69">
      <t>カクチイキ</t>
    </rPh>
    <rPh sb="70" eb="71">
      <t>ホカ</t>
    </rPh>
    <rPh sb="71" eb="73">
      <t>ジギョウ</t>
    </rPh>
    <rPh sb="74" eb="75">
      <t>フク</t>
    </rPh>
    <rPh sb="76" eb="78">
      <t>フッコウ</t>
    </rPh>
    <rPh sb="79" eb="81">
      <t>シンチョク</t>
    </rPh>
    <rPh sb="81" eb="83">
      <t>ジョウキョウ</t>
    </rPh>
    <rPh sb="84" eb="86">
      <t>イゾン</t>
    </rPh>
    <rPh sb="91" eb="94">
      <t>カクネンド</t>
    </rPh>
    <rPh sb="95" eb="97">
      <t>ショヨウ</t>
    </rPh>
    <rPh sb="97" eb="98">
      <t>ガク</t>
    </rPh>
    <rPh sb="104" eb="106">
      <t>ミコ</t>
    </rPh>
    <rPh sb="110" eb="112">
      <t>コンナン</t>
    </rPh>
    <rPh sb="120" eb="123">
      <t>ゲンシリョク</t>
    </rPh>
    <rPh sb="123" eb="125">
      <t>サイガイ</t>
    </rPh>
    <rPh sb="125" eb="127">
      <t>ヒサイ</t>
    </rPh>
    <rPh sb="127" eb="129">
      <t>チイキ</t>
    </rPh>
    <rPh sb="135" eb="137">
      <t>トクシュ</t>
    </rPh>
    <rPh sb="139" eb="141">
      <t>コウイキ</t>
    </rPh>
    <rPh sb="142" eb="144">
      <t>カダイ</t>
    </rPh>
    <rPh sb="145" eb="147">
      <t>チョウキ</t>
    </rPh>
    <rPh sb="152" eb="153">
      <t>ト</t>
    </rPh>
    <rPh sb="154" eb="155">
      <t>ク</t>
    </rPh>
    <rPh sb="159" eb="161">
      <t>チイキ</t>
    </rPh>
    <rPh sb="162" eb="164">
      <t>フッコウ</t>
    </rPh>
    <rPh sb="168" eb="170">
      <t>ジュウヨウ</t>
    </rPh>
    <rPh sb="174" eb="175">
      <t>ケン</t>
    </rPh>
    <rPh sb="176" eb="179">
      <t>ジシュテキ</t>
    </rPh>
    <rPh sb="181" eb="183">
      <t>ジュウナン</t>
    </rPh>
    <rPh sb="184" eb="186">
      <t>ジギョウ</t>
    </rPh>
    <rPh sb="187" eb="188">
      <t>オコナ</t>
    </rPh>
    <rPh sb="193" eb="196">
      <t>ダンリョクテキ</t>
    </rPh>
    <rPh sb="197" eb="199">
      <t>シシュツ</t>
    </rPh>
    <rPh sb="200" eb="202">
      <t>カノウ</t>
    </rPh>
    <rPh sb="205" eb="207">
      <t>キキン</t>
    </rPh>
    <rPh sb="207" eb="209">
      <t>ジギョウ</t>
    </rPh>
    <rPh sb="213" eb="215">
      <t>シッコウ</t>
    </rPh>
    <rPh sb="216" eb="218">
      <t>ヒツヨウ</t>
    </rPh>
    <phoneticPr fontId="1"/>
  </si>
  <si>
    <t>⑭</t>
    <phoneticPr fontId="1"/>
  </si>
  <si>
    <t xml:space="preserve">④事業の進捗が他の事業の進捗に依存するもの 
帰還・移住等環境整備交付金事業は、福島県及び避難指示を受けた12市町村等が策定する複数年度にわたる「帰還・移住等環境整備事業計画」に基づく整備を実施しており、各事業毎（住宅整備、復興拠点、産業団地等）に他事業との工程調整、住民との合意や用地確保に係る調整が必要となり、複数年度にわたる事業であること及びあらかじめ各年度の所要額を見込むことが困難であるため、基金制度により弾力的な執行が必要である。 </t>
    <rPh sb="26" eb="28">
      <t>イジュウ</t>
    </rPh>
    <rPh sb="28" eb="29">
      <t>トウ</t>
    </rPh>
    <rPh sb="67" eb="68">
      <t>ド</t>
    </rPh>
    <rPh sb="76" eb="78">
      <t>イジュウ</t>
    </rPh>
    <rPh sb="78" eb="79">
      <t>トウ</t>
    </rPh>
    <phoneticPr fontId="1"/>
  </si>
  <si>
    <r>
      <rPr>
        <sz val="8"/>
        <rFont val="ＭＳ ゴシック"/>
        <family val="3"/>
        <charset val="128"/>
      </rPr>
      <t>➂放射性治療薬の研究開発を滞りなく進められるよう、事業の進捗に応じて速やかに事業費を交付する必要があるため。
福島復興再生特別措置法第137条</t>
    </r>
    <rPh sb="38" eb="41">
      <t>ジギョウヒ</t>
    </rPh>
    <rPh sb="42" eb="44">
      <t>コウフ</t>
    </rPh>
    <rPh sb="46" eb="48">
      <t>ヒツヨウ</t>
    </rPh>
    <phoneticPr fontId="1"/>
  </si>
  <si>
    <t>緊急雇用創出基金
（緊急雇用創出事業臨時特例交付金）（事業復興型雇用確保事業、原子力災害対応雇用支援事業　分））</t>
    <rPh sb="0" eb="2">
      <t>キンキュウ</t>
    </rPh>
    <rPh sb="2" eb="4">
      <t>コヨウ</t>
    </rPh>
    <rPh sb="4" eb="6">
      <t>ソウシュツ</t>
    </rPh>
    <rPh sb="6" eb="8">
      <t>キキン</t>
    </rPh>
    <rPh sb="10" eb="12">
      <t>キンキュウ</t>
    </rPh>
    <rPh sb="12" eb="14">
      <t>コヨウ</t>
    </rPh>
    <rPh sb="14" eb="16">
      <t>ソウシュツ</t>
    </rPh>
    <rPh sb="16" eb="18">
      <t>ジギョウ</t>
    </rPh>
    <rPh sb="18" eb="20">
      <t>リンジ</t>
    </rPh>
    <rPh sb="20" eb="22">
      <t>トクレイ</t>
    </rPh>
    <rPh sb="22" eb="25">
      <t>コウフキン</t>
    </rPh>
    <rPh sb="27" eb="29">
      <t>ジギョウ</t>
    </rPh>
    <rPh sb="29" eb="31">
      <t>フッコウ</t>
    </rPh>
    <rPh sb="31" eb="32">
      <t>ガタ</t>
    </rPh>
    <rPh sb="32" eb="34">
      <t>コヨウ</t>
    </rPh>
    <rPh sb="34" eb="36">
      <t>カクホ</t>
    </rPh>
    <rPh sb="36" eb="38">
      <t>ジギョウ</t>
    </rPh>
    <rPh sb="39" eb="42">
      <t>ゲンシリョク</t>
    </rPh>
    <rPh sb="42" eb="44">
      <t>サイガイ</t>
    </rPh>
    <rPh sb="44" eb="46">
      <t>タイオウ</t>
    </rPh>
    <rPh sb="46" eb="48">
      <t>コヨウ</t>
    </rPh>
    <rPh sb="48" eb="50">
      <t>シエン</t>
    </rPh>
    <rPh sb="50" eb="52">
      <t>ジギョウ</t>
    </rPh>
    <rPh sb="53" eb="54">
      <t>ブン</t>
    </rPh>
    <phoneticPr fontId="1"/>
  </si>
  <si>
    <t>④　東日本大震災の被災者の一時的な雇用の創出及び産業施策と一体となった安定的な雇用の創出を図る事業であることから、復興の進捗により年度毎の所要額を見込むことが困難なため。</t>
    <phoneticPr fontId="1"/>
  </si>
  <si>
    <t>④その他
各県が地域の医療機関、関係団体、市町村、地域住民等の関係者の意見を踏まえ、地域にとって必要性・公益性の高い事業を計画し、地域医療提供体制の再構築に取り組むことを目的としているもの。</t>
    <phoneticPr fontId="1"/>
  </si>
  <si>
    <r>
      <t xml:space="preserve">医学生修学資金貸付基金
</t>
    </r>
    <r>
      <rPr>
        <sz val="9"/>
        <rFont val="ＭＳ ゴシック"/>
        <family val="3"/>
        <charset val="128"/>
      </rPr>
      <t>【地域医療復興計画】
【第二期地域医療復興計画】</t>
    </r>
    <rPh sb="0" eb="3">
      <t>イガクセイ</t>
    </rPh>
    <rPh sb="3" eb="5">
      <t>シュウガク</t>
    </rPh>
    <rPh sb="5" eb="7">
      <t>シキン</t>
    </rPh>
    <rPh sb="7" eb="9">
      <t>カシツケ</t>
    </rPh>
    <rPh sb="9" eb="11">
      <t>キキン</t>
    </rPh>
    <rPh sb="13" eb="15">
      <t>チイキ</t>
    </rPh>
    <rPh sb="15" eb="17">
      <t>イリョウ</t>
    </rPh>
    <rPh sb="17" eb="19">
      <t>フッコウ</t>
    </rPh>
    <rPh sb="19" eb="21">
      <t>ケイカク</t>
    </rPh>
    <rPh sb="24" eb="26">
      <t>ダイニ</t>
    </rPh>
    <rPh sb="26" eb="27">
      <t>キ</t>
    </rPh>
    <phoneticPr fontId="1"/>
  </si>
  <si>
    <t>④その他
医学生への貸付を決定するに際し，将来の貸付の財源を予め確保する必要があるため。</t>
    <rPh sb="5" eb="8">
      <t>イガクセイ</t>
    </rPh>
    <rPh sb="10" eb="12">
      <t>カシツケ</t>
    </rPh>
    <rPh sb="13" eb="15">
      <t>ケッテイ</t>
    </rPh>
    <rPh sb="18" eb="19">
      <t>サイ</t>
    </rPh>
    <rPh sb="21" eb="23">
      <t>ショウライ</t>
    </rPh>
    <rPh sb="24" eb="26">
      <t>カシツケ</t>
    </rPh>
    <rPh sb="27" eb="29">
      <t>ザイゲン</t>
    </rPh>
    <rPh sb="30" eb="31">
      <t>アラカジ</t>
    </rPh>
    <rPh sb="32" eb="34">
      <t>カクホ</t>
    </rPh>
    <rPh sb="36" eb="38">
      <t>ヒツヨウ</t>
    </rPh>
    <phoneticPr fontId="1"/>
  </si>
  <si>
    <t>③
理由：本事業は、営農休止中の農地が除染された後、当該農地における営農再開のための取組を支援するため、除染作業の進捗が本事業の実施を大きく左右。</t>
    <rPh sb="54" eb="56">
      <t>サギョウ</t>
    </rPh>
    <rPh sb="60" eb="61">
      <t>ホン</t>
    </rPh>
    <phoneticPr fontId="1"/>
  </si>
  <si>
    <t>③事業の進捗が他の事業の進捗に依存するもの
本事業の進捗は、避難指示区域等の解除の時期や範囲、農地の除染と引渡しの進捗、農業者の帰還状況等に依存するため。</t>
    <phoneticPr fontId="1"/>
  </si>
  <si>
    <t>特定鉱害復旧事業等基金（旧鉱物採掘区域災害復旧費補助金）</t>
    <phoneticPr fontId="1"/>
  </si>
  <si>
    <t>①
理由：本事業は、旧鉱物採掘地域の地盤沈下等の発生に応じて災害復旧工事を行うものであり、今後も引き続き、災害の発生に応じて資金を手当する必要があることから基金方式としているもの。</t>
    <phoneticPr fontId="1"/>
  </si>
  <si>
    <t>福島県原子力災害等復興基金（がんばろうふくしま産業復興企業立地支援事業）（地域経済産業復興立地推進事業費補助金）</t>
    <phoneticPr fontId="1"/>
  </si>
  <si>
    <t>③
理由：本事業は、広域的な被害を受けた福島県の復興再生を促進するため企業立地・設備導入に対する支援や工業団地再生等を促進するための利子補給等を行う事業であり、事業の進捗が被災地域の復興の進捗に依存することや、事業期間が複数年度にわたることからあらかじめ各年度の所要額を見込みむことが困難であることから基金方式としているもの</t>
    <phoneticPr fontId="1"/>
  </si>
  <si>
    <t>福島県原子力災害等復興基金（福島県医療機器開発・安全性評価センター整備事業）</t>
  </si>
  <si>
    <t>(    - )</t>
  </si>
  <si>
    <t>④その他
理由：本事業は、福島県において、医療機器の開発・安全対策、事業化支援を行う拠点の整備を行うものであり、事業期間が複数年度に亘ること、かつ各年度の所要額をあらかじめ見込むことも困難であることから基金方式としているもの。</t>
    <phoneticPr fontId="1"/>
  </si>
  <si>
    <t xml:space="preserve">      -</t>
  </si>
  <si>
    <t>⑭</t>
  </si>
  <si>
    <t>③
事業者の帰還・再開や創業等に対する支援は、帰還時期に大きく依存し、事業者の帰還の見通しが不透明なため。</t>
  </si>
  <si>
    <t>④その他
本事業は福島県に医薬品の拠点を整備及び医療機器の開発実証のための事業であり、施設建設も含め事業実施期間が長期に及ぶことから複数年度を可能とする基金事業としている。</t>
    <rPh sb="3" eb="4">
      <t>タ</t>
    </rPh>
    <rPh sb="5" eb="6">
      <t>ホン</t>
    </rPh>
    <rPh sb="6" eb="8">
      <t>ジギョウ</t>
    </rPh>
    <rPh sb="9" eb="12">
      <t>フクシマケン</t>
    </rPh>
    <rPh sb="13" eb="16">
      <t>イヤクヒン</t>
    </rPh>
    <rPh sb="17" eb="19">
      <t>キョテン</t>
    </rPh>
    <rPh sb="20" eb="22">
      <t>セイビ</t>
    </rPh>
    <rPh sb="37" eb="39">
      <t>ジギョウ</t>
    </rPh>
    <rPh sb="43" eb="45">
      <t>シセツ</t>
    </rPh>
    <rPh sb="45" eb="47">
      <t>ケンセツ</t>
    </rPh>
    <rPh sb="48" eb="49">
      <t>フク</t>
    </rPh>
    <rPh sb="50" eb="52">
      <t>ジギョウ</t>
    </rPh>
    <rPh sb="52" eb="54">
      <t>ジッシ</t>
    </rPh>
    <rPh sb="54" eb="56">
      <t>キカン</t>
    </rPh>
    <rPh sb="57" eb="59">
      <t>チョウキ</t>
    </rPh>
    <rPh sb="60" eb="61">
      <t>オヨ</t>
    </rPh>
    <rPh sb="66" eb="68">
      <t>フクスウ</t>
    </rPh>
    <rPh sb="68" eb="70">
      <t>ネンド</t>
    </rPh>
    <rPh sb="71" eb="73">
      <t>カノウ</t>
    </rPh>
    <rPh sb="76" eb="78">
      <t>キキン</t>
    </rPh>
    <rPh sb="78" eb="80">
      <t>ジギョウ</t>
    </rPh>
    <phoneticPr fontId="1"/>
  </si>
  <si>
    <t>④法律の根拠のあるもの
東日本大震災により生じた災害廃棄物の処理に関する特別措置法（平成23年法律第99号）第５条第３項において、「国は、（中略）災害廃棄物の処理が特定被災地方公共団体である市町村における持続可能な社会の構築や雇用の機会の創出に資することに鑑み、（中略）基金の活用による被災市町村負担費用の軽減その他災害廃棄物の処理の促進のために必要な措置を講ずるものとする」と定められていることから基金方式による実施が必要である。</t>
    <phoneticPr fontId="1"/>
  </si>
  <si>
    <t>①不確実な事故等の発生に応じて資金を交付する事業
除染の進捗は住民の合意取得等の要因に大きく影響されること、汚染状況等は地域により様々であること等から、各年度の所要額をあらかじめ見込み難く、弾力的な支出が必要である。</t>
    <phoneticPr fontId="1"/>
  </si>
  <si>
    <t>➃その他
　原子力災害以後の福島県内の環境回復・創造に向けた総合的な拠点の整備・運営を行う事業である。当該事業は、原子力災害が終息するまでの間、廃炉・処理水対策、除去土壌等の県外最終処分など、復興の進捗に合わせた適切なモニタリングや調査研究、風評被害払拭に向けた情報収集･発信等を継続的に実施する必要があり、長期的に財源を確保することが安定的かつ効率的な実施に不可欠である。また、必要とされる取組内容が復興の進捗により変化するため、各年度の所要額をあらかじめ見込み難く、弾力的な支出が必要である。</t>
    <phoneticPr fontId="1"/>
  </si>
  <si>
    <t>④その他
避難指示区域等の解除の進捗状況や、それを受けた住民のニーズにより、状況に即したモニタリングの実施が求められるため、必要額が変わり得ることから、複数年度にわたる財源を確保することが安定的かつ効率的な実施に必要であると認められること、また、環境放射線モニタリングの実施内容が住民の要望次第である以上、各年度の所要額をあらかじめ見込み難く、弾力的な支出が必要であることから、基金により対応することとしている。</t>
    <phoneticPr fontId="1"/>
  </si>
  <si>
    <t>④事業の進捗が他の事業の進捗に依存するもの
中間貯蔵施設の整備等の進捗状況や、帰還困難区域である大熊町・双葉町の復興の状況等に応じて事業を実施する必要があり、各年度の所要額をあらかじめ見込み難く、弾力的な支出が必要である。</t>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</si>
  <si>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</si>
  <si>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</si>
  <si>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⑪国有林野事業債務管理特別会計</t>
    <rPh sb="1" eb="5">
      <t>コクユウリンヤ</t>
    </rPh>
    <rPh sb="5" eb="7">
      <t>ジギョウ</t>
    </rPh>
    <rPh sb="7" eb="9">
      <t>サイム</t>
    </rPh>
    <rPh sb="9" eb="11">
      <t>カンリ</t>
    </rPh>
    <rPh sb="11" eb="13">
      <t>トクベツ</t>
    </rPh>
    <rPh sb="13" eb="15">
      <t>カイケイ</t>
    </rPh>
    <phoneticPr fontId="1"/>
  </si>
  <si>
    <t>②交付税及び譲与税配付金特別会計</t>
    <rPh sb="1" eb="4">
      <t>コウフゼイ</t>
    </rPh>
    <rPh sb="4" eb="5">
      <t>オヨ</t>
    </rPh>
    <rPh sb="6" eb="8">
      <t>ジョウヨ</t>
    </rPh>
    <rPh sb="8" eb="9">
      <t>ゼイ</t>
    </rPh>
    <rPh sb="9" eb="11">
      <t>ハイフ</t>
    </rPh>
    <rPh sb="11" eb="12">
      <t>キン</t>
    </rPh>
    <rPh sb="12" eb="14">
      <t>トクベツ</t>
    </rPh>
    <rPh sb="14" eb="16">
      <t>カイケイ</t>
    </rPh>
    <phoneticPr fontId="1"/>
  </si>
  <si>
    <t>⑫特許特別会計</t>
    <rPh sb="1" eb="3">
      <t>トッキョ</t>
    </rPh>
    <rPh sb="3" eb="5">
      <t>トクベツ</t>
    </rPh>
    <rPh sb="5" eb="7">
      <t>カイケイ</t>
    </rPh>
    <phoneticPr fontId="1"/>
  </si>
  <si>
    <t>③地震再保険特別会計</t>
    <rPh sb="1" eb="3">
      <t>ジシン</t>
    </rPh>
    <rPh sb="3" eb="6">
      <t>サイホケン</t>
    </rPh>
    <rPh sb="6" eb="8">
      <t>トクベツ</t>
    </rPh>
    <rPh sb="8" eb="10">
      <t>カイケイ</t>
    </rPh>
    <phoneticPr fontId="1"/>
  </si>
  <si>
    <t>⑬自動車安全特別会計</t>
    <rPh sb="1" eb="4">
      <t>ジドウシャ</t>
    </rPh>
    <rPh sb="4" eb="6">
      <t>アンゼン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</si>
  <si>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</si>
  <si>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⑭東日本大震災復興特別会計</t>
    <rPh sb="1" eb="2">
      <t>ヒガシ</t>
    </rPh>
    <rPh sb="2" eb="4">
      <t>ニホン</t>
    </rPh>
    <rPh sb="4" eb="7">
      <t>ダイシンサイ</t>
    </rPh>
    <rPh sb="7" eb="9">
      <t>フッコウ</t>
    </rPh>
    <rPh sb="9" eb="11">
      <t>トクベツ</t>
    </rPh>
    <rPh sb="11" eb="13">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</si>
  <si>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</si>
  <si>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</si>
  <si>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</si>
  <si>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</si>
  <si>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</si>
  <si>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</si>
  <si>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※令和6年1月24日、番号018の基金について「収入（ｂ）」の値を修正（数字の誤りを修正、小数点以下以下を追記）</t>
    <rPh sb="1" eb="3">
      <t>レイワ</t>
    </rPh>
    <rPh sb="4" eb="5">
      <t>ネン</t>
    </rPh>
    <rPh sb="6" eb="7">
      <t>ガツ</t>
    </rPh>
    <rPh sb="9" eb="10">
      <t>ニチ</t>
    </rPh>
    <rPh sb="11" eb="13">
      <t>バンゴウ</t>
    </rPh>
    <rPh sb="17" eb="19">
      <t>キキン</t>
    </rPh>
    <rPh sb="24" eb="26">
      <t>シュウニュウ</t>
    </rPh>
    <rPh sb="31" eb="32">
      <t>アタイ</t>
    </rPh>
    <rPh sb="33" eb="35">
      <t>シュウセイ</t>
    </rPh>
    <rPh sb="36" eb="38">
      <t>スウジ</t>
    </rPh>
    <rPh sb="39" eb="40">
      <t>アヤマ</t>
    </rPh>
    <rPh sb="42" eb="44">
      <t>シュウセイ</t>
    </rPh>
    <rPh sb="45" eb="48">
      <t>ショウスウテン</t>
    </rPh>
    <rPh sb="48" eb="50">
      <t>イカ</t>
    </rPh>
    <rPh sb="50" eb="52">
      <t>イカ</t>
    </rPh>
    <rPh sb="53" eb="55">
      <t>ツイキ</t>
    </rPh>
    <phoneticPr fontId="1"/>
  </si>
  <si>
    <t>【総括表】令和５年度地方公共団体等保有基金執行状況表（復興庁）----- Ｂ‐２表</t>
    <rPh sb="5" eb="7">
      <t>レイワ</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</si>
  <si>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</si>
  <si>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庁　対　応　状　況</t>
    <rPh sb="0" eb="1">
      <t>カク</t>
    </rPh>
    <rPh sb="2" eb="3">
      <t>フ</t>
    </rPh>
    <rPh sb="4" eb="5">
      <t>ショウ</t>
    </rPh>
    <rPh sb="6" eb="7">
      <t>チョウ</t>
    </rPh>
    <rPh sb="8" eb="9">
      <t>タイ</t>
    </rPh>
    <rPh sb="10" eb="11">
      <t>オウ</t>
    </rPh>
    <rPh sb="12" eb="13">
      <t>ジョウ</t>
    </rPh>
    <rPh sb="14" eb="15">
      <t>キョウ</t>
    </rPh>
    <phoneticPr fontId="1"/>
  </si>
  <si>
    <t>備　　　考</t>
    <rPh sb="0" eb="1">
      <t>ビ</t>
    </rPh>
    <rPh sb="4" eb="5">
      <t>コウ</t>
    </rPh>
    <phoneticPr fontId="1"/>
  </si>
  <si>
    <t>復興庁　予算会計企画班
参事官　原　崇</t>
    <rPh sb="0" eb="3">
      <t>フッコウチョウ</t>
    </rPh>
    <rPh sb="4" eb="8">
      <t>ヨサンカイケイ</t>
    </rPh>
    <rPh sb="8" eb="11">
      <t>キカクハン</t>
    </rPh>
    <rPh sb="12" eb="15">
      <t>サンジカン</t>
    </rPh>
    <rPh sb="16" eb="17">
      <t>ハラ</t>
    </rPh>
    <rPh sb="18" eb="19">
      <t>タカシ</t>
    </rPh>
    <phoneticPr fontId="1"/>
  </si>
  <si>
    <t>　復興交付金は令和２年度をもって廃止。やむを得ない事情により未完了となった一部の事業については、繰越を行い、令和４年度で事業終了。</t>
    <rPh sb="1" eb="3">
      <t>フッコウ</t>
    </rPh>
    <rPh sb="3" eb="6">
      <t>コウフキン</t>
    </rPh>
    <rPh sb="7" eb="9">
      <t>レイワ</t>
    </rPh>
    <rPh sb="10" eb="12">
      <t>ネンド</t>
    </rPh>
    <rPh sb="16" eb="18">
      <t>ハイシ</t>
    </rPh>
    <rPh sb="22" eb="23">
      <t>エ</t>
    </rPh>
    <rPh sb="25" eb="27">
      <t>ジジョウ</t>
    </rPh>
    <rPh sb="30" eb="33">
      <t>ミカンリョウ</t>
    </rPh>
    <rPh sb="37" eb="39">
      <t>イチブ</t>
    </rPh>
    <rPh sb="40" eb="42">
      <t>ジギョウ</t>
    </rPh>
    <rPh sb="48" eb="50">
      <t>クリコシ</t>
    </rPh>
    <rPh sb="51" eb="52">
      <t>オコナ</t>
    </rPh>
    <rPh sb="54" eb="56">
      <t>レイワ</t>
    </rPh>
    <rPh sb="57" eb="59">
      <t>ネンド</t>
    </rPh>
    <rPh sb="60" eb="62">
      <t>ジギョウ</t>
    </rPh>
    <rPh sb="62" eb="64">
      <t>シュウリョウ</t>
    </rPh>
    <phoneticPr fontId="1"/>
  </si>
  <si>
    <t>復興庁　原子力災害復興班
参事官　杉田　雅嗣</t>
    <rPh sb="17" eb="19">
      <t>スギタ</t>
    </rPh>
    <rPh sb="20" eb="22">
      <t>マサツグ</t>
    </rPh>
    <phoneticPr fontId="1"/>
  </si>
  <si>
    <t xml:space="preserve"> 各地方公共団体では、執行状況を踏まえ適時見直しを行い、基金規模が適切となるよう措置されている。今後とも、適切な対応が図られるよう指導監督を実施。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5">
      <t>テキセツ</t>
    </rPh>
    <rPh sb="56" eb="58">
      <t>タイオウ</t>
    </rPh>
    <rPh sb="59" eb="60">
      <t>ハカ</t>
    </rPh>
    <rPh sb="65" eb="67">
      <t>シドウ</t>
    </rPh>
    <rPh sb="67" eb="69">
      <t>カントク</t>
    </rPh>
    <rPh sb="70" eb="72">
      <t>ジッシ</t>
    </rPh>
    <phoneticPr fontId="1"/>
  </si>
  <si>
    <t>福島原子力災害復興交付金基金
（福島原子力災害復興交付金）</t>
    <phoneticPr fontId="1"/>
  </si>
  <si>
    <t xml:space="preserve"> 各地方公共団体では、執行状況を踏まえ適時見直しを行い、基金規模が適切となるよう措置されている。今後とも、適切な対応が図られるよう指導監督を実施。</t>
    <phoneticPr fontId="1"/>
  </si>
  <si>
    <t>令和6年9月24日、楢葉町及び川内村の個表の誤りについて福島県より修正報告があり、総括票及び個表の「収入」、「支出」、「事業実施決定」の件数及び金額を修正。
令和7年11月19日、福島県、楢葉町及び川内村の個表の誤りについて福島県より修正報告があり、総括票Aの活動実績及び成果実績の数値並びに総括表Bー１の「収入」、「支出」、「基金残高」及び「事業実施決定」の数値を修正。</t>
  </si>
  <si>
    <t>原子力災害復興班
参事官　道菅 稔</t>
    <rPh sb="0" eb="3">
      <t>ゲンシリョク</t>
    </rPh>
    <rPh sb="3" eb="5">
      <t>サイガイ</t>
    </rPh>
    <rPh sb="5" eb="7">
      <t>フッコウ</t>
    </rPh>
    <rPh sb="7" eb="8">
      <t>ハン</t>
    </rPh>
    <rPh sb="9" eb="12">
      <t>サンジカン</t>
    </rPh>
    <rPh sb="13" eb="14">
      <t>ミチ</t>
    </rPh>
    <rPh sb="14" eb="15">
      <t>カン</t>
    </rPh>
    <rPh sb="16" eb="17">
      <t>ミノル</t>
    </rPh>
    <phoneticPr fontId="1"/>
  </si>
  <si>
    <t>　本交付金では、事業執行を円滑化する観点から、必要な事業費を基金化して地方公共団体に予め交付している。したがって、本交付金における基金は、必要な事業費に限って積み立てるものであり、かつ、事業の進捗とともに解消されるものとなる。事業の進捗については、各事業執行省庁で定期的に報告を求めて把握しており、適切に事業が進捗するよう適宜指導監督を行っている。</t>
    <rPh sb="1" eb="2">
      <t>ホン</t>
    </rPh>
    <rPh sb="2" eb="5">
      <t>コウフキン</t>
    </rPh>
    <rPh sb="8" eb="10">
      <t>ジギョウ</t>
    </rPh>
    <rPh sb="10" eb="12">
      <t>シッコウ</t>
    </rPh>
    <rPh sb="13" eb="16">
      <t>エンカツカ</t>
    </rPh>
    <rPh sb="18" eb="20">
      <t>カンテン</t>
    </rPh>
    <rPh sb="23" eb="25">
      <t>ヒツヨウ</t>
    </rPh>
    <rPh sb="26" eb="29">
      <t>ジギョウヒ</t>
    </rPh>
    <rPh sb="30" eb="32">
      <t>キキン</t>
    </rPh>
    <rPh sb="32" eb="33">
      <t>カ</t>
    </rPh>
    <rPh sb="35" eb="37">
      <t>チホウ</t>
    </rPh>
    <rPh sb="37" eb="39">
      <t>コウキョウ</t>
    </rPh>
    <rPh sb="39" eb="41">
      <t>ダンタイ</t>
    </rPh>
    <rPh sb="42" eb="43">
      <t>アラカジ</t>
    </rPh>
    <rPh sb="44" eb="46">
      <t>コウフ</t>
    </rPh>
    <rPh sb="57" eb="58">
      <t>ホン</t>
    </rPh>
    <rPh sb="58" eb="61">
      <t>コウフキン</t>
    </rPh>
    <rPh sb="65" eb="67">
      <t>キキン</t>
    </rPh>
    <rPh sb="69" eb="71">
      <t>ヒツヨウ</t>
    </rPh>
    <rPh sb="72" eb="75">
      <t>ジギョウヒ</t>
    </rPh>
    <rPh sb="76" eb="77">
      <t>カギ</t>
    </rPh>
    <rPh sb="79" eb="80">
      <t>ツ</t>
    </rPh>
    <rPh sb="81" eb="82">
      <t>タ</t>
    </rPh>
    <rPh sb="93" eb="95">
      <t>ジギョウ</t>
    </rPh>
    <rPh sb="96" eb="98">
      <t>シンチョク</t>
    </rPh>
    <rPh sb="102" eb="104">
      <t>カイショウ</t>
    </rPh>
    <rPh sb="113" eb="115">
      <t>ジギョウ</t>
    </rPh>
    <rPh sb="116" eb="118">
      <t>シンチョク</t>
    </rPh>
    <rPh sb="124" eb="125">
      <t>カク</t>
    </rPh>
    <rPh sb="125" eb="127">
      <t>ジギョウ</t>
    </rPh>
    <rPh sb="127" eb="129">
      <t>シッコウ</t>
    </rPh>
    <rPh sb="129" eb="131">
      <t>ショウチョウ</t>
    </rPh>
    <rPh sb="132" eb="135">
      <t>テイキテキ</t>
    </rPh>
    <rPh sb="136" eb="138">
      <t>ホウコク</t>
    </rPh>
    <rPh sb="139" eb="140">
      <t>モト</t>
    </rPh>
    <rPh sb="142" eb="144">
      <t>ハアク</t>
    </rPh>
    <rPh sb="149" eb="151">
      <t>テキセツ</t>
    </rPh>
    <rPh sb="152" eb="154">
      <t>ジギョウ</t>
    </rPh>
    <rPh sb="155" eb="157">
      <t>シンチョク</t>
    </rPh>
    <rPh sb="161" eb="163">
      <t>テキギ</t>
    </rPh>
    <rPh sb="163" eb="165">
      <t>シドウ</t>
    </rPh>
    <rPh sb="165" eb="167">
      <t>カントク</t>
    </rPh>
    <rPh sb="168" eb="169">
      <t>オコナ</t>
    </rPh>
    <phoneticPr fontId="1"/>
  </si>
  <si>
    <t>令和３年度末基金残高について、一部の特定被災地方公共団体より修正報告があったため修正している。</t>
    <phoneticPr fontId="1"/>
  </si>
  <si>
    <t>復興庁地方創生・万博班
参事官　児玉泰明</t>
    <rPh sb="0" eb="3">
      <t>フッコウチョウ</t>
    </rPh>
    <rPh sb="3" eb="5">
      <t>チホウ</t>
    </rPh>
    <rPh sb="5" eb="7">
      <t>ソウセイ</t>
    </rPh>
    <rPh sb="8" eb="10">
      <t>バンパク</t>
    </rPh>
    <rPh sb="10" eb="11">
      <t>ハン</t>
    </rPh>
    <rPh sb="12" eb="15">
      <t>サンジカン</t>
    </rPh>
    <rPh sb="16" eb="18">
      <t>コダマ</t>
    </rPh>
    <rPh sb="18" eb="20">
      <t>タイメイ</t>
    </rPh>
    <phoneticPr fontId="1"/>
  </si>
  <si>
    <t>本基金は、福島再生加速化交付金（福島定住等緊急支援（福島健康不安対策事業））基金交付要綱第20条第１項の規定により、毎年度事業の状況報告が行われることとなっており、今後とも、適切な執行が図られるよう指導監督を実施。</t>
    <rPh sb="0" eb="1">
      <t>ホン</t>
    </rPh>
    <rPh sb="1" eb="3">
      <t>キキン</t>
    </rPh>
    <rPh sb="5" eb="7">
      <t>フクシマ</t>
    </rPh>
    <rPh sb="7" eb="9">
      <t>サイセイ</t>
    </rPh>
    <rPh sb="9" eb="12">
      <t>カソクカ</t>
    </rPh>
    <rPh sb="12" eb="15">
      <t>コウフキン</t>
    </rPh>
    <rPh sb="16" eb="18">
      <t>フクシマ</t>
    </rPh>
    <rPh sb="18" eb="20">
      <t>テイジュウ</t>
    </rPh>
    <rPh sb="20" eb="21">
      <t>トウ</t>
    </rPh>
    <rPh sb="21" eb="23">
      <t>キンキュウ</t>
    </rPh>
    <rPh sb="23" eb="25">
      <t>シエン</t>
    </rPh>
    <rPh sb="26" eb="28">
      <t>フクシマ</t>
    </rPh>
    <rPh sb="28" eb="30">
      <t>ケンコウ</t>
    </rPh>
    <rPh sb="30" eb="32">
      <t>フアン</t>
    </rPh>
    <rPh sb="32" eb="34">
      <t>タイサク</t>
    </rPh>
    <rPh sb="34" eb="36">
      <t>ジギョウ</t>
    </rPh>
    <rPh sb="38" eb="40">
      <t>キキン</t>
    </rPh>
    <rPh sb="40" eb="42">
      <t>コウフ</t>
    </rPh>
    <rPh sb="42" eb="44">
      <t>ヨウコウ</t>
    </rPh>
    <rPh sb="44" eb="45">
      <t>ダイ</t>
    </rPh>
    <rPh sb="47" eb="48">
      <t>ジョウ</t>
    </rPh>
    <rPh sb="48" eb="49">
      <t>ダイ</t>
    </rPh>
    <rPh sb="50" eb="51">
      <t>コウ</t>
    </rPh>
    <rPh sb="52" eb="54">
      <t>キテイ</t>
    </rPh>
    <rPh sb="58" eb="61">
      <t>マイネンド</t>
    </rPh>
    <rPh sb="61" eb="63">
      <t>ジギョウ</t>
    </rPh>
    <rPh sb="64" eb="66">
      <t>ジョウキョウ</t>
    </rPh>
    <rPh sb="66" eb="68">
      <t>ホウコク</t>
    </rPh>
    <rPh sb="69" eb="70">
      <t>オコナ</t>
    </rPh>
    <rPh sb="82" eb="84">
      <t>コンゴ</t>
    </rPh>
    <rPh sb="87" eb="89">
      <t>テキセツ</t>
    </rPh>
    <rPh sb="90" eb="92">
      <t>シッコウ</t>
    </rPh>
    <rPh sb="93" eb="94">
      <t>ハカ</t>
    </rPh>
    <rPh sb="99" eb="101">
      <t>シドウ</t>
    </rPh>
    <rPh sb="101" eb="103">
      <t>カントク</t>
    </rPh>
    <rPh sb="104" eb="106">
      <t>ジッシ</t>
    </rPh>
    <phoneticPr fontId="1"/>
  </si>
  <si>
    <t>職業安定局地域雇用対策課
課長 福岡　洋志</t>
    <rPh sb="16" eb="18">
      <t>フクオカ</t>
    </rPh>
    <rPh sb="19" eb="20">
      <t>ヨウ</t>
    </rPh>
    <rPh sb="20" eb="21">
      <t>ココロザ</t>
    </rPh>
    <phoneticPr fontId="1"/>
  </si>
  <si>
    <t>各地方公共団体の執行状況や基金残高を踏まえ、制度要求を行うこととした。</t>
    <phoneticPr fontId="1"/>
  </si>
  <si>
    <t>医政局地域医療計画課
医師確保等地域医療対策室
室長　谷口　倫子</t>
    <rPh sb="0" eb="2">
      <t>イセイ</t>
    </rPh>
    <rPh sb="2" eb="3">
      <t>キョク</t>
    </rPh>
    <rPh sb="3" eb="5">
      <t>チイキ</t>
    </rPh>
    <rPh sb="5" eb="7">
      <t>イリョウ</t>
    </rPh>
    <rPh sb="7" eb="10">
      <t>ケイカクカ</t>
    </rPh>
    <rPh sb="11" eb="13">
      <t>イシ</t>
    </rPh>
    <rPh sb="13" eb="15">
      <t>カクホ</t>
    </rPh>
    <rPh sb="15" eb="16">
      <t>トウ</t>
    </rPh>
    <rPh sb="16" eb="18">
      <t>チイキ</t>
    </rPh>
    <rPh sb="18" eb="20">
      <t>イリョウ</t>
    </rPh>
    <rPh sb="20" eb="23">
      <t>タイサクシツ</t>
    </rPh>
    <rPh sb="24" eb="26">
      <t>シツチョウ</t>
    </rPh>
    <rPh sb="27" eb="29">
      <t>タニグチ</t>
    </rPh>
    <rPh sb="30" eb="32">
      <t>リンコ</t>
    </rPh>
    <phoneticPr fontId="1"/>
  </si>
  <si>
    <t>各県において、執行状況を踏まえ、基金規模が適切となるよう適宜見直しを行っている。今後とも、適切な基金規模となるよう指導監督を行う。</t>
    <rPh sb="1" eb="2">
      <t>ケン</t>
    </rPh>
    <rPh sb="28" eb="30">
      <t>テキギ</t>
    </rPh>
    <rPh sb="30" eb="32">
      <t>ミナオ</t>
    </rPh>
    <rPh sb="34" eb="35">
      <t>オコナ</t>
    </rPh>
    <rPh sb="48" eb="50">
      <t>キキン</t>
    </rPh>
    <rPh sb="50" eb="52">
      <t>キボ</t>
    </rPh>
    <rPh sb="62" eb="63">
      <t>オコナ</t>
    </rPh>
    <phoneticPr fontId="1"/>
  </si>
  <si>
    <t>宮城県医師育成機構において、執行状況を踏まえ、基金規模が適切となるよう適宜見直しを行っている。今後とも、適切な基金規模となるよう指導監督を行う。</t>
    <rPh sb="0" eb="2">
      <t>ミヤギ</t>
    </rPh>
    <rPh sb="2" eb="3">
      <t>ケン</t>
    </rPh>
    <rPh sb="3" eb="5">
      <t>イシ</t>
    </rPh>
    <rPh sb="5" eb="7">
      <t>イクセイ</t>
    </rPh>
    <rPh sb="7" eb="9">
      <t>キコウ</t>
    </rPh>
    <rPh sb="35" eb="37">
      <t>テキギ</t>
    </rPh>
    <rPh sb="37" eb="39">
      <t>ミナオ</t>
    </rPh>
    <rPh sb="41" eb="42">
      <t>オコナ</t>
    </rPh>
    <rPh sb="55" eb="57">
      <t>キキン</t>
    </rPh>
    <rPh sb="57" eb="59">
      <t>キボ</t>
    </rPh>
    <rPh sb="69" eb="70">
      <t>オコナ</t>
    </rPh>
    <phoneticPr fontId="1"/>
  </si>
  <si>
    <t>令和6年9月26日、令和2年度地方公共団体等保有基金執行状況表報告について、宮城県より修正報告があり、後年度もそれにあわせて修正。
修正箇所：総括表B-1及び個表008における「令和3年度末基金残高」、「令和4年度収入支出」、「令和4年度末基金残高」、「令和4年度事業実施決定等」、「令和4年度末貸付残高」の各数値。</t>
    <rPh sb="3" eb="4">
      <t>ネン</t>
    </rPh>
    <rPh sb="5" eb="6">
      <t>ガツ</t>
    </rPh>
    <rPh sb="8" eb="9">
      <t>ニチ</t>
    </rPh>
    <rPh sb="66" eb="68">
      <t>シュウセイ</t>
    </rPh>
    <rPh sb="68" eb="70">
      <t>カショ</t>
    </rPh>
    <rPh sb="71" eb="74">
      <t>ソウカツヒョウ</t>
    </rPh>
    <rPh sb="77" eb="78">
      <t>オヨ</t>
    </rPh>
    <rPh sb="79" eb="81">
      <t>コヒョウ</t>
    </rPh>
    <rPh sb="89" eb="91">
      <t>レイワ</t>
    </rPh>
    <rPh sb="92" eb="95">
      <t>ネンドマツ</t>
    </rPh>
    <rPh sb="95" eb="99">
      <t>キキンザンダカ</t>
    </rPh>
    <rPh sb="102" eb="104">
      <t>レイワ</t>
    </rPh>
    <rPh sb="105" eb="107">
      <t>ネンド</t>
    </rPh>
    <rPh sb="107" eb="109">
      <t>シュウニュウ</t>
    </rPh>
    <rPh sb="109" eb="111">
      <t>シシュツ</t>
    </rPh>
    <rPh sb="114" eb="116">
      <t>レイワ</t>
    </rPh>
    <rPh sb="117" eb="119">
      <t>ネンド</t>
    </rPh>
    <rPh sb="119" eb="120">
      <t>マツ</t>
    </rPh>
    <rPh sb="120" eb="124">
      <t>キキンザンダカ</t>
    </rPh>
    <rPh sb="142" eb="144">
      <t>レイワ</t>
    </rPh>
    <rPh sb="145" eb="147">
      <t>ネンド</t>
    </rPh>
    <rPh sb="147" eb="148">
      <t>マツ</t>
    </rPh>
    <rPh sb="148" eb="152">
      <t>カシツケザンダカ</t>
    </rPh>
    <phoneticPr fontId="1"/>
  </si>
  <si>
    <t>農産局　農業環境対策課
課長　松本賢英</t>
    <rPh sb="15" eb="17">
      <t>マツモト</t>
    </rPh>
    <rPh sb="17" eb="19">
      <t>ヨシヒデ</t>
    </rPh>
    <phoneticPr fontId="1"/>
  </si>
  <si>
    <t>実施要綱に基づき、毎年度、福島県知事から、事業実施計画の承認状況の報告、前年度の事業実績の報告を求めるとともに、事業実施計画に定められた事業目標の達成状況について点検評価を実施し、当該結果を踏まえて福島県に対して指導。</t>
    <phoneticPr fontId="1"/>
  </si>
  <si>
    <t>大臣官房地方課災害総合対策室
室長　川島 秀樹</t>
    <rPh sb="18" eb="20">
      <t>カワシマ</t>
    </rPh>
    <rPh sb="21" eb="23">
      <t>ヒデキ</t>
    </rPh>
    <phoneticPr fontId="1"/>
  </si>
  <si>
    <t>福島県に対し、農業者への周知と利用促進を働きかける一方で、事業の効率性、有効性を十分に確保のうえ、原子力被災12市町村における営農再開の取組を進めるよう指導を実施。</t>
    <phoneticPr fontId="1"/>
  </si>
  <si>
    <t>特定鉱害復旧事業等基金（旧鉱物採掘区域災害復旧費補助金）</t>
  </si>
  <si>
    <t>資源エネルギー庁
資源・燃料部鉱物資源課石炭政策室
室長　齊藤　薫</t>
    <rPh sb="0" eb="2">
      <t>シゲン</t>
    </rPh>
    <rPh sb="7" eb="8">
      <t>チョウ</t>
    </rPh>
    <rPh sb="9" eb="11">
      <t>シゲン</t>
    </rPh>
    <rPh sb="12" eb="15">
      <t>ネンリョウブ</t>
    </rPh>
    <rPh sb="15" eb="17">
      <t>コウブツ</t>
    </rPh>
    <rPh sb="17" eb="19">
      <t>シゲン</t>
    </rPh>
    <rPh sb="19" eb="20">
      <t>カ</t>
    </rPh>
    <rPh sb="20" eb="22">
      <t>セキタン</t>
    </rPh>
    <rPh sb="22" eb="24">
      <t>セイサク</t>
    </rPh>
    <rPh sb="24" eb="25">
      <t>シツ</t>
    </rPh>
    <rPh sb="26" eb="28">
      <t>シツチョウ</t>
    </rPh>
    <rPh sb="29" eb="31">
      <t>サイトウ</t>
    </rPh>
    <rPh sb="32" eb="33">
      <t>カオル</t>
    </rPh>
    <phoneticPr fontId="3"/>
  </si>
  <si>
    <t>令和２年度末における基金の事業期間終了に伴い、令和３年度から国庫返納を開始させており、残額も令和４年度中に完了。</t>
    <rPh sb="0" eb="2">
      <t>レイワ</t>
    </rPh>
    <rPh sb="3" eb="5">
      <t>ネンド</t>
    </rPh>
    <rPh sb="5" eb="6">
      <t>マツ</t>
    </rPh>
    <rPh sb="10" eb="12">
      <t>キキン</t>
    </rPh>
    <rPh sb="13" eb="15">
      <t>ジギョウ</t>
    </rPh>
    <rPh sb="15" eb="17">
      <t>キカン</t>
    </rPh>
    <rPh sb="17" eb="19">
      <t>シュウリョウ</t>
    </rPh>
    <rPh sb="20" eb="21">
      <t>トモナ</t>
    </rPh>
    <rPh sb="23" eb="25">
      <t>レイワ</t>
    </rPh>
    <rPh sb="26" eb="28">
      <t>ネンド</t>
    </rPh>
    <rPh sb="30" eb="32">
      <t>コッコ</t>
    </rPh>
    <rPh sb="32" eb="34">
      <t>ヘンノウ</t>
    </rPh>
    <rPh sb="35" eb="37">
      <t>カイシ</t>
    </rPh>
    <rPh sb="43" eb="45">
      <t>ザンガク</t>
    </rPh>
    <rPh sb="46" eb="48">
      <t>レイワ</t>
    </rPh>
    <rPh sb="49" eb="51">
      <t>ネンド</t>
    </rPh>
    <rPh sb="51" eb="52">
      <t>チュウ</t>
    </rPh>
    <rPh sb="53" eb="55">
      <t>カンリョウ</t>
    </rPh>
    <phoneticPr fontId="1"/>
  </si>
  <si>
    <t>経済産業省福島復興推進グループ　
福島新産業・雇用創出推進室
室長　三牧　純一郎</t>
    <rPh sb="0" eb="2">
      <t>ケイザイ</t>
    </rPh>
    <rPh sb="2" eb="5">
      <t>サンギョウショウ</t>
    </rPh>
    <rPh sb="5" eb="7">
      <t>フクシマ</t>
    </rPh>
    <rPh sb="7" eb="11">
      <t>フッコウスイシン</t>
    </rPh>
    <rPh sb="17" eb="19">
      <t>フクシマ</t>
    </rPh>
    <rPh sb="19" eb="22">
      <t>シンサンギョウ</t>
    </rPh>
    <rPh sb="23" eb="25">
      <t>コヨウ</t>
    </rPh>
    <rPh sb="25" eb="27">
      <t>ソウシュツ</t>
    </rPh>
    <rPh sb="27" eb="30">
      <t>スイシンシツ</t>
    </rPh>
    <rPh sb="31" eb="33">
      <t>シツチョウ</t>
    </rPh>
    <rPh sb="34" eb="35">
      <t>ミ</t>
    </rPh>
    <rPh sb="35" eb="36">
      <t>マキ</t>
    </rPh>
    <rPh sb="37" eb="40">
      <t>ジュンイチロウ</t>
    </rPh>
    <phoneticPr fontId="3"/>
  </si>
  <si>
    <t>本事業については、毎年度、復興の進捗状況や執行状況を確認し、継続の必要性を精査した上で、その度毎に事業期間の延長を行い、令和２年度中を申請期限とし、補助事業完了期限は令和５年度末までとしている。今後とも適切な対応が図られるよう指導監督を実施。</t>
    <rPh sb="57" eb="58">
      <t>オコナ</t>
    </rPh>
    <phoneticPr fontId="1"/>
  </si>
  <si>
    <t xml:space="preserve"> 経済産業省商務・サービスグループ
医療・福祉機器産業室
室長 渡辺　信彦 </t>
  </si>
  <si>
    <t>国内有数の医療機器生産県であり、世界規模の企業や関連企業も数多く進出している福島県において、震災からの復興を果たすために当該産業の拠点の整備を行い、医療産業の一大集積地を目指すべく、指導監督を実施。</t>
    <phoneticPr fontId="1"/>
  </si>
  <si>
    <t>2024年8月29日修正　
令和４年度収入支出うち、国からの資金交付額：314百万円→271百万円、その他：０百万円→43百万円に修正。
修正理由：国からの資金交付額に、国以外からの収入額を誤って計上していたため。</t>
    <rPh sb="85" eb="86">
      <t>クニ</t>
    </rPh>
    <rPh sb="86" eb="88">
      <t>イガイ</t>
    </rPh>
    <rPh sb="91" eb="94">
      <t>シュウニュウガク</t>
    </rPh>
    <phoneticPr fontId="1"/>
  </si>
  <si>
    <t>事業再開・帰還促進基金（地域経済産業活性化対策費補助金）</t>
  </si>
  <si>
    <t>経済産業省福島復興推進グループ
福島事業・なりわい再建支援室
室長　三牧　純一郎</t>
    <phoneticPr fontId="1"/>
  </si>
  <si>
    <t>福島県では、執行状況を踏まえ適時計画等の見直しを行い、基金規模が適切となるよう措置されている。今後とも、適切な対応が図られるよう指導監督を実施。</t>
    <phoneticPr fontId="1"/>
  </si>
  <si>
    <t>帰還困難区域を除き避難指示の解除が済んだものの、事業者の帰還時期に大きく依存し、帰還の見通しが不透明であることから総括表B-1基金方式の必要性の理由を修正。</t>
    <phoneticPr fontId="1"/>
  </si>
  <si>
    <t>福島県原子力災害等復興基金（医療福祉機器・創薬産業拠点整備事業費補助金）</t>
  </si>
  <si>
    <t>商務・サービスグループ生物化学産業課　課長　下田裕和</t>
    <phoneticPr fontId="1"/>
  </si>
  <si>
    <t>医薬品の研究開発成果が花開くことで福島における産業及び雇用創出が達成されるよう、基金の執行内容の見直しを随時行い、必要に応じて福島県立医科大に対して指導監督を実施した。</t>
    <rPh sb="52" eb="54">
      <t>ズイジ</t>
    </rPh>
    <phoneticPr fontId="1"/>
  </si>
  <si>
    <t>環境省　環境再生・資源循環局
廃棄物適正処理推進課　
課長　松﨑　裕司</t>
    <rPh sb="0" eb="3">
      <t>カンキョウショウ</t>
    </rPh>
    <rPh sb="30" eb="32">
      <t>マツザキ</t>
    </rPh>
    <rPh sb="33" eb="35">
      <t>ユウジ</t>
    </rPh>
    <phoneticPr fontId="1"/>
  </si>
  <si>
    <t>東日本大震災により生じた災害廃棄物の処理に関する特別措置法（平成23年法律第99号）第５条第３項において、「国は、（中略）災害廃棄物の処理が特定被災地方公共団体である市町村における持続可能な社会の構築や雇用の機会の創出に資することに鑑み（中略）基金の活用による被災市町村負担費用の軽減その他災害廃棄物の処理の促進のために必要な措置を講ずるものとする」と定められていることから基金方式による実施が必要である。災害等廃棄物処理事業は終了したが、国による代行事業の一部が残っており、その支出を行っている。</t>
    <phoneticPr fontId="1"/>
  </si>
  <si>
    <t>環境省　環境再生・資源循環局
環境再生事業担当参事官室
参事官　中野　哲哉</t>
    <rPh sb="0" eb="3">
      <t>カンキョウショウ</t>
    </rPh>
    <rPh sb="32" eb="34">
      <t>ナカノ</t>
    </rPh>
    <rPh sb="35" eb="37">
      <t>テツヤ</t>
    </rPh>
    <phoneticPr fontId="1"/>
  </si>
  <si>
    <t>毎年度、交付自治体より事業計画の確認と実績報告を提出させ、基金事業について確認を行っている。また、次年度の所要額、当該年度の執行状況等について基金造成自治体である福島県とともに市町村に対しヒアリングを実施している。</t>
    <phoneticPr fontId="1"/>
  </si>
  <si>
    <t>福島県原子力災害等復興基金（放射線影響等研究開発拠点整備費等補助金）</t>
    <phoneticPr fontId="1"/>
  </si>
  <si>
    <t xml:space="preserve"> 環境省　大臣官房総合政策課
環境研究技術室
室長　奥村　暢夫 </t>
    <phoneticPr fontId="1"/>
  </si>
  <si>
    <t>福島県では、執行状況を踏まえ適時見直しを行い、基金規模が適切となるよう措置されている。今後とも、適切な対応が図られるよう指導監督を実施。</t>
    <phoneticPr fontId="1"/>
  </si>
  <si>
    <t>原子力規制庁　長官官房放射線防護グループ監視情報課
課長　今井　俊博</t>
    <phoneticPr fontId="1"/>
  </si>
  <si>
    <t>福島県から提出される前年度の事業の状況報告書等を参考に基金の事業内容及び支出状況を精査し、必要額を交付。今後とも、当該交付金の必要性等を確認し、適切に指導・監督を実施。</t>
    <phoneticPr fontId="1"/>
  </si>
  <si>
    <t>環境省　環境再生・資源循環局
環境再生施設整備担当参事官室
参事官　内藤　冬美</t>
    <rPh sb="0" eb="3">
      <t>カンキョウショウ</t>
    </rPh>
    <rPh sb="5" eb="8">
      <t>サンジカン</t>
    </rPh>
    <rPh sb="9" eb="11">
      <t>ナイトウ</t>
    </rPh>
    <rPh sb="12" eb="14">
      <t>フユミ</t>
    </rPh>
    <phoneticPr fontId="1"/>
  </si>
  <si>
    <t>毎年度、交付自治体より事業計画の確認と実績報告を提出させ、基金事業について確認を行っている。現状においては各交付先とも交付要綱等に従い執行されているこから適正と考える。</t>
    <rPh sb="0" eb="1">
      <t>マイ</t>
    </rPh>
    <rPh sb="1" eb="3">
      <t>ネンド</t>
    </rPh>
    <rPh sb="4" eb="6">
      <t>コウフ</t>
    </rPh>
    <rPh sb="6" eb="9">
      <t>ジチタイ</t>
    </rPh>
    <rPh sb="11" eb="13">
      <t>ジギョウ</t>
    </rPh>
    <rPh sb="13" eb="15">
      <t>ケイカク</t>
    </rPh>
    <rPh sb="16" eb="18">
      <t>カクニン</t>
    </rPh>
    <rPh sb="19" eb="21">
      <t>ジッセキ</t>
    </rPh>
    <rPh sb="21" eb="23">
      <t>ホウコク</t>
    </rPh>
    <rPh sb="24" eb="26">
      <t>テイシュツ</t>
    </rPh>
    <rPh sb="29" eb="31">
      <t>キキン</t>
    </rPh>
    <rPh sb="31" eb="33">
      <t>ジギョウ</t>
    </rPh>
    <rPh sb="37" eb="39">
      <t>カクニン</t>
    </rPh>
    <rPh sb="40" eb="41">
      <t>オコナ</t>
    </rPh>
    <rPh sb="46" eb="48">
      <t>ゲンジョウ</t>
    </rPh>
    <rPh sb="53" eb="54">
      <t>カク</t>
    </rPh>
    <rPh sb="54" eb="57">
      <t>コウフサキ</t>
    </rPh>
    <rPh sb="59" eb="61">
      <t>コウフ</t>
    </rPh>
    <rPh sb="61" eb="63">
      <t>ヨウコウ</t>
    </rPh>
    <rPh sb="63" eb="64">
      <t>トウ</t>
    </rPh>
    <rPh sb="65" eb="66">
      <t>シタガ</t>
    </rPh>
    <rPh sb="67" eb="69">
      <t>シッコウ</t>
    </rPh>
    <rPh sb="77" eb="79">
      <t>テキセイ</t>
    </rPh>
    <rPh sb="80" eb="81">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</si>
</sst>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9"/>
      <name val="ＭＳ ゴシック"/>
      <family val="3"/>
      <charset val="128"/>
    </font>
    <font>
      <sz val="10"/>
      <name val="ＭＳ ゴシック"/>
      <family val="3"/>
      <charset val="128"/>
    </font>
    <font>
      <sz val="8"/>
      <name val="ＭＳ ゴシック"/>
      <family val="3"/>
      <charset val="128"/>
    </font>
    <font>
      <b/>
      <sz val="10"/>
      <color rgb="FFFF0000"/>
      <name val="ＭＳ ゴシック"/>
      <family val="3"/>
      <charset val="128"/>
    </font>
    <font>
      <sz val="11"/>
      <color theme="1"/>
      <name val="ＭＳ Ｐゴシック"/>
      <family val="2"/>
      <charset val="128"/>
      <scheme val="minor"/>
    </font>
    <font>
      <sz val="10"/>
      <color rgb="FF000000"/>
      <name val="ＭＳ ゴシック"/>
      <family val="3"/>
      <charset val="128"/>
    </font>
    <font>
      <sz val="8"/>
      <color rgb="FF000000"/>
      <name val="ＭＳ ゴシック"/>
      <family val="3"/>
      <charset val="128"/>
    </font>
    <font>
      <sz val="10"/>
      <color theme="1"/>
      <name val="ＭＳ ゴシック"/>
      <family val="3"/>
    </font>
    <font>
      <sz val="11"/>
      <name val="ＭＳ Ｐゴシック"/>
      <family val="2"/>
      <charset val="128"/>
      <scheme val="minor"/>
    </font>
    <font>
      <sz val="11"/>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7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thin">
        <color indexed="64"/>
      </left>
      <right style="thin">
        <color indexed="64"/>
      </right>
      <top/>
      <bottom style="medium">
        <color rgb="FF000000"/>
      </bottom>
      <diagonal/>
    </border>
    <border>
      <left style="medium">
        <color indexed="64"/>
      </left>
      <right style="medium">
        <color indexed="64"/>
      </right>
      <top/>
      <bottom style="medium">
        <color rgb="FF000000"/>
      </bottom>
      <diagonal/>
    </border>
    <border>
      <left/>
      <right style="thin">
        <color auto="1"/>
      </right>
      <top style="medium">
        <color auto="1"/>
      </top>
      <bottom/>
      <diagonal/>
    </border>
    <border>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thin">
        <color auto="1"/>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420">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176" fontId="3" fillId="0" borderId="48" xfId="0" applyNumberFormat="1" applyFont="1" applyBorder="1" applyAlignment="1">
      <alignment horizontal="center" vertical="center"/>
    </xf>
    <xf numFmtId="0" fontId="3" fillId="0" borderId="48" xfId="0" applyFont="1" applyBorder="1" applyAlignment="1">
      <alignment vertical="center" wrapText="1"/>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3" fillId="0" borderId="26" xfId="0" applyFont="1" applyBorder="1" applyAlignment="1">
      <alignment horizontal="center" vertical="center"/>
    </xf>
    <xf numFmtId="0" fontId="3" fillId="0" borderId="7" xfId="0" applyFont="1" applyBorder="1">
      <alignment vertical="center"/>
    </xf>
    <xf numFmtId="0" fontId="3" fillId="0" borderId="50" xfId="0" applyFont="1" applyBorder="1">
      <alignmen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0" fillId="2" borderId="3" xfId="0" applyFont="1" applyFill="1" applyBorder="1" applyAlignment="1">
      <alignment horizontal="center" vertical="center"/>
    </xf>
    <xf numFmtId="0" fontId="3" fillId="2" borderId="52"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4" xfId="0" applyFont="1" applyFill="1" applyBorder="1" applyAlignment="1">
      <alignment horizontal="left" vertical="center" wrapText="1"/>
    </xf>
    <xf numFmtId="177" fontId="0" fillId="0" borderId="0" xfId="0" applyNumberFormat="1">
      <alignment vertical="center"/>
    </xf>
    <xf numFmtId="0" fontId="11" fillId="5" borderId="55" xfId="0" applyFont="1" applyFill="1" applyBorder="1" applyAlignment="1">
      <alignment horizontal="center" vertical="center" wrapText="1"/>
    </xf>
    <xf numFmtId="0" fontId="18" fillId="5" borderId="5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lignment vertical="center"/>
    </xf>
    <xf numFmtId="0" fontId="3" fillId="0" borderId="52" xfId="0" applyFont="1" applyBorder="1">
      <alignment vertical="center"/>
    </xf>
    <xf numFmtId="176" fontId="3" fillId="0" borderId="60" xfId="0" applyNumberFormat="1" applyFont="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horizontal="center" vertical="center"/>
    </xf>
    <xf numFmtId="0" fontId="6" fillId="0" borderId="61" xfId="0" applyFont="1" applyBorder="1" applyAlignment="1">
      <alignment horizontal="center" vertical="center"/>
    </xf>
    <xf numFmtId="0" fontId="10" fillId="0" borderId="60" xfId="0" applyFont="1" applyBorder="1" applyAlignment="1">
      <alignment horizontal="center" vertical="center"/>
    </xf>
    <xf numFmtId="0" fontId="4" fillId="0" borderId="60" xfId="0" applyFont="1" applyBorder="1" applyAlignment="1">
      <alignment horizontal="left" vertical="center"/>
    </xf>
    <xf numFmtId="0" fontId="4" fillId="0" borderId="62" xfId="0" applyFont="1" applyBorder="1" applyAlignment="1">
      <alignment horizontal="left" vertical="center" wrapText="1"/>
    </xf>
    <xf numFmtId="0" fontId="3" fillId="0" borderId="63" xfId="0" applyFont="1" applyBorder="1" applyAlignment="1">
      <alignment horizontal="center" vertical="center"/>
    </xf>
    <xf numFmtId="0" fontId="3" fillId="0" borderId="55" xfId="0" applyFont="1" applyBorder="1">
      <alignment vertical="center"/>
    </xf>
    <xf numFmtId="0" fontId="3" fillId="0" borderId="64" xfId="0" applyFont="1" applyBorder="1">
      <alignment vertical="center"/>
    </xf>
    <xf numFmtId="0" fontId="3" fillId="0" borderId="65" xfId="0" applyFont="1" applyBorder="1">
      <alignment vertical="center"/>
    </xf>
    <xf numFmtId="0" fontId="20" fillId="0" borderId="58" xfId="0" applyFont="1" applyBorder="1" applyAlignment="1">
      <alignment horizontal="right"/>
    </xf>
    <xf numFmtId="0" fontId="3" fillId="2" borderId="15" xfId="0" applyFont="1" applyFill="1" applyBorder="1" applyAlignment="1">
      <alignment horizontal="center" vertical="center"/>
    </xf>
    <xf numFmtId="41" fontId="3" fillId="0" borderId="60" xfId="0" applyNumberFormat="1" applyFont="1" applyBorder="1" applyAlignment="1">
      <alignment vertical="center" wrapText="1"/>
    </xf>
    <xf numFmtId="0" fontId="3" fillId="2" borderId="18" xfId="0" applyFont="1" applyFill="1" applyBorder="1" applyAlignment="1">
      <alignment horizontal="center" vertical="center" wrapText="1"/>
    </xf>
    <xf numFmtId="0" fontId="3" fillId="0" borderId="52" xfId="0" applyFont="1" applyBorder="1" applyAlignment="1">
      <alignment horizontal="center" vertical="center"/>
    </xf>
    <xf numFmtId="0" fontId="3" fillId="0" borderId="65" xfId="0" applyFont="1" applyBorder="1" applyAlignment="1">
      <alignment horizontal="center" vertical="center"/>
    </xf>
    <xf numFmtId="176" fontId="3" fillId="0" borderId="66" xfId="0" applyNumberFormat="1" applyFont="1" applyBorder="1" applyAlignment="1">
      <alignment horizontal="center" vertical="center"/>
    </xf>
    <xf numFmtId="0" fontId="3" fillId="4" borderId="9" xfId="0" applyFont="1" applyFill="1" applyBorder="1" applyAlignment="1">
      <alignment vertical="center" wrapText="1"/>
    </xf>
    <xf numFmtId="0" fontId="3" fillId="4" borderId="9"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48" xfId="0" applyFont="1" applyFill="1" applyBorder="1" applyAlignment="1">
      <alignment vertical="center" wrapText="1"/>
    </xf>
    <xf numFmtId="0" fontId="3" fillId="4" borderId="48" xfId="0" applyFont="1" applyFill="1" applyBorder="1" applyAlignment="1">
      <alignment horizontal="center" vertical="center" wrapText="1"/>
    </xf>
    <xf numFmtId="0" fontId="3" fillId="4" borderId="48" xfId="0" applyFont="1" applyFill="1" applyBorder="1" applyAlignment="1">
      <alignment horizontal="center" vertical="center"/>
    </xf>
    <xf numFmtId="0" fontId="24" fillId="0" borderId="0" xfId="0" applyFont="1">
      <alignment vertical="center"/>
    </xf>
    <xf numFmtId="0" fontId="3" fillId="0" borderId="52" xfId="0" applyFont="1" applyBorder="1" applyAlignment="1">
      <alignment horizontal="center" vertical="center" wrapText="1"/>
    </xf>
    <xf numFmtId="0" fontId="3" fillId="4" borderId="4" xfId="0" applyFont="1" applyFill="1" applyBorder="1" applyAlignment="1">
      <alignment horizontal="center" vertical="center"/>
    </xf>
    <xf numFmtId="0" fontId="3" fillId="4" borderId="9" xfId="0" applyFont="1" applyFill="1" applyBorder="1" applyAlignment="1">
      <alignment horizontal="left" vertical="center" wrapText="1"/>
    </xf>
    <xf numFmtId="0" fontId="3" fillId="0" borderId="47" xfId="0" applyFont="1" applyBorder="1" applyAlignment="1">
      <alignment horizontal="left" vertical="center" wrapText="1"/>
    </xf>
    <xf numFmtId="0" fontId="3" fillId="4" borderId="49" xfId="0" applyFont="1" applyFill="1" applyBorder="1" applyAlignment="1">
      <alignment horizontal="center" vertical="center"/>
    </xf>
    <xf numFmtId="0" fontId="3" fillId="4" borderId="48" xfId="0" applyFont="1" applyFill="1" applyBorder="1" applyAlignment="1">
      <alignment horizontal="left"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xf>
    <xf numFmtId="41" fontId="3" fillId="0" borderId="48" xfId="0" applyNumberFormat="1" applyFont="1" applyBorder="1" applyAlignment="1">
      <alignment vertical="center" wrapText="1"/>
    </xf>
    <xf numFmtId="0" fontId="6" fillId="0" borderId="49" xfId="0" applyFont="1" applyBorder="1" applyAlignment="1">
      <alignment horizontal="center" vertical="center" wrapText="1"/>
    </xf>
    <xf numFmtId="0" fontId="10" fillId="0" borderId="48" xfId="0" applyFont="1" applyBorder="1" applyAlignment="1">
      <alignment horizontal="center" vertical="center" wrapText="1"/>
    </xf>
    <xf numFmtId="0" fontId="4" fillId="0" borderId="47" xfId="0" applyFont="1" applyBorder="1" applyAlignment="1">
      <alignment horizontal="left" vertical="center" wrapText="1"/>
    </xf>
    <xf numFmtId="0" fontId="3" fillId="0" borderId="7" xfId="0" applyFont="1" applyBorder="1" applyAlignment="1">
      <alignment horizontal="center" vertical="center"/>
    </xf>
    <xf numFmtId="0" fontId="3" fillId="0" borderId="26" xfId="0" applyFont="1" applyBorder="1" applyAlignment="1">
      <alignment horizontal="center" vertical="center" wrapText="1"/>
    </xf>
    <xf numFmtId="0" fontId="3" fillId="0" borderId="52"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vertical="center" wrapText="1"/>
    </xf>
    <xf numFmtId="0" fontId="3" fillId="0" borderId="50" xfId="0" applyFont="1" applyBorder="1" applyAlignment="1">
      <alignment vertical="center" wrapText="1"/>
    </xf>
    <xf numFmtId="176" fontId="22" fillId="0" borderId="48" xfId="0" applyNumberFormat="1" applyFont="1" applyBorder="1" applyAlignment="1">
      <alignment horizontal="center" vertical="center"/>
    </xf>
    <xf numFmtId="178" fontId="26" fillId="0" borderId="2" xfId="0" applyNumberFormat="1" applyFont="1" applyBorder="1" applyAlignment="1">
      <alignment horizontal="right" vertical="center"/>
    </xf>
    <xf numFmtId="178" fontId="26" fillId="0" borderId="29" xfId="0" applyNumberFormat="1" applyFont="1" applyBorder="1" applyAlignment="1">
      <alignment horizontal="right" vertical="center"/>
    </xf>
    <xf numFmtId="178" fontId="26" fillId="0" borderId="31" xfId="0" applyNumberFormat="1" applyFont="1" applyBorder="1" applyAlignment="1">
      <alignment horizontal="right" vertical="center"/>
    </xf>
    <xf numFmtId="0" fontId="26" fillId="0" borderId="1" xfId="0" applyFont="1" applyBorder="1">
      <alignment vertical="center"/>
    </xf>
    <xf numFmtId="0" fontId="26" fillId="0" borderId="31" xfId="0" applyFont="1" applyBorder="1">
      <alignment vertical="center"/>
    </xf>
    <xf numFmtId="0" fontId="26" fillId="0" borderId="3" xfId="0" applyFont="1" applyBorder="1">
      <alignment vertical="center"/>
    </xf>
    <xf numFmtId="41" fontId="26" fillId="0" borderId="58" xfId="0" applyNumberFormat="1" applyFont="1" applyBorder="1" applyAlignment="1">
      <alignment horizontal="right" vertical="center"/>
    </xf>
    <xf numFmtId="41" fontId="26" fillId="0" borderId="28" xfId="0" applyNumberFormat="1" applyFont="1" applyBorder="1" applyAlignment="1">
      <alignment horizontal="right" vertical="center"/>
    </xf>
    <xf numFmtId="41" fontId="26" fillId="0" borderId="15" xfId="0" applyNumberFormat="1" applyFont="1" applyBorder="1" applyAlignment="1">
      <alignment horizontal="right" vertical="center"/>
    </xf>
    <xf numFmtId="0" fontId="26" fillId="0" borderId="6" xfId="0" applyFont="1" applyBorder="1">
      <alignment vertical="center"/>
    </xf>
    <xf numFmtId="0" fontId="26" fillId="0" borderId="15" xfId="0" applyFont="1" applyBorder="1">
      <alignment vertical="center"/>
    </xf>
    <xf numFmtId="0" fontId="26" fillId="0" borderId="22" xfId="0" applyFont="1" applyBorder="1">
      <alignment vertical="center"/>
    </xf>
    <xf numFmtId="0" fontId="3" fillId="0" borderId="49" xfId="0" applyFont="1" applyBorder="1" applyAlignment="1">
      <alignment horizontal="center" vertical="center"/>
    </xf>
    <xf numFmtId="0" fontId="3" fillId="0" borderId="48" xfId="0" applyFont="1" applyBorder="1" applyAlignment="1">
      <alignment horizontal="left" vertical="center" wrapText="1"/>
    </xf>
    <xf numFmtId="38" fontId="3" fillId="0" borderId="51" xfId="1" applyFont="1" applyBorder="1" applyAlignment="1">
      <alignment horizontal="center" vertical="center"/>
    </xf>
    <xf numFmtId="38" fontId="3" fillId="0" borderId="52" xfId="1" applyFont="1" applyBorder="1" applyAlignment="1">
      <alignment horizontal="center" vertical="center"/>
    </xf>
    <xf numFmtId="0" fontId="22" fillId="0" borderId="47" xfId="0" applyFont="1" applyBorder="1" applyAlignment="1">
      <alignment horizontal="left" vertical="center" wrapText="1"/>
    </xf>
    <xf numFmtId="38" fontId="22" fillId="0" borderId="26" xfId="1" applyFont="1" applyBorder="1" applyAlignment="1">
      <alignment horizontal="center" vertical="center"/>
    </xf>
    <xf numFmtId="38" fontId="22" fillId="0" borderId="52" xfId="1" applyFont="1" applyBorder="1" applyAlignment="1">
      <alignment horizontal="center" vertical="center"/>
    </xf>
    <xf numFmtId="0" fontId="22" fillId="0" borderId="26" xfId="0" applyFont="1" applyBorder="1" applyAlignment="1">
      <alignment horizontal="center" vertical="center"/>
    </xf>
    <xf numFmtId="0" fontId="22" fillId="0" borderId="52" xfId="0" applyFont="1" applyBorder="1" applyAlignment="1">
      <alignment horizontal="center" vertical="center"/>
    </xf>
    <xf numFmtId="38" fontId="3" fillId="0" borderId="26" xfId="1" applyFont="1" applyBorder="1" applyAlignment="1">
      <alignment horizontal="center" vertical="center"/>
    </xf>
    <xf numFmtId="0" fontId="3" fillId="0" borderId="26" xfId="0" applyFont="1" applyBorder="1" applyAlignment="1">
      <alignment horizontal="left" vertical="center" wrapText="1"/>
    </xf>
    <xf numFmtId="0" fontId="3" fillId="0" borderId="7"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3" xfId="0" applyFont="1" applyBorder="1" applyAlignment="1">
      <alignment vertical="center" wrapText="1"/>
    </xf>
    <xf numFmtId="0" fontId="3" fillId="0" borderId="53" xfId="0" applyFont="1" applyBorder="1" applyAlignment="1">
      <alignment horizontal="center" vertical="center" wrapText="1"/>
    </xf>
    <xf numFmtId="41" fontId="3" fillId="0" borderId="53" xfId="0" applyNumberFormat="1" applyFont="1" applyBorder="1" applyAlignment="1">
      <alignment vertical="center" wrapText="1"/>
    </xf>
    <xf numFmtId="0" fontId="6" fillId="0" borderId="23" xfId="0" applyFont="1" applyBorder="1" applyAlignment="1">
      <alignment horizontal="center" vertical="center" wrapText="1"/>
    </xf>
    <xf numFmtId="0" fontId="10" fillId="0" borderId="53" xfId="0" applyFont="1" applyBorder="1" applyAlignment="1">
      <alignment horizontal="center" vertical="center" wrapText="1"/>
    </xf>
    <xf numFmtId="0" fontId="4" fillId="0" borderId="11" xfId="0" applyFont="1" applyBorder="1" applyAlignment="1">
      <alignment horizontal="left" vertical="center" wrapText="1"/>
    </xf>
    <xf numFmtId="0" fontId="3" fillId="0" borderId="32" xfId="0" applyFont="1" applyBorder="1" applyAlignment="1">
      <alignment horizontal="left" vertical="center" wrapText="1"/>
    </xf>
    <xf numFmtId="0" fontId="3" fillId="0" borderId="16" xfId="0" applyFont="1" applyBorder="1" applyAlignment="1">
      <alignment vertical="center" wrapText="1"/>
    </xf>
    <xf numFmtId="0" fontId="3" fillId="0" borderId="54" xfId="0" applyFont="1" applyBorder="1">
      <alignment vertical="center"/>
    </xf>
    <xf numFmtId="0" fontId="3" fillId="0" borderId="16" xfId="0" applyFont="1" applyBorder="1" applyAlignment="1">
      <alignment horizontal="left" vertical="center" wrapText="1"/>
    </xf>
    <xf numFmtId="0" fontId="6" fillId="0" borderId="49" xfId="0" applyFont="1" applyBorder="1" applyAlignment="1">
      <alignment horizontal="center" vertical="center"/>
    </xf>
    <xf numFmtId="0" fontId="10" fillId="0" borderId="48" xfId="0" applyFont="1" applyBorder="1" applyAlignment="1">
      <alignment horizontal="center" vertical="center"/>
    </xf>
    <xf numFmtId="49" fontId="22" fillId="0" borderId="48" xfId="0" applyNumberFormat="1" applyFont="1" applyBorder="1" applyAlignment="1">
      <alignment horizontal="center" vertical="center"/>
    </xf>
    <xf numFmtId="0" fontId="3" fillId="0" borderId="53" xfId="0" applyFont="1" applyBorder="1" applyAlignment="1">
      <alignment horizontal="center" vertical="center"/>
    </xf>
    <xf numFmtId="0" fontId="6" fillId="0" borderId="23" xfId="0" applyFont="1" applyBorder="1" applyAlignment="1">
      <alignment horizontal="center" vertical="center"/>
    </xf>
    <xf numFmtId="0" fontId="10" fillId="0" borderId="53" xfId="0" applyFont="1" applyBorder="1" applyAlignment="1">
      <alignment horizontal="center" vertical="center"/>
    </xf>
    <xf numFmtId="0" fontId="4" fillId="0" borderId="16" xfId="0" applyFont="1" applyBorder="1">
      <alignment vertical="center"/>
    </xf>
    <xf numFmtId="0" fontId="3" fillId="0" borderId="73" xfId="0" applyFont="1" applyBorder="1" applyAlignment="1">
      <alignment horizontal="left" vertical="center" wrapText="1"/>
    </xf>
    <xf numFmtId="0" fontId="3" fillId="0" borderId="25"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51" xfId="0" applyFont="1" applyBorder="1" applyAlignment="1">
      <alignment horizontal="center" vertical="center"/>
    </xf>
    <xf numFmtId="0" fontId="3" fillId="0" borderId="51" xfId="0" applyFont="1" applyBorder="1" applyAlignment="1">
      <alignment horizontal="center" vertical="center" wrapText="1"/>
    </xf>
    <xf numFmtId="0" fontId="3" fillId="0" borderId="59" xfId="0" applyFont="1" applyBorder="1" applyAlignment="1">
      <alignment horizontal="center" vertical="center" wrapText="1"/>
    </xf>
    <xf numFmtId="178" fontId="22" fillId="0" borderId="1" xfId="0" applyNumberFormat="1" applyFont="1" applyBorder="1" applyAlignment="1">
      <alignment horizontal="right" vertical="center"/>
    </xf>
    <xf numFmtId="178" fontId="22" fillId="0" borderId="29" xfId="0" applyNumberFormat="1" applyFont="1" applyBorder="1" applyAlignment="1">
      <alignment horizontal="right" vertical="center"/>
    </xf>
    <xf numFmtId="178" fontId="22" fillId="0" borderId="31" xfId="0" applyNumberFormat="1" applyFont="1" applyBorder="1" applyAlignment="1">
      <alignment horizontal="right" vertical="center"/>
    </xf>
    <xf numFmtId="178" fontId="22" fillId="0" borderId="3" xfId="0" applyNumberFormat="1" applyFont="1" applyBorder="1" applyAlignment="1">
      <alignment horizontal="right" vertical="center"/>
    </xf>
    <xf numFmtId="41" fontId="22" fillId="0" borderId="6" xfId="0" applyNumberFormat="1" applyFont="1" applyBorder="1" applyAlignment="1">
      <alignment horizontal="right" vertical="center"/>
    </xf>
    <xf numFmtId="41" fontId="22" fillId="0" borderId="28" xfId="0" applyNumberFormat="1" applyFont="1" applyBorder="1" applyAlignment="1">
      <alignment horizontal="right" vertical="center"/>
    </xf>
    <xf numFmtId="41" fontId="22" fillId="0" borderId="15" xfId="0" applyNumberFormat="1" applyFont="1" applyBorder="1" applyAlignment="1">
      <alignment horizontal="right" vertical="center"/>
    </xf>
    <xf numFmtId="41" fontId="22" fillId="0" borderId="22" xfId="0" applyNumberFormat="1" applyFont="1" applyBorder="1" applyAlignment="1">
      <alignment horizontal="right" vertical="center"/>
    </xf>
    <xf numFmtId="0" fontId="3" fillId="0" borderId="32" xfId="0" applyFont="1" applyBorder="1" applyAlignment="1">
      <alignment horizontal="center" vertical="center"/>
    </xf>
    <xf numFmtId="0" fontId="3" fillId="0" borderId="27" xfId="0" applyFont="1" applyBorder="1">
      <alignment vertical="center"/>
    </xf>
    <xf numFmtId="0" fontId="3" fillId="0" borderId="11" xfId="0" applyFont="1" applyBorder="1" applyAlignment="1">
      <alignment vertical="center" wrapText="1"/>
    </xf>
    <xf numFmtId="0" fontId="3" fillId="0" borderId="13" xfId="0" applyFont="1" applyBorder="1" applyAlignment="1">
      <alignment horizontal="center" vertical="center"/>
    </xf>
    <xf numFmtId="0" fontId="22" fillId="0" borderId="9" xfId="0" applyFont="1" applyBorder="1" applyAlignment="1">
      <alignment horizontal="center" vertical="center" wrapText="1"/>
    </xf>
    <xf numFmtId="0" fontId="3" fillId="0" borderId="74" xfId="0" applyFont="1" applyBorder="1" applyAlignment="1">
      <alignment vertical="center" wrapText="1"/>
    </xf>
    <xf numFmtId="49" fontId="22" fillId="0" borderId="8" xfId="0" applyNumberFormat="1"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wrapText="1"/>
    </xf>
    <xf numFmtId="0" fontId="6" fillId="0" borderId="4" xfId="0" applyFont="1" applyBorder="1" applyAlignment="1">
      <alignment horizontal="center" vertical="center"/>
    </xf>
    <xf numFmtId="0" fontId="10" fillId="0" borderId="9" xfId="0" applyFont="1" applyBorder="1" applyAlignment="1">
      <alignment horizontal="center" vertical="center"/>
    </xf>
    <xf numFmtId="0" fontId="3" fillId="0" borderId="0" xfId="0" applyFont="1" applyAlignment="1">
      <alignment horizontal="center" vertical="center"/>
    </xf>
    <xf numFmtId="0" fontId="3" fillId="0" borderId="75" xfId="0" applyFont="1" applyBorder="1">
      <alignment vertical="center"/>
    </xf>
    <xf numFmtId="0" fontId="3" fillId="0" borderId="7" xfId="0" applyFont="1" applyBorder="1" applyAlignment="1">
      <alignment horizontal="left" vertical="center"/>
    </xf>
    <xf numFmtId="9" fontId="3" fillId="0" borderId="50" xfId="0" applyNumberFormat="1" applyFont="1" applyBorder="1" applyAlignment="1">
      <alignment horizontal="left" vertical="center"/>
    </xf>
    <xf numFmtId="0" fontId="22" fillId="0" borderId="7" xfId="0" applyFont="1" applyBorder="1" applyAlignment="1">
      <alignment horizontal="left" vertical="center"/>
    </xf>
    <xf numFmtId="9" fontId="22" fillId="0" borderId="50" xfId="0" applyNumberFormat="1" applyFont="1" applyBorder="1" applyAlignment="1">
      <alignment horizontal="left" vertical="center"/>
    </xf>
    <xf numFmtId="0" fontId="3" fillId="0" borderId="0" xfId="0" applyFont="1" applyAlignment="1">
      <alignment vertical="center" wrapText="1"/>
    </xf>
    <xf numFmtId="0" fontId="3" fillId="0" borderId="11" xfId="0" applyFont="1" applyBorder="1" applyAlignment="1">
      <alignment horizontal="left" vertical="center" wrapText="1"/>
    </xf>
    <xf numFmtId="0" fontId="22" fillId="0" borderId="48" xfId="0" applyFont="1" applyBorder="1" applyAlignment="1">
      <alignment vertical="center" wrapText="1"/>
    </xf>
    <xf numFmtId="0" fontId="3" fillId="0" borderId="12" xfId="0" applyFont="1" applyBorder="1" applyAlignment="1">
      <alignment horizontal="left"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30" fillId="0" borderId="0" xfId="0" applyFont="1">
      <alignment vertical="center"/>
    </xf>
    <xf numFmtId="3" fontId="3" fillId="0" borderId="7" xfId="0" applyNumberFormat="1" applyFont="1" applyBorder="1" applyAlignment="1">
      <alignment horizontal="center" vertical="center"/>
    </xf>
    <xf numFmtId="0" fontId="3" fillId="2" borderId="8" xfId="0" applyFont="1" applyFill="1" applyBorder="1" applyAlignment="1">
      <alignment horizontal="center" vertical="center" wrapText="1"/>
    </xf>
    <xf numFmtId="0" fontId="6" fillId="2" borderId="9" xfId="0" applyFont="1" applyFill="1" applyBorder="1" applyAlignment="1">
      <alignment horizontal="center" vertical="center"/>
    </xf>
    <xf numFmtId="0" fontId="0" fillId="0" borderId="10" xfId="0"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0" fillId="0" borderId="9" xfId="0"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1" xfId="0" applyFont="1" applyFill="1" applyBorder="1" applyAlignment="1">
      <alignment horizontal="center" vertical="center"/>
    </xf>
    <xf numFmtId="0" fontId="0" fillId="0" borderId="26" xfId="0" applyBorder="1" applyAlignment="1">
      <alignment horizontal="center" vertical="center"/>
    </xf>
    <xf numFmtId="0" fontId="0" fillId="0" borderId="59" xfId="0" applyBorder="1" applyAlignment="1">
      <alignment horizontal="center" vertical="center"/>
    </xf>
    <xf numFmtId="41" fontId="3" fillId="0" borderId="44" xfId="0" applyNumberFormat="1" applyFont="1" applyBorder="1">
      <alignment vertical="center"/>
    </xf>
    <xf numFmtId="41" fontId="0" fillId="0" borderId="20" xfId="0" applyNumberFormat="1" applyBorder="1">
      <alignment vertical="center"/>
    </xf>
    <xf numFmtId="41" fontId="3" fillId="3" borderId="44" xfId="0" applyNumberFormat="1" applyFont="1" applyFill="1" applyBorder="1" applyAlignment="1">
      <alignment horizontal="right" vertical="center"/>
    </xf>
    <xf numFmtId="41" fontId="3" fillId="3" borderId="20" xfId="0" applyNumberFormat="1" applyFont="1" applyFill="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9" fontId="4" fillId="0" borderId="8"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41" fontId="28" fillId="0" borderId="71" xfId="0" applyNumberFormat="1" applyFont="1" applyBorder="1" applyAlignment="1">
      <alignment horizontal="right" vertical="center"/>
    </xf>
    <xf numFmtId="41" fontId="0" fillId="0" borderId="72" xfId="0" applyNumberFormat="1" applyBorder="1" applyAlignment="1">
      <alignment horizontal="right" vertical="center"/>
    </xf>
    <xf numFmtId="41" fontId="3" fillId="0" borderId="31" xfId="0" applyNumberFormat="1" applyFont="1" applyBorder="1" applyAlignment="1">
      <alignment horizontal="right" vertical="center"/>
    </xf>
    <xf numFmtId="41" fontId="0" fillId="0" borderId="15" xfId="0" applyNumberFormat="1" applyBorder="1" applyAlignment="1">
      <alignment horizontal="right" vertical="center"/>
    </xf>
    <xf numFmtId="41" fontId="3" fillId="0" borderId="15" xfId="0" applyNumberFormat="1" applyFont="1" applyBorder="1" applyAlignment="1">
      <alignment horizontal="right" vertical="center"/>
    </xf>
    <xf numFmtId="41" fontId="3" fillId="0" borderId="19" xfId="0" applyNumberFormat="1" applyFont="1" applyBorder="1" applyAlignment="1">
      <alignment horizontal="center" vertical="center"/>
    </xf>
    <xf numFmtId="41" fontId="3" fillId="0" borderId="18" xfId="0" applyNumberFormat="1" applyFont="1" applyBorder="1" applyAlignment="1">
      <alignment horizontal="center" vertical="center"/>
    </xf>
    <xf numFmtId="41" fontId="0" fillId="3" borderId="20" xfId="0" applyNumberFormat="1" applyFill="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31" xfId="0" applyNumberFormat="1" applyFont="1" applyFill="1" applyBorder="1" applyAlignment="1">
      <alignment horizontal="center" vertical="center"/>
    </xf>
    <xf numFmtId="41" fontId="3" fillId="4" borderId="15" xfId="0" applyNumberFormat="1" applyFont="1" applyFill="1" applyBorder="1" applyAlignment="1">
      <alignment horizontal="center" vertical="center"/>
    </xf>
    <xf numFmtId="49" fontId="4" fillId="0" borderId="10" xfId="0" applyNumberFormat="1" applyFont="1" applyBorder="1" applyAlignment="1">
      <alignment horizontal="left" vertical="center"/>
    </xf>
    <xf numFmtId="41" fontId="26" fillId="0" borderId="31" xfId="0" applyNumberFormat="1" applyFont="1" applyBorder="1" applyAlignment="1">
      <alignment horizontal="right" vertical="center"/>
    </xf>
    <xf numFmtId="41" fontId="26" fillId="0" borderId="69" xfId="0" applyNumberFormat="1" applyFont="1" applyBorder="1" applyAlignment="1">
      <alignment horizontal="right" vertical="center"/>
    </xf>
    <xf numFmtId="41" fontId="26" fillId="0" borderId="31" xfId="0" applyNumberFormat="1" applyFont="1" applyBorder="1" applyAlignment="1">
      <alignment horizontal="center" vertical="center"/>
    </xf>
    <xf numFmtId="41" fontId="26" fillId="0" borderId="69" xfId="0" applyNumberFormat="1" applyFont="1" applyBorder="1" applyAlignment="1">
      <alignment horizontal="center" vertical="center"/>
    </xf>
    <xf numFmtId="41" fontId="26" fillId="0" borderId="19" xfId="0" applyNumberFormat="1" applyFont="1" applyBorder="1" applyAlignment="1">
      <alignment horizontal="right" vertical="center"/>
    </xf>
    <xf numFmtId="41" fontId="26" fillId="0" borderId="68" xfId="0" applyNumberFormat="1" applyFont="1" applyBorder="1" applyAlignment="1">
      <alignment horizontal="right" vertical="center"/>
    </xf>
    <xf numFmtId="41" fontId="3" fillId="0" borderId="31" xfId="0" applyNumberFormat="1" applyFont="1" applyBorder="1" applyAlignment="1">
      <alignment horizontal="center" vertical="center"/>
    </xf>
    <xf numFmtId="41" fontId="3" fillId="0" borderId="15" xfId="0" applyNumberFormat="1" applyFont="1" applyBorder="1" applyAlignment="1">
      <alignment horizontal="center" vertical="center"/>
    </xf>
    <xf numFmtId="41" fontId="6" fillId="4" borderId="15" xfId="0" applyNumberFormat="1" applyFont="1" applyFill="1" applyBorder="1" applyAlignment="1">
      <alignment horizontal="right" vertical="center"/>
    </xf>
    <xf numFmtId="41" fontId="26" fillId="0" borderId="44" xfId="0" applyNumberFormat="1" applyFont="1" applyBorder="1" applyAlignment="1">
      <alignment horizontal="right" vertical="center"/>
    </xf>
    <xf numFmtId="41" fontId="26" fillId="0" borderId="67" xfId="0" applyNumberFormat="1" applyFont="1" applyBorder="1" applyAlignment="1">
      <alignment horizontal="right" vertical="center"/>
    </xf>
    <xf numFmtId="0" fontId="3" fillId="0" borderId="10" xfId="0" applyFont="1" applyBorder="1" applyAlignment="1">
      <alignment vertical="center" wrapText="1"/>
    </xf>
    <xf numFmtId="49" fontId="4" fillId="4" borderId="8" xfId="0" applyNumberFormat="1" applyFont="1" applyFill="1" applyBorder="1" applyAlignment="1">
      <alignment horizontal="left" vertical="center" wrapText="1"/>
    </xf>
    <xf numFmtId="49" fontId="4" fillId="4" borderId="10" xfId="0" applyNumberFormat="1" applyFont="1" applyFill="1" applyBorder="1" applyAlignment="1">
      <alignment horizontal="left" vertical="center"/>
    </xf>
    <xf numFmtId="49" fontId="23" fillId="0" borderId="8" xfId="0" applyNumberFormat="1" applyFont="1" applyBorder="1" applyAlignment="1">
      <alignment horizontal="left" vertical="center" wrapText="1"/>
    </xf>
    <xf numFmtId="49" fontId="23" fillId="0" borderId="10" xfId="0" applyNumberFormat="1" applyFont="1" applyBorder="1" applyAlignment="1">
      <alignment horizontal="left" vertical="center"/>
    </xf>
    <xf numFmtId="49" fontId="4" fillId="0" borderId="8" xfId="0" applyNumberFormat="1" applyFont="1" applyBorder="1" applyAlignment="1">
      <alignment horizontal="left" vertical="center"/>
    </xf>
    <xf numFmtId="0" fontId="11" fillId="2" borderId="5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22" fillId="0" borderId="8" xfId="0" applyNumberFormat="1" applyFont="1" applyBorder="1" applyAlignment="1">
      <alignment horizontal="left" vertical="center" wrapText="1"/>
    </xf>
    <xf numFmtId="49" fontId="22" fillId="0" borderId="10"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0" fontId="27" fillId="0" borderId="8" xfId="0" applyFont="1" applyBorder="1" applyAlignment="1">
      <alignment vertical="center" wrapText="1"/>
    </xf>
    <xf numFmtId="0" fontId="27" fillId="0" borderId="70" xfId="0" applyFont="1" applyBorder="1" applyAlignment="1">
      <alignment vertical="center" wrapText="1"/>
    </xf>
    <xf numFmtId="41" fontId="22" fillId="3" borderId="44"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xf>
    <xf numFmtId="41" fontId="22" fillId="0" borderId="19" xfId="0" applyNumberFormat="1" applyFont="1" applyBorder="1" applyAlignment="1">
      <alignment horizontal="right" vertical="center"/>
    </xf>
    <xf numFmtId="41" fontId="22" fillId="0" borderId="18" xfId="0" applyNumberFormat="1" applyFont="1" applyBorder="1" applyAlignment="1">
      <alignment horizontal="right"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41" fontId="3" fillId="0" borderId="20" xfId="0" applyNumberFormat="1" applyFont="1" applyBorder="1" applyAlignment="1">
      <alignment horizontal="right" vertical="center"/>
    </xf>
    <xf numFmtId="41" fontId="3" fillId="0" borderId="18" xfId="0" applyNumberFormat="1" applyFont="1" applyBorder="1" applyAlignment="1">
      <alignment horizontal="right" vertical="center"/>
    </xf>
    <xf numFmtId="41" fontId="6" fillId="0" borderId="20" xfId="0" applyNumberFormat="1" applyFont="1" applyBorder="1" applyAlignment="1">
      <alignment horizontal="right" vertical="center"/>
    </xf>
    <xf numFmtId="41" fontId="3" fillId="4" borderId="15" xfId="0" applyNumberFormat="1" applyFont="1" applyFill="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56" xfId="0" applyNumberFormat="1" applyFont="1" applyFill="1" applyBorder="1" applyAlignment="1">
      <alignment horizontal="center" vertical="center"/>
    </xf>
    <xf numFmtId="41" fontId="3" fillId="3" borderId="57" xfId="0" applyNumberFormat="1" applyFont="1" applyFill="1" applyBorder="1" applyAlignment="1">
      <alignment horizontal="center" vertical="center"/>
    </xf>
    <xf numFmtId="41" fontId="3" fillId="4" borderId="8" xfId="0" applyNumberFormat="1" applyFont="1" applyFill="1" applyBorder="1" applyAlignment="1">
      <alignment horizontal="right" vertical="center"/>
    </xf>
    <xf numFmtId="41" fontId="3" fillId="4" borderId="10" xfId="0" applyNumberFormat="1" applyFont="1" applyFill="1" applyBorder="1" applyAlignment="1">
      <alignment horizontal="right" vertical="center"/>
    </xf>
    <xf numFmtId="41" fontId="22" fillId="4" borderId="31" xfId="0" applyNumberFormat="1" applyFont="1" applyFill="1" applyBorder="1" applyAlignment="1">
      <alignment horizontal="right" vertical="center"/>
    </xf>
    <xf numFmtId="41" fontId="22" fillId="4" borderId="15" xfId="0" applyNumberFormat="1" applyFont="1" applyFill="1" applyBorder="1" applyAlignment="1">
      <alignment horizontal="right" vertical="center"/>
    </xf>
    <xf numFmtId="0" fontId="22" fillId="0" borderId="8" xfId="0" applyFont="1" applyBorder="1" applyAlignment="1">
      <alignment vertical="center" wrapText="1"/>
    </xf>
    <xf numFmtId="0" fontId="22" fillId="0" borderId="10" xfId="0" applyFont="1" applyBorder="1">
      <alignment vertical="center"/>
    </xf>
    <xf numFmtId="41" fontId="22" fillId="0" borderId="44" xfId="0" applyNumberFormat="1" applyFont="1" applyBorder="1" applyAlignment="1">
      <alignment horizontal="right" vertical="center"/>
    </xf>
    <xf numFmtId="41" fontId="22" fillId="0" borderId="20" xfId="0" applyNumberFormat="1" applyFont="1" applyBorder="1" applyAlignment="1">
      <alignment horizontal="right" vertical="center"/>
    </xf>
    <xf numFmtId="41" fontId="29" fillId="0" borderId="18" xfId="0" applyNumberFormat="1" applyFont="1" applyBorder="1" applyAlignment="1">
      <alignment horizontal="right" vertical="center"/>
    </xf>
    <xf numFmtId="41" fontId="22" fillId="0" borderId="44" xfId="0" applyNumberFormat="1" applyFont="1" applyBorder="1">
      <alignment vertical="center"/>
    </xf>
    <xf numFmtId="41" fontId="29" fillId="0" borderId="20" xfId="0" applyNumberFormat="1" applyFont="1" applyBorder="1">
      <alignment vertical="center"/>
    </xf>
    <xf numFmtId="41" fontId="22" fillId="0" borderId="44" xfId="0" applyNumberFormat="1" applyFont="1" applyBorder="1" applyAlignment="1">
      <alignment horizontal="center" vertical="center"/>
    </xf>
    <xf numFmtId="41" fontId="29" fillId="0" borderId="20" xfId="0"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4" xfId="0" applyFont="1" applyFill="1" applyBorder="1" applyAlignment="1">
      <alignment horizontal="center" vertical="center" wrapText="1"/>
    </xf>
    <xf numFmtId="41" fontId="22" fillId="0" borderId="8" xfId="0" applyNumberFormat="1" applyFont="1" applyBorder="1">
      <alignment vertical="center"/>
    </xf>
    <xf numFmtId="41" fontId="22" fillId="0" borderId="10" xfId="0" applyNumberFormat="1"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lignment vertical="center"/>
    </xf>
    <xf numFmtId="0" fontId="6" fillId="2" borderId="24" xfId="0" applyFont="1" applyFill="1" applyBorder="1" applyAlignment="1">
      <alignment horizontal="center" vertical="center" wrapText="1"/>
    </xf>
    <xf numFmtId="0" fontId="0" fillId="0" borderId="5" xfId="0" applyBorder="1">
      <alignment vertical="center"/>
    </xf>
    <xf numFmtId="0" fontId="0" fillId="0" borderId="41" xfId="0" applyBorder="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lignment vertical="center"/>
    </xf>
    <xf numFmtId="0" fontId="12" fillId="2" borderId="4" xfId="0" applyFont="1" applyFill="1" applyBorder="1" applyAlignment="1">
      <alignment vertical="center" wrapText="1"/>
    </xf>
    <xf numFmtId="0" fontId="13" fillId="2" borderId="38" xfId="0" applyFont="1" applyFill="1" applyBorder="1">
      <alignment vertical="center"/>
    </xf>
    <xf numFmtId="41" fontId="29" fillId="3" borderId="20" xfId="0" applyNumberFormat="1" applyFont="1" applyFill="1" applyBorder="1" applyAlignment="1">
      <alignment horizontal="right" vertical="center"/>
    </xf>
    <xf numFmtId="41" fontId="22" fillId="0" borderId="19" xfId="0" applyNumberFormat="1" applyFont="1" applyBorder="1" applyAlignment="1">
      <alignment horizontal="center" vertical="center"/>
    </xf>
    <xf numFmtId="41" fontId="22" fillId="0" borderId="18" xfId="0" applyNumberFormat="1" applyFont="1" applyBorder="1" applyAlignment="1">
      <alignment horizontal="center" vertical="center"/>
    </xf>
    <xf numFmtId="41" fontId="22" fillId="4" borderId="31" xfId="0" applyNumberFormat="1" applyFont="1" applyFill="1" applyBorder="1" applyAlignment="1">
      <alignment horizontal="center" vertical="center"/>
    </xf>
    <xf numFmtId="41" fontId="22" fillId="4" borderId="15" xfId="0" applyNumberFormat="1" applyFont="1" applyFill="1" applyBorder="1" applyAlignment="1">
      <alignment horizontal="center" vertical="center"/>
    </xf>
    <xf numFmtId="41" fontId="3" fillId="0" borderId="1" xfId="0" applyNumberFormat="1" applyFont="1" applyBorder="1" applyAlignment="1">
      <alignment horizontal="center" vertical="center" wrapText="1"/>
    </xf>
    <xf numFmtId="41" fontId="3" fillId="0" borderId="2" xfId="0" applyNumberFormat="1" applyFont="1" applyBorder="1" applyAlignment="1">
      <alignment horizontal="center" vertical="center" wrapText="1"/>
    </xf>
    <xf numFmtId="41" fontId="3" fillId="0" borderId="3" xfId="0" applyNumberFormat="1" applyFont="1" applyBorder="1" applyAlignment="1">
      <alignment horizontal="center" vertical="center" wrapText="1"/>
    </xf>
    <xf numFmtId="41" fontId="3" fillId="0" borderId="6" xfId="0" applyNumberFormat="1" applyFont="1" applyBorder="1" applyAlignment="1">
      <alignment horizontal="center" vertical="center" wrapText="1"/>
    </xf>
    <xf numFmtId="41" fontId="3" fillId="0" borderId="58" xfId="0" applyNumberFormat="1" applyFont="1" applyBorder="1" applyAlignment="1">
      <alignment horizontal="center" vertical="center" wrapText="1"/>
    </xf>
    <xf numFmtId="41" fontId="3" fillId="0" borderId="22" xfId="0" applyNumberFormat="1" applyFont="1" applyBorder="1" applyAlignment="1">
      <alignment horizontal="center" vertical="center" wrapText="1"/>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8" xfId="0" applyNumberFormat="1" applyFont="1" applyBorder="1" applyAlignment="1">
      <alignment horizontal="left" vertical="center"/>
    </xf>
    <xf numFmtId="41" fontId="3" fillId="0" borderId="22" xfId="0" applyNumberFormat="1" applyFont="1" applyBorder="1" applyAlignment="1">
      <alignment horizontal="lef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center" vertical="center"/>
    </xf>
    <xf numFmtId="178" fontId="3" fillId="0" borderId="1" xfId="0" applyNumberFormat="1" applyFont="1" applyBorder="1" applyAlignment="1">
      <alignment horizontal="left" vertical="center" wrapText="1"/>
    </xf>
    <xf numFmtId="178" fontId="3" fillId="0" borderId="2" xfId="0" applyNumberFormat="1" applyFont="1" applyBorder="1" applyAlignment="1">
      <alignment horizontal="left" vertical="center" wrapText="1"/>
    </xf>
    <xf numFmtId="178" fontId="3" fillId="0" borderId="3" xfId="0" applyNumberFormat="1" applyFont="1" applyBorder="1" applyAlignment="1">
      <alignment horizontal="left" vertical="center" wrapText="1"/>
    </xf>
    <xf numFmtId="178" fontId="3" fillId="0" borderId="6" xfId="0" applyNumberFormat="1" applyFont="1" applyBorder="1" applyAlignment="1">
      <alignment horizontal="left" vertical="center" wrapText="1"/>
    </xf>
    <xf numFmtId="178" fontId="3" fillId="0" borderId="58" xfId="0" applyNumberFormat="1" applyFont="1" applyBorder="1" applyAlignment="1">
      <alignment horizontal="left" vertical="center" wrapText="1"/>
    </xf>
    <xf numFmtId="178" fontId="3" fillId="0" borderId="22" xfId="0" applyNumberFormat="1" applyFont="1" applyBorder="1" applyAlignment="1">
      <alignment horizontal="left" vertical="center" wrapText="1"/>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8" xfId="0" applyNumberFormat="1" applyFont="1" applyBorder="1" applyAlignment="1">
      <alignment horizontal="center" vertical="center"/>
    </xf>
    <xf numFmtId="41" fontId="3" fillId="0" borderId="22" xfId="0" applyNumberFormat="1" applyFont="1" applyBorder="1" applyAlignment="1">
      <alignment horizontal="center" vertical="center"/>
    </xf>
    <xf numFmtId="41" fontId="3" fillId="0" borderId="2" xfId="0" applyNumberFormat="1" applyFont="1" applyBorder="1" applyAlignment="1">
      <alignment horizontal="left" vertical="center" wrapText="1"/>
    </xf>
    <xf numFmtId="41" fontId="3" fillId="0" borderId="3" xfId="0" applyNumberFormat="1" applyFont="1" applyBorder="1" applyAlignment="1">
      <alignment horizontal="left" vertical="center" wrapText="1"/>
    </xf>
    <xf numFmtId="41" fontId="3" fillId="0" borderId="6" xfId="0" applyNumberFormat="1" applyFont="1" applyBorder="1" applyAlignment="1">
      <alignment horizontal="left" vertical="center" wrapText="1"/>
    </xf>
    <xf numFmtId="41" fontId="3" fillId="0" borderId="58" xfId="0" applyNumberFormat="1" applyFont="1" applyBorder="1" applyAlignment="1">
      <alignment horizontal="left" vertical="center" wrapText="1"/>
    </xf>
    <xf numFmtId="41" fontId="3" fillId="0" borderId="22" xfId="0" applyNumberFormat="1" applyFont="1" applyBorder="1" applyAlignment="1">
      <alignment horizontal="left" vertical="center" wrapText="1"/>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8" xfId="0" applyNumberFormat="1" applyFont="1" applyBorder="1" applyAlignment="1">
      <alignment horizontal="left" vertical="center"/>
    </xf>
    <xf numFmtId="178" fontId="3" fillId="0" borderId="22" xfId="0" applyNumberFormat="1"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58" xfId="0" applyFont="1" applyBorder="1" applyAlignment="1">
      <alignment horizontal="left" vertical="center" wrapText="1"/>
    </xf>
    <xf numFmtId="0" fontId="3" fillId="0" borderId="22" xfId="0" applyFont="1" applyBorder="1" applyAlignment="1">
      <alignment horizontal="left"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0" xfId="0" applyFont="1" applyFill="1" applyAlignment="1">
      <alignment horizontal="center" vertical="center"/>
    </xf>
    <xf numFmtId="0" fontId="20" fillId="5" borderId="5" xfId="0" applyFont="1" applyFill="1" applyBorder="1" applyAlignment="1">
      <alignment horizontal="center" vertical="center"/>
    </xf>
    <xf numFmtId="0" fontId="20" fillId="5" borderId="58" xfId="0" applyFont="1" applyFill="1" applyBorder="1" applyAlignment="1">
      <alignment horizontal="center" vertical="center"/>
    </xf>
    <xf numFmtId="0" fontId="20" fillId="5" borderId="22"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58" xfId="0" applyFont="1" applyBorder="1" applyAlignment="1">
      <alignment horizontal="center" vertical="center"/>
    </xf>
    <xf numFmtId="0" fontId="2" fillId="0" borderId="22"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58" xfId="0" applyFont="1" applyBorder="1" applyAlignment="1">
      <alignment vertical="center" wrapText="1"/>
    </xf>
    <xf numFmtId="0" fontId="3" fillId="0" borderId="22" xfId="0" applyFont="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29"/>
  <sheetViews>
    <sheetView tabSelected="1" view="pageBreakPreview" zoomScale="85" zoomScaleNormal="100" zoomScaleSheetLayoutView="85" workbookViewId="0">
      <pane ySplit="4" topLeftCell="A5" activePane="bottomLeft" state="frozen"/>
      <selection pane="bottomLeft" activeCell="G7" sqref="G7"/>
    </sheetView>
  </sheetViews>
  <sheetFormatPr defaultColWidth="9" defaultRowHeight="13.5" x14ac:dyDescent="0.15"/>
  <cols>
    <col min="1" max="1" width="4.25" style="1" customWidth="1"/>
    <col min="2" max="2" width="22.75" style="1" customWidth="1"/>
    <col min="3" max="3" width="7.75" style="1" customWidth="1"/>
    <col min="4" max="4" width="9.75" style="1" customWidth="1"/>
    <col min="5" max="5" width="6.25" style="1" customWidth="1"/>
    <col min="6" max="7" width="9" style="1"/>
    <col min="8" max="9" width="8.375" style="1" customWidth="1"/>
    <col min="10" max="10" width="47.75" style="1" customWidth="1"/>
    <col min="11" max="11" width="23.75" style="1" customWidth="1"/>
    <col min="12" max="13" width="12.375" style="1" customWidth="1"/>
    <col min="14" max="14" width="23.75" style="1" customWidth="1"/>
    <col min="15" max="18" width="12.375" style="1" customWidth="1"/>
    <col min="19" max="16384" width="9" style="1"/>
  </cols>
  <sheetData>
    <row r="1" spans="1:19" ht="20.25" customHeight="1" thickBot="1" x14ac:dyDescent="0.2">
      <c r="A1" s="4" t="s">
        <v>0</v>
      </c>
    </row>
    <row r="2" spans="1:19" s="2" customFormat="1" ht="12.75" customHeight="1" x14ac:dyDescent="0.15">
      <c r="A2" s="191" t="s">
        <v>1</v>
      </c>
      <c r="B2" s="191" t="s">
        <v>2</v>
      </c>
      <c r="C2" s="197" t="s">
        <v>3</v>
      </c>
      <c r="D2" s="191" t="s">
        <v>4</v>
      </c>
      <c r="E2" s="191" t="s">
        <v>5</v>
      </c>
      <c r="F2" s="191" t="s">
        <v>6</v>
      </c>
      <c r="G2" s="191" t="s">
        <v>7</v>
      </c>
      <c r="H2" s="191" t="s">
        <v>8</v>
      </c>
      <c r="I2" s="191" t="s">
        <v>9</v>
      </c>
      <c r="J2" s="191" t="s">
        <v>10</v>
      </c>
      <c r="K2" s="200" t="s">
        <v>11</v>
      </c>
      <c r="L2" s="201"/>
      <c r="M2" s="202"/>
      <c r="N2" s="200" t="s">
        <v>12</v>
      </c>
      <c r="O2" s="201"/>
      <c r="P2" s="201"/>
      <c r="Q2" s="201"/>
      <c r="R2" s="202"/>
    </row>
    <row r="3" spans="1:19" s="2" customFormat="1" ht="24" x14ac:dyDescent="0.15">
      <c r="A3" s="194"/>
      <c r="B3" s="194"/>
      <c r="C3" s="198"/>
      <c r="D3" s="196"/>
      <c r="E3" s="194"/>
      <c r="F3" s="194"/>
      <c r="G3" s="194"/>
      <c r="H3" s="192"/>
      <c r="I3" s="192"/>
      <c r="J3" s="194"/>
      <c r="K3" s="61" t="s">
        <v>13</v>
      </c>
      <c r="L3" s="203" t="s">
        <v>14</v>
      </c>
      <c r="M3" s="205"/>
      <c r="N3" s="61" t="s">
        <v>15</v>
      </c>
      <c r="O3" s="203" t="s">
        <v>14</v>
      </c>
      <c r="P3" s="204"/>
      <c r="Q3" s="204"/>
      <c r="R3" s="47" t="s">
        <v>16</v>
      </c>
    </row>
    <row r="4" spans="1:19" s="2" customFormat="1" ht="24" customHeight="1" thickBot="1" x14ac:dyDescent="0.2">
      <c r="A4" s="195"/>
      <c r="B4" s="195"/>
      <c r="C4" s="199"/>
      <c r="D4" s="193"/>
      <c r="E4" s="195"/>
      <c r="F4" s="195"/>
      <c r="G4" s="195"/>
      <c r="H4" s="193"/>
      <c r="I4" s="193"/>
      <c r="J4" s="195"/>
      <c r="K4" s="62" t="s">
        <v>17</v>
      </c>
      <c r="L4" s="77" t="s">
        <v>18</v>
      </c>
      <c r="M4" s="17" t="s">
        <v>19</v>
      </c>
      <c r="N4" s="62" t="s">
        <v>20</v>
      </c>
      <c r="O4" s="77" t="s">
        <v>21</v>
      </c>
      <c r="P4" s="77" t="s">
        <v>22</v>
      </c>
      <c r="Q4" s="77" t="s">
        <v>23</v>
      </c>
      <c r="R4" s="79" t="s">
        <v>24</v>
      </c>
    </row>
    <row r="5" spans="1:19" s="2" customFormat="1" ht="87" customHeight="1" x14ac:dyDescent="0.15">
      <c r="A5" s="172" t="s">
        <v>25</v>
      </c>
      <c r="B5" s="96" t="s">
        <v>26</v>
      </c>
      <c r="C5" s="97" t="s">
        <v>27</v>
      </c>
      <c r="D5" s="96">
        <v>0</v>
      </c>
      <c r="E5" s="173" t="s">
        <v>28</v>
      </c>
      <c r="F5" s="174" t="s">
        <v>29</v>
      </c>
      <c r="G5" s="174" t="s">
        <v>30</v>
      </c>
      <c r="H5" s="175" t="s">
        <v>31</v>
      </c>
      <c r="I5" s="176" t="s">
        <v>32</v>
      </c>
      <c r="J5" s="123" t="s">
        <v>33</v>
      </c>
      <c r="K5" s="93" t="s">
        <v>34</v>
      </c>
      <c r="L5" s="177" t="s">
        <v>35</v>
      </c>
      <c r="M5" s="80" t="s">
        <v>35</v>
      </c>
      <c r="N5" s="93" t="s">
        <v>34</v>
      </c>
      <c r="O5" s="177" t="s">
        <v>35</v>
      </c>
      <c r="P5" s="178" t="s">
        <v>35</v>
      </c>
      <c r="Q5" s="178" t="s">
        <v>35</v>
      </c>
      <c r="R5" s="98" t="s">
        <v>35</v>
      </c>
    </row>
    <row r="6" spans="1:19" s="2" customFormat="1" ht="175.9" customHeight="1" x14ac:dyDescent="0.15">
      <c r="A6" s="147" t="s">
        <v>36</v>
      </c>
      <c r="B6" s="34" t="s">
        <v>37</v>
      </c>
      <c r="C6" s="36" t="s">
        <v>27</v>
      </c>
      <c r="D6" s="185">
        <v>2</v>
      </c>
      <c r="E6" s="35" t="s">
        <v>38</v>
      </c>
      <c r="F6" s="36" t="s">
        <v>39</v>
      </c>
      <c r="G6" s="36" t="s">
        <v>40</v>
      </c>
      <c r="H6" s="145" t="s">
        <v>41</v>
      </c>
      <c r="I6" s="146" t="s">
        <v>32</v>
      </c>
      <c r="J6" s="123" t="s">
        <v>42</v>
      </c>
      <c r="K6" s="93" t="s">
        <v>43</v>
      </c>
      <c r="L6" s="37">
        <v>2</v>
      </c>
      <c r="M6" s="80" t="s">
        <v>44</v>
      </c>
      <c r="N6" s="93" t="s">
        <v>45</v>
      </c>
      <c r="O6" s="37">
        <v>171</v>
      </c>
      <c r="P6" s="38" t="s">
        <v>44</v>
      </c>
      <c r="Q6" s="38" t="s">
        <v>44</v>
      </c>
      <c r="R6" s="80" t="s">
        <v>44</v>
      </c>
    </row>
    <row r="7" spans="1:19" s="2" customFormat="1" ht="144" x14ac:dyDescent="0.15">
      <c r="A7" s="147" t="s">
        <v>46</v>
      </c>
      <c r="B7" s="34" t="s">
        <v>47</v>
      </c>
      <c r="C7" s="36" t="s">
        <v>27</v>
      </c>
      <c r="D7" s="185">
        <v>3</v>
      </c>
      <c r="E7" s="35" t="s">
        <v>48</v>
      </c>
      <c r="F7" s="36" t="s">
        <v>49</v>
      </c>
      <c r="G7" s="36" t="s">
        <v>35</v>
      </c>
      <c r="H7" s="145" t="s">
        <v>31</v>
      </c>
      <c r="I7" s="146" t="s">
        <v>32</v>
      </c>
      <c r="J7" s="123" t="s">
        <v>50</v>
      </c>
      <c r="K7" s="93" t="s">
        <v>51</v>
      </c>
      <c r="L7" s="177">
        <v>35</v>
      </c>
      <c r="M7" s="98">
        <v>37</v>
      </c>
      <c r="N7" s="186" t="s">
        <v>52</v>
      </c>
      <c r="O7" s="190" t="s">
        <v>53</v>
      </c>
      <c r="P7" s="103" t="s">
        <v>35</v>
      </c>
      <c r="Q7" s="103" t="s">
        <v>35</v>
      </c>
      <c r="R7" s="103" t="s">
        <v>35</v>
      </c>
    </row>
    <row r="8" spans="1:19" s="2" customFormat="1" ht="128.44999999999999" customHeight="1" x14ac:dyDescent="0.15">
      <c r="A8" s="147" t="s">
        <v>54</v>
      </c>
      <c r="B8" s="135" t="s">
        <v>55</v>
      </c>
      <c r="C8" s="136" t="s">
        <v>27</v>
      </c>
      <c r="D8" s="135">
        <v>16</v>
      </c>
      <c r="E8" s="148" t="s">
        <v>56</v>
      </c>
      <c r="F8" s="136" t="s">
        <v>57</v>
      </c>
      <c r="G8" s="136" t="s">
        <v>40</v>
      </c>
      <c r="H8" s="149" t="s">
        <v>31</v>
      </c>
      <c r="I8" s="150" t="s">
        <v>32</v>
      </c>
      <c r="J8" s="123" t="s">
        <v>58</v>
      </c>
      <c r="K8" s="140" t="s">
        <v>59</v>
      </c>
      <c r="L8" s="166">
        <v>58</v>
      </c>
      <c r="M8" s="167" t="s">
        <v>35</v>
      </c>
      <c r="N8" s="168" t="s">
        <v>60</v>
      </c>
      <c r="O8" s="169" t="s">
        <v>61</v>
      </c>
      <c r="P8" s="38" t="s">
        <v>44</v>
      </c>
      <c r="Q8" s="38" t="s">
        <v>44</v>
      </c>
      <c r="R8" s="151" t="s">
        <v>44</v>
      </c>
    </row>
    <row r="9" spans="1:19" s="2" customFormat="1" ht="60" customHeight="1" x14ac:dyDescent="0.15">
      <c r="A9" s="109" t="s">
        <v>62</v>
      </c>
      <c r="B9" s="34" t="s">
        <v>63</v>
      </c>
      <c r="C9" s="36" t="s">
        <v>27</v>
      </c>
      <c r="D9" s="34">
        <v>1</v>
      </c>
      <c r="E9" s="35" t="s">
        <v>64</v>
      </c>
      <c r="F9" s="36" t="s">
        <v>57</v>
      </c>
      <c r="G9" s="36" t="s">
        <v>40</v>
      </c>
      <c r="H9" s="145" t="s">
        <v>31</v>
      </c>
      <c r="I9" s="146" t="s">
        <v>32</v>
      </c>
      <c r="J9" s="123" t="s">
        <v>65</v>
      </c>
      <c r="K9" s="93" t="s">
        <v>66</v>
      </c>
      <c r="L9" s="103">
        <v>1</v>
      </c>
      <c r="M9" s="155">
        <v>1</v>
      </c>
      <c r="N9" s="93" t="s">
        <v>67</v>
      </c>
      <c r="O9" s="156" t="s">
        <v>44</v>
      </c>
      <c r="P9" s="38" t="s">
        <v>44</v>
      </c>
      <c r="Q9" s="38" t="s">
        <v>44</v>
      </c>
      <c r="R9" s="157" t="s">
        <v>68</v>
      </c>
    </row>
    <row r="10" spans="1:19" s="2" customFormat="1" ht="246" customHeight="1" x14ac:dyDescent="0.15">
      <c r="A10" s="82">
        <v>6</v>
      </c>
      <c r="B10" s="83" t="s">
        <v>69</v>
      </c>
      <c r="C10" s="84" t="s">
        <v>27</v>
      </c>
      <c r="D10" s="83">
        <v>3</v>
      </c>
      <c r="E10" s="85" t="s">
        <v>70</v>
      </c>
      <c r="F10" s="170" t="s">
        <v>71</v>
      </c>
      <c r="G10" s="170" t="s">
        <v>72</v>
      </c>
      <c r="H10" s="91" t="s">
        <v>31</v>
      </c>
      <c r="I10" s="85" t="s">
        <v>32</v>
      </c>
      <c r="J10" s="92" t="s">
        <v>73</v>
      </c>
      <c r="K10" s="152" t="s">
        <v>74</v>
      </c>
      <c r="L10" s="153" t="s">
        <v>75</v>
      </c>
      <c r="M10" s="171" t="s">
        <v>76</v>
      </c>
      <c r="N10" s="152" t="s">
        <v>77</v>
      </c>
      <c r="O10" s="153" t="s">
        <v>78</v>
      </c>
      <c r="P10" s="38" t="s">
        <v>35</v>
      </c>
      <c r="Q10" s="107" t="s">
        <v>79</v>
      </c>
      <c r="R10" s="154" t="s">
        <v>80</v>
      </c>
      <c r="S10" s="89"/>
    </row>
    <row r="11" spans="1:19" s="2" customFormat="1" ht="102" customHeight="1" x14ac:dyDescent="0.15">
      <c r="A11" s="33">
        <v>7</v>
      </c>
      <c r="B11" s="86" t="s">
        <v>81</v>
      </c>
      <c r="C11" s="87" t="s">
        <v>82</v>
      </c>
      <c r="D11" s="86">
        <v>1</v>
      </c>
      <c r="E11" s="88" t="s">
        <v>64</v>
      </c>
      <c r="F11" s="87" t="s">
        <v>72</v>
      </c>
      <c r="G11" s="87" t="s">
        <v>72</v>
      </c>
      <c r="H11" s="94" t="s">
        <v>31</v>
      </c>
      <c r="I11" s="88" t="s">
        <v>32</v>
      </c>
      <c r="J11" s="95" t="s">
        <v>83</v>
      </c>
      <c r="K11" s="93" t="s">
        <v>84</v>
      </c>
      <c r="L11" s="37" t="s">
        <v>85</v>
      </c>
      <c r="M11" s="64" t="s">
        <v>85</v>
      </c>
      <c r="N11" s="93" t="s">
        <v>86</v>
      </c>
      <c r="O11" s="37" t="s">
        <v>35</v>
      </c>
      <c r="P11" s="38" t="s">
        <v>35</v>
      </c>
      <c r="Q11" s="39" t="s">
        <v>35</v>
      </c>
      <c r="R11" s="80" t="s">
        <v>35</v>
      </c>
      <c r="S11" s="89"/>
    </row>
    <row r="12" spans="1:19" s="2" customFormat="1" ht="74.25" customHeight="1" x14ac:dyDescent="0.15">
      <c r="A12" s="33">
        <v>8</v>
      </c>
      <c r="B12" s="86" t="s">
        <v>87</v>
      </c>
      <c r="C12" s="87" t="s">
        <v>88</v>
      </c>
      <c r="D12" s="86">
        <v>1</v>
      </c>
      <c r="E12" s="88" t="s">
        <v>89</v>
      </c>
      <c r="F12" s="87" t="s">
        <v>90</v>
      </c>
      <c r="G12" s="87" t="s">
        <v>91</v>
      </c>
      <c r="H12" s="94" t="s">
        <v>92</v>
      </c>
      <c r="I12" s="88" t="s">
        <v>93</v>
      </c>
      <c r="J12" s="95" t="s">
        <v>94</v>
      </c>
      <c r="K12" s="93" t="s">
        <v>95</v>
      </c>
      <c r="L12" s="37" t="s">
        <v>96</v>
      </c>
      <c r="M12" s="64" t="s">
        <v>96</v>
      </c>
      <c r="N12" s="93" t="s">
        <v>97</v>
      </c>
      <c r="O12" s="37">
        <v>99</v>
      </c>
      <c r="P12" s="38">
        <v>250</v>
      </c>
      <c r="Q12" s="39">
        <v>0.39600000000000002</v>
      </c>
      <c r="R12" s="90" t="s">
        <v>98</v>
      </c>
      <c r="S12" s="89"/>
    </row>
    <row r="13" spans="1:19" s="2" customFormat="1" ht="126.6" customHeight="1" x14ac:dyDescent="0.15">
      <c r="A13" s="33">
        <v>9</v>
      </c>
      <c r="B13" s="86" t="s">
        <v>99</v>
      </c>
      <c r="C13" s="87" t="s">
        <v>27</v>
      </c>
      <c r="D13" s="86">
        <v>1</v>
      </c>
      <c r="E13" s="88" t="s">
        <v>89</v>
      </c>
      <c r="F13" s="87" t="s">
        <v>100</v>
      </c>
      <c r="G13" s="87" t="s">
        <v>100</v>
      </c>
      <c r="H13" s="94" t="s">
        <v>31</v>
      </c>
      <c r="I13" s="88" t="s">
        <v>32</v>
      </c>
      <c r="J13" s="95" t="s">
        <v>101</v>
      </c>
      <c r="K13" s="93" t="s">
        <v>102</v>
      </c>
      <c r="L13" s="37">
        <v>1065</v>
      </c>
      <c r="M13" s="64">
        <v>1278</v>
      </c>
      <c r="N13" s="93" t="s">
        <v>103</v>
      </c>
      <c r="O13" s="37">
        <v>0.46</v>
      </c>
      <c r="P13" s="38">
        <v>0.6</v>
      </c>
      <c r="Q13" s="39">
        <v>0.77</v>
      </c>
      <c r="R13" s="90" t="s">
        <v>104</v>
      </c>
    </row>
    <row r="14" spans="1:19" s="2" customFormat="1" ht="122.45" customHeight="1" x14ac:dyDescent="0.15">
      <c r="A14" s="33">
        <v>10</v>
      </c>
      <c r="B14" s="86" t="s">
        <v>105</v>
      </c>
      <c r="C14" s="87" t="s">
        <v>27</v>
      </c>
      <c r="D14" s="86">
        <v>1</v>
      </c>
      <c r="E14" s="88" t="s">
        <v>106</v>
      </c>
      <c r="F14" s="87" t="s">
        <v>107</v>
      </c>
      <c r="G14" s="87" t="s">
        <v>108</v>
      </c>
      <c r="H14" s="94" t="s">
        <v>109</v>
      </c>
      <c r="I14" s="88" t="s">
        <v>32</v>
      </c>
      <c r="J14" s="95" t="s">
        <v>110</v>
      </c>
      <c r="K14" s="93" t="s">
        <v>111</v>
      </c>
      <c r="L14" s="37">
        <v>10</v>
      </c>
      <c r="M14" s="64">
        <v>10</v>
      </c>
      <c r="N14" s="93" t="s">
        <v>112</v>
      </c>
      <c r="O14" s="37" t="s">
        <v>113</v>
      </c>
      <c r="P14" s="38" t="s">
        <v>114</v>
      </c>
      <c r="Q14" s="39">
        <v>1.01</v>
      </c>
      <c r="R14" s="90" t="s">
        <v>115</v>
      </c>
    </row>
    <row r="15" spans="1:19" s="2" customFormat="1" ht="120.75" customHeight="1" x14ac:dyDescent="0.15">
      <c r="A15" s="109">
        <v>11</v>
      </c>
      <c r="B15" s="34" t="s">
        <v>116</v>
      </c>
      <c r="C15" s="36" t="s">
        <v>27</v>
      </c>
      <c r="D15" s="96">
        <v>0</v>
      </c>
      <c r="E15" s="36" t="s">
        <v>64</v>
      </c>
      <c r="F15" s="36" t="s">
        <v>117</v>
      </c>
      <c r="G15" s="36" t="s">
        <v>118</v>
      </c>
      <c r="H15" s="100" t="s">
        <v>41</v>
      </c>
      <c r="I15" s="101" t="s">
        <v>119</v>
      </c>
      <c r="J15" s="123" t="s">
        <v>120</v>
      </c>
      <c r="K15" s="102" t="s">
        <v>121</v>
      </c>
      <c r="L15" s="37" t="s">
        <v>44</v>
      </c>
      <c r="M15" s="80" t="s">
        <v>44</v>
      </c>
      <c r="N15" s="93" t="s">
        <v>122</v>
      </c>
      <c r="O15" s="37" t="s">
        <v>44</v>
      </c>
      <c r="P15" s="38" t="s">
        <v>44</v>
      </c>
      <c r="Q15" s="38" t="s">
        <v>44</v>
      </c>
      <c r="R15" s="80" t="s">
        <v>44</v>
      </c>
    </row>
    <row r="16" spans="1:19" s="2" customFormat="1" ht="60" customHeight="1" x14ac:dyDescent="0.15">
      <c r="A16" s="109">
        <v>12</v>
      </c>
      <c r="B16" s="34" t="s">
        <v>123</v>
      </c>
      <c r="C16" s="36" t="s">
        <v>27</v>
      </c>
      <c r="D16" s="99">
        <v>1</v>
      </c>
      <c r="E16" s="36" t="s">
        <v>64</v>
      </c>
      <c r="F16" s="36" t="s">
        <v>124</v>
      </c>
      <c r="G16" s="36" t="s">
        <v>125</v>
      </c>
      <c r="H16" s="100" t="s">
        <v>41</v>
      </c>
      <c r="I16" s="101" t="s">
        <v>126</v>
      </c>
      <c r="J16" s="123" t="s">
        <v>127</v>
      </c>
      <c r="K16" s="102" t="s">
        <v>128</v>
      </c>
      <c r="L16" s="37">
        <v>24</v>
      </c>
      <c r="M16" s="80" t="s">
        <v>44</v>
      </c>
      <c r="N16" s="93" t="s">
        <v>129</v>
      </c>
      <c r="O16" s="37">
        <v>175</v>
      </c>
      <c r="P16" s="38" t="s">
        <v>44</v>
      </c>
      <c r="Q16" s="38" t="s">
        <v>44</v>
      </c>
      <c r="R16" s="90" t="s">
        <v>130</v>
      </c>
    </row>
    <row r="17" spans="1:18" s="2" customFormat="1" ht="60" customHeight="1" x14ac:dyDescent="0.15">
      <c r="A17" s="109">
        <v>13</v>
      </c>
      <c r="B17" s="34" t="s">
        <v>131</v>
      </c>
      <c r="C17" s="36" t="s">
        <v>27</v>
      </c>
      <c r="D17" s="99">
        <v>1</v>
      </c>
      <c r="E17" s="36" t="s">
        <v>89</v>
      </c>
      <c r="F17" s="36" t="s">
        <v>132</v>
      </c>
      <c r="G17" s="36" t="s">
        <v>89</v>
      </c>
      <c r="H17" s="100" t="s">
        <v>31</v>
      </c>
      <c r="I17" s="101" t="s">
        <v>32</v>
      </c>
      <c r="J17" s="123" t="s">
        <v>133</v>
      </c>
      <c r="K17" s="102" t="s">
        <v>134</v>
      </c>
      <c r="L17" s="37">
        <v>196</v>
      </c>
      <c r="M17" s="80">
        <v>202</v>
      </c>
      <c r="N17" s="93" t="s">
        <v>135</v>
      </c>
      <c r="O17" s="37" t="s">
        <v>35</v>
      </c>
      <c r="P17" s="38" t="s">
        <v>136</v>
      </c>
      <c r="Q17" s="39" t="s">
        <v>44</v>
      </c>
      <c r="R17" s="90" t="s">
        <v>137</v>
      </c>
    </row>
    <row r="18" spans="1:18" s="2" customFormat="1" ht="301.5" customHeight="1" x14ac:dyDescent="0.15">
      <c r="A18" s="109">
        <v>14</v>
      </c>
      <c r="B18" s="34" t="s">
        <v>138</v>
      </c>
      <c r="C18" s="36" t="s">
        <v>82</v>
      </c>
      <c r="D18" s="99">
        <v>1</v>
      </c>
      <c r="E18" s="36" t="s">
        <v>139</v>
      </c>
      <c r="F18" s="36" t="s">
        <v>100</v>
      </c>
      <c r="G18" s="36" t="s">
        <v>39</v>
      </c>
      <c r="H18" s="100" t="s">
        <v>41</v>
      </c>
      <c r="I18" s="101" t="s">
        <v>32</v>
      </c>
      <c r="J18" s="123" t="s">
        <v>140</v>
      </c>
      <c r="K18" s="102" t="s">
        <v>141</v>
      </c>
      <c r="L18" s="104">
        <v>72</v>
      </c>
      <c r="M18" s="105">
        <v>123</v>
      </c>
      <c r="N18" s="93" t="s">
        <v>142</v>
      </c>
      <c r="O18" s="106" t="s">
        <v>143</v>
      </c>
      <c r="P18" s="107" t="s">
        <v>144</v>
      </c>
      <c r="Q18" s="108" t="s">
        <v>145</v>
      </c>
      <c r="R18" s="105" t="s">
        <v>146</v>
      </c>
    </row>
    <row r="19" spans="1:18" s="2" customFormat="1" ht="94.15" customHeight="1" x14ac:dyDescent="0.15">
      <c r="A19" s="109">
        <v>15</v>
      </c>
      <c r="B19" s="135" t="s">
        <v>147</v>
      </c>
      <c r="C19" s="136" t="s">
        <v>27</v>
      </c>
      <c r="D19" s="137">
        <v>1</v>
      </c>
      <c r="E19" s="136" t="s">
        <v>64</v>
      </c>
      <c r="F19" s="136" t="s">
        <v>100</v>
      </c>
      <c r="G19" s="136" t="s">
        <v>139</v>
      </c>
      <c r="H19" s="138" t="s">
        <v>31</v>
      </c>
      <c r="I19" s="139" t="s">
        <v>32</v>
      </c>
      <c r="J19" s="183" t="s">
        <v>148</v>
      </c>
      <c r="K19" s="140" t="s">
        <v>149</v>
      </c>
      <c r="L19" s="141" t="s">
        <v>150</v>
      </c>
      <c r="M19" s="142" t="s">
        <v>151</v>
      </c>
      <c r="N19" s="184" t="s">
        <v>152</v>
      </c>
      <c r="O19" s="37" t="s">
        <v>35</v>
      </c>
      <c r="P19" s="38" t="s">
        <v>44</v>
      </c>
      <c r="Q19" s="143" t="s">
        <v>44</v>
      </c>
      <c r="R19" s="144" t="s">
        <v>153</v>
      </c>
    </row>
    <row r="20" spans="1:18" s="2" customFormat="1" ht="159.6" customHeight="1" x14ac:dyDescent="0.15">
      <c r="A20" s="109">
        <v>16</v>
      </c>
      <c r="B20" s="34" t="s">
        <v>154</v>
      </c>
      <c r="C20" s="36" t="s">
        <v>27</v>
      </c>
      <c r="D20" s="99">
        <v>1</v>
      </c>
      <c r="E20" s="35" t="s">
        <v>64</v>
      </c>
      <c r="F20" s="36" t="s">
        <v>155</v>
      </c>
      <c r="G20" s="36" t="s">
        <v>156</v>
      </c>
      <c r="H20" s="122" t="s">
        <v>31</v>
      </c>
      <c r="I20" s="35" t="s">
        <v>32</v>
      </c>
      <c r="J20" s="123" t="s">
        <v>157</v>
      </c>
      <c r="K20" s="93" t="s">
        <v>158</v>
      </c>
      <c r="L20" s="131">
        <v>1</v>
      </c>
      <c r="M20" s="125">
        <v>1</v>
      </c>
      <c r="N20" s="93" t="s">
        <v>159</v>
      </c>
      <c r="O20" s="37">
        <v>1</v>
      </c>
      <c r="P20" s="179">
        <v>2</v>
      </c>
      <c r="Q20" s="180">
        <v>0.5</v>
      </c>
      <c r="R20" s="90" t="s">
        <v>160</v>
      </c>
    </row>
    <row r="21" spans="1:18" s="2" customFormat="1" ht="149.44999999999999" customHeight="1" x14ac:dyDescent="0.15">
      <c r="A21" s="109">
        <v>17</v>
      </c>
      <c r="B21" s="34" t="s">
        <v>161</v>
      </c>
      <c r="C21" s="36" t="s">
        <v>27</v>
      </c>
      <c r="D21" s="99">
        <v>1</v>
      </c>
      <c r="E21" s="35" t="s">
        <v>64</v>
      </c>
      <c r="F21" s="36" t="s">
        <v>40</v>
      </c>
      <c r="G21" s="36" t="s">
        <v>40</v>
      </c>
      <c r="H21" s="122" t="s">
        <v>31</v>
      </c>
      <c r="I21" s="35" t="s">
        <v>32</v>
      </c>
      <c r="J21" s="123" t="s">
        <v>162</v>
      </c>
      <c r="K21" s="93" t="s">
        <v>163</v>
      </c>
      <c r="L21" s="124">
        <v>36</v>
      </c>
      <c r="M21" s="125">
        <v>36</v>
      </c>
      <c r="N21" s="93" t="s">
        <v>164</v>
      </c>
      <c r="O21" s="37">
        <v>36</v>
      </c>
      <c r="P21" s="179">
        <v>36</v>
      </c>
      <c r="Q21" s="180">
        <v>1</v>
      </c>
      <c r="R21" s="90" t="s">
        <v>165</v>
      </c>
    </row>
    <row r="22" spans="1:18" s="2" customFormat="1" ht="188.45" customHeight="1" x14ac:dyDescent="0.15">
      <c r="A22" s="109">
        <v>18</v>
      </c>
      <c r="B22" s="34" t="s">
        <v>166</v>
      </c>
      <c r="C22" s="36" t="s">
        <v>27</v>
      </c>
      <c r="D22" s="99">
        <v>1</v>
      </c>
      <c r="E22" s="35" t="s">
        <v>64</v>
      </c>
      <c r="F22" s="36" t="s">
        <v>167</v>
      </c>
      <c r="G22" s="36" t="s">
        <v>168</v>
      </c>
      <c r="H22" s="122" t="s">
        <v>31</v>
      </c>
      <c r="I22" s="35" t="s">
        <v>32</v>
      </c>
      <c r="J22" s="123" t="s">
        <v>169</v>
      </c>
      <c r="K22" s="93" t="s">
        <v>170</v>
      </c>
      <c r="L22" s="124">
        <v>1</v>
      </c>
      <c r="M22" s="125">
        <v>1</v>
      </c>
      <c r="N22" s="93" t="s">
        <v>171</v>
      </c>
      <c r="O22" s="37">
        <v>0</v>
      </c>
      <c r="P22" s="179">
        <v>0</v>
      </c>
      <c r="Q22" s="180">
        <v>0</v>
      </c>
      <c r="R22" s="90">
        <v>0</v>
      </c>
    </row>
    <row r="23" spans="1:18" s="2" customFormat="1" ht="129" customHeight="1" x14ac:dyDescent="0.15">
      <c r="A23" s="109">
        <v>19</v>
      </c>
      <c r="B23" s="34" t="s">
        <v>172</v>
      </c>
      <c r="C23" s="36" t="s">
        <v>27</v>
      </c>
      <c r="D23" s="99">
        <v>1</v>
      </c>
      <c r="E23" s="35" t="s">
        <v>38</v>
      </c>
      <c r="F23" s="36" t="s">
        <v>40</v>
      </c>
      <c r="G23" s="36" t="s">
        <v>40</v>
      </c>
      <c r="H23" s="122" t="s">
        <v>31</v>
      </c>
      <c r="I23" s="35" t="s">
        <v>32</v>
      </c>
      <c r="J23" s="123" t="s">
        <v>173</v>
      </c>
      <c r="K23" s="126" t="s">
        <v>174</v>
      </c>
      <c r="L23" s="127">
        <v>31206</v>
      </c>
      <c r="M23" s="128">
        <v>33661</v>
      </c>
      <c r="N23" s="126" t="s">
        <v>175</v>
      </c>
      <c r="O23" s="129">
        <v>24.9</v>
      </c>
      <c r="P23" s="181">
        <v>29</v>
      </c>
      <c r="Q23" s="182">
        <f>O23/P23</f>
        <v>0.85862068965517235</v>
      </c>
      <c r="R23" s="130">
        <v>29</v>
      </c>
    </row>
    <row r="24" spans="1:18" s="2" customFormat="1" ht="129.6" customHeight="1" x14ac:dyDescent="0.15">
      <c r="A24" s="109">
        <v>20</v>
      </c>
      <c r="B24" s="34" t="s">
        <v>176</v>
      </c>
      <c r="C24" s="36" t="s">
        <v>27</v>
      </c>
      <c r="D24" s="34">
        <v>3</v>
      </c>
      <c r="E24" s="35" t="s">
        <v>177</v>
      </c>
      <c r="F24" s="36" t="s">
        <v>49</v>
      </c>
      <c r="G24" s="36" t="s">
        <v>40</v>
      </c>
      <c r="H24" s="122" t="s">
        <v>31</v>
      </c>
      <c r="I24" s="35" t="s">
        <v>32</v>
      </c>
      <c r="J24" s="123" t="s">
        <v>178</v>
      </c>
      <c r="K24" s="93" t="s">
        <v>179</v>
      </c>
      <c r="L24" s="131">
        <v>12</v>
      </c>
      <c r="M24" s="125">
        <v>10</v>
      </c>
      <c r="N24" s="93" t="s">
        <v>180</v>
      </c>
      <c r="O24" s="132" t="s">
        <v>181</v>
      </c>
      <c r="P24" s="133" t="s">
        <v>182</v>
      </c>
      <c r="Q24" s="134" t="s">
        <v>183</v>
      </c>
      <c r="R24" s="90" t="s">
        <v>184</v>
      </c>
    </row>
    <row r="25" spans="1:18" s="2" customFormat="1" ht="38.25" customHeight="1" thickBot="1" x14ac:dyDescent="0.2">
      <c r="A25" s="65"/>
      <c r="B25" s="66" t="s">
        <v>185</v>
      </c>
      <c r="C25" s="66"/>
      <c r="D25" s="78">
        <f>SUM(D5:D24)</f>
        <v>40</v>
      </c>
      <c r="E25" s="67"/>
      <c r="F25" s="66"/>
      <c r="G25" s="66"/>
      <c r="H25" s="68"/>
      <c r="I25" s="69"/>
      <c r="J25" s="70"/>
      <c r="K25" s="71"/>
      <c r="L25" s="72"/>
      <c r="M25" s="75"/>
      <c r="N25" s="71"/>
      <c r="O25" s="72"/>
      <c r="P25" s="73"/>
      <c r="Q25" s="74"/>
      <c r="R25" s="81"/>
    </row>
    <row r="28" spans="1:18" x14ac:dyDescent="0.15">
      <c r="C28" s="1" t="s">
        <v>27</v>
      </c>
    </row>
    <row r="29" spans="1:18" x14ac:dyDescent="0.15">
      <c r="C29" s="1" t="s">
        <v>186</v>
      </c>
    </row>
  </sheetData>
  <mergeCells count="14">
    <mergeCell ref="N2:R2"/>
    <mergeCell ref="O3:Q3"/>
    <mergeCell ref="K2:M2"/>
    <mergeCell ref="L3:M3"/>
    <mergeCell ref="J2:J4"/>
    <mergeCell ref="H2:H4"/>
    <mergeCell ref="I2:I4"/>
    <mergeCell ref="A2:A4"/>
    <mergeCell ref="B2:B4"/>
    <mergeCell ref="E2:E4"/>
    <mergeCell ref="F2:F4"/>
    <mergeCell ref="G2:G4"/>
    <mergeCell ref="D2:D4"/>
    <mergeCell ref="C2:C4"/>
  </mergeCells>
  <phoneticPr fontId="1"/>
  <dataValidations count="7">
    <dataValidation type="list" allowBlank="1" showInputMessage="1" showErrorMessage="1" sqref="C5" xr:uid="{00000000-0002-0000-0000-000000000000}">
      <formula1>$C$28:$C$29</formula1>
    </dataValidation>
    <dataValidation type="list" allowBlank="1" showInputMessage="1" showErrorMessage="1" sqref="C13:C14" xr:uid="{00000000-0002-0000-0000-000001000000}">
      <formula1>$C$9:$C$10</formula1>
    </dataValidation>
    <dataValidation type="list" allowBlank="1" showInputMessage="1" showErrorMessage="1" sqref="C15:C19" xr:uid="{00000000-0002-0000-0000-000002000000}">
      <formula1>$C$14:$C$15</formula1>
    </dataValidation>
    <dataValidation type="list" allowBlank="1" showInputMessage="1" showErrorMessage="1" sqref="C24" xr:uid="{00000000-0002-0000-0000-000003000000}">
      <formula1>$C$9:$C$9</formula1>
    </dataValidation>
    <dataValidation type="list" allowBlank="1" showInputMessage="1" showErrorMessage="1" sqref="C20:C23" xr:uid="{00000000-0002-0000-0000-000004000000}">
      <formula1>$C$13:$C$14</formula1>
    </dataValidation>
    <dataValidation type="list" allowBlank="1" showInputMessage="1" showErrorMessage="1" sqref="C6:C9" xr:uid="{00000000-0002-0000-0000-000005000000}">
      <formula1>$C$23:$C$24</formula1>
    </dataValidation>
    <dataValidation type="list" allowBlank="1" showInputMessage="1" showErrorMessage="1" sqref="C10:C12" xr:uid="{A769895F-0B18-4261-A39E-B7E85B963C84}">
      <formula1>$C$11:$C$12</formula1>
    </dataValidation>
  </dataValidations>
  <pageMargins left="0.51181102362204722" right="0.31496062992125984" top="0.55118110236220474" bottom="0.55118110236220474" header="0.31496062992125984" footer="0.31496062992125984"/>
  <pageSetup paperSize="9" scale="55" fitToHeight="0" orientation="landscape" r:id="rId1"/>
  <rowBreaks count="2" manualBreakCount="2">
    <brk id="10" max="17" man="1"/>
    <brk id="18"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63"/>
  <sheetViews>
    <sheetView view="pageBreakPreview" topLeftCell="A3" zoomScaleNormal="100" zoomScaleSheetLayoutView="100" workbookViewId="0">
      <pane ySplit="6" topLeftCell="A13" activePane="bottomLeft" state="frozen"/>
      <selection activeCell="A3" sqref="A3"/>
      <selection pane="bottomLeft" activeCell="F43" sqref="F43:F44"/>
    </sheetView>
  </sheetViews>
  <sheetFormatPr defaultColWidth="9" defaultRowHeight="13.5" x14ac:dyDescent="0.15"/>
  <cols>
    <col min="1" max="1" width="4.25" style="1" customWidth="1"/>
    <col min="2" max="2" width="22.75" style="1" customWidth="1"/>
    <col min="3" max="4" width="10.625" style="1" customWidth="1"/>
    <col min="5" max="12" width="9" style="1" customWidth="1"/>
    <col min="13" max="13" width="10" style="1" customWidth="1"/>
    <col min="14" max="15" width="9.75" style="1" customWidth="1"/>
    <col min="16" max="16" width="8.75" style="1" customWidth="1"/>
    <col min="17" max="23" width="8" style="1" customWidth="1"/>
    <col min="24" max="24" width="42" style="1" customWidth="1"/>
    <col min="25" max="25" width="9" style="40"/>
    <col min="26" max="16384" width="9" style="1"/>
  </cols>
  <sheetData>
    <row r="1" spans="1:25" ht="20.25" customHeight="1" x14ac:dyDescent="0.15">
      <c r="A1" s="4" t="s">
        <v>187</v>
      </c>
    </row>
    <row r="2" spans="1:25" ht="15" thickBot="1" x14ac:dyDescent="0.2">
      <c r="A2" s="4"/>
      <c r="W2" s="76" t="s">
        <v>188</v>
      </c>
    </row>
    <row r="3" spans="1:25" s="2" customFormat="1" ht="12.75" customHeight="1" x14ac:dyDescent="0.15">
      <c r="A3" s="191" t="s">
        <v>1</v>
      </c>
      <c r="B3" s="191" t="s">
        <v>2</v>
      </c>
      <c r="C3" s="200" t="s">
        <v>189</v>
      </c>
      <c r="D3" s="292"/>
      <c r="E3" s="200" t="s">
        <v>190</v>
      </c>
      <c r="F3" s="298"/>
      <c r="G3" s="298"/>
      <c r="H3" s="298"/>
      <c r="I3" s="298"/>
      <c r="J3" s="298"/>
      <c r="K3" s="298"/>
      <c r="L3" s="298"/>
      <c r="M3" s="301" t="s">
        <v>191</v>
      </c>
      <c r="N3" s="200" t="s">
        <v>192</v>
      </c>
      <c r="O3" s="292"/>
      <c r="P3" s="200" t="s">
        <v>193</v>
      </c>
      <c r="Q3" s="314"/>
      <c r="R3" s="314"/>
      <c r="S3" s="314"/>
      <c r="T3" s="314"/>
      <c r="U3" s="200" t="s">
        <v>194</v>
      </c>
      <c r="V3" s="314"/>
      <c r="W3" s="315"/>
      <c r="X3" s="46" t="s">
        <v>195</v>
      </c>
      <c r="Y3" s="41"/>
    </row>
    <row r="4" spans="1:25" s="2" customFormat="1" ht="12" customHeight="1" x14ac:dyDescent="0.15">
      <c r="A4" s="194"/>
      <c r="B4" s="194"/>
      <c r="C4" s="293"/>
      <c r="D4" s="294"/>
      <c r="E4" s="299"/>
      <c r="F4" s="300"/>
      <c r="G4" s="300"/>
      <c r="H4" s="300"/>
      <c r="I4" s="300"/>
      <c r="J4" s="300"/>
      <c r="K4" s="300"/>
      <c r="L4" s="300"/>
      <c r="M4" s="302"/>
      <c r="N4" s="293"/>
      <c r="O4" s="294"/>
      <c r="P4" s="18" t="s">
        <v>196</v>
      </c>
      <c r="Q4" s="316" t="s">
        <v>197</v>
      </c>
      <c r="R4" s="316" t="s">
        <v>198</v>
      </c>
      <c r="S4" s="319" t="s">
        <v>199</v>
      </c>
      <c r="T4" s="322" t="s">
        <v>200</v>
      </c>
      <c r="U4" s="325" t="s">
        <v>197</v>
      </c>
      <c r="V4" s="319" t="s">
        <v>198</v>
      </c>
      <c r="W4" s="328" t="s">
        <v>199</v>
      </c>
      <c r="X4" s="250" t="s">
        <v>201</v>
      </c>
      <c r="Y4" s="41"/>
    </row>
    <row r="5" spans="1:25" s="2" customFormat="1" ht="13.5" customHeight="1" x14ac:dyDescent="0.15">
      <c r="A5" s="194"/>
      <c r="B5" s="194"/>
      <c r="C5" s="24"/>
      <c r="D5" s="23"/>
      <c r="E5" s="8" t="s">
        <v>202</v>
      </c>
      <c r="F5" s="9"/>
      <c r="G5" s="9"/>
      <c r="H5" s="9"/>
      <c r="I5" s="9"/>
      <c r="J5" s="9"/>
      <c r="K5" s="9"/>
      <c r="L5" s="306" t="s">
        <v>203</v>
      </c>
      <c r="M5" s="302"/>
      <c r="N5" s="24"/>
      <c r="O5" s="23"/>
      <c r="P5" s="331" t="s">
        <v>204</v>
      </c>
      <c r="Q5" s="317"/>
      <c r="R5" s="317"/>
      <c r="S5" s="320"/>
      <c r="T5" s="323"/>
      <c r="U5" s="326"/>
      <c r="V5" s="320"/>
      <c r="W5" s="329"/>
      <c r="X5" s="251"/>
      <c r="Y5" s="41"/>
    </row>
    <row r="6" spans="1:25" s="2" customFormat="1" ht="12" customHeight="1" x14ac:dyDescent="0.15">
      <c r="A6" s="194"/>
      <c r="B6" s="194"/>
      <c r="C6" s="24"/>
      <c r="D6" s="295" t="s">
        <v>205</v>
      </c>
      <c r="E6" s="24"/>
      <c r="F6" s="6" t="s">
        <v>206</v>
      </c>
      <c r="G6" s="48"/>
      <c r="H6" s="48"/>
      <c r="I6" s="48"/>
      <c r="J6" s="48"/>
      <c r="K6" s="49"/>
      <c r="L6" s="307"/>
      <c r="M6" s="302"/>
      <c r="N6" s="24"/>
      <c r="O6" s="295" t="s">
        <v>205</v>
      </c>
      <c r="P6" s="332"/>
      <c r="Q6" s="318"/>
      <c r="R6" s="318"/>
      <c r="S6" s="321"/>
      <c r="T6" s="324"/>
      <c r="U6" s="327"/>
      <c r="V6" s="321"/>
      <c r="W6" s="330"/>
      <c r="X6" s="251"/>
      <c r="Y6" s="41"/>
    </row>
    <row r="7" spans="1:25" s="2" customFormat="1" ht="12" customHeight="1" x14ac:dyDescent="0.15">
      <c r="A7" s="194"/>
      <c r="B7" s="194"/>
      <c r="C7" s="24"/>
      <c r="D7" s="296"/>
      <c r="E7" s="24"/>
      <c r="F7" s="22" t="s">
        <v>207</v>
      </c>
      <c r="G7" s="309" t="s">
        <v>208</v>
      </c>
      <c r="H7" s="310"/>
      <c r="I7" s="310"/>
      <c r="J7" s="311"/>
      <c r="K7" s="304" t="s">
        <v>119</v>
      </c>
      <c r="L7" s="307"/>
      <c r="M7" s="302"/>
      <c r="N7" s="24"/>
      <c r="O7" s="296"/>
      <c r="P7" s="13" t="s">
        <v>209</v>
      </c>
      <c r="Q7" s="14" t="s">
        <v>209</v>
      </c>
      <c r="R7" s="14" t="s">
        <v>209</v>
      </c>
      <c r="S7" s="15" t="s">
        <v>209</v>
      </c>
      <c r="T7" s="16" t="s">
        <v>209</v>
      </c>
      <c r="U7" s="20" t="s">
        <v>209</v>
      </c>
      <c r="V7" s="15" t="s">
        <v>209</v>
      </c>
      <c r="W7" s="16" t="s">
        <v>209</v>
      </c>
      <c r="X7" s="251"/>
      <c r="Y7" s="42" t="s">
        <v>209</v>
      </c>
    </row>
    <row r="8" spans="1:25" s="2" customFormat="1" ht="12.75" customHeight="1" thickBot="1" x14ac:dyDescent="0.2">
      <c r="A8" s="195"/>
      <c r="B8" s="195"/>
      <c r="C8" s="5"/>
      <c r="D8" s="297"/>
      <c r="E8" s="5"/>
      <c r="F8" s="7"/>
      <c r="G8" s="51" t="s">
        <v>210</v>
      </c>
      <c r="H8" s="51" t="s">
        <v>211</v>
      </c>
      <c r="I8" s="51" t="s">
        <v>212</v>
      </c>
      <c r="J8" s="52" t="s">
        <v>213</v>
      </c>
      <c r="K8" s="305"/>
      <c r="L8" s="308"/>
      <c r="M8" s="303"/>
      <c r="N8" s="5"/>
      <c r="O8" s="297"/>
      <c r="P8" s="10" t="s">
        <v>214</v>
      </c>
      <c r="Q8" s="11" t="s">
        <v>214</v>
      </c>
      <c r="R8" s="11" t="s">
        <v>214</v>
      </c>
      <c r="S8" s="12" t="s">
        <v>214</v>
      </c>
      <c r="T8" s="17" t="s">
        <v>214</v>
      </c>
      <c r="U8" s="19" t="s">
        <v>214</v>
      </c>
      <c r="V8" s="12" t="s">
        <v>214</v>
      </c>
      <c r="W8" s="21" t="s">
        <v>214</v>
      </c>
      <c r="X8" s="252"/>
      <c r="Y8" s="43" t="s">
        <v>214</v>
      </c>
    </row>
    <row r="9" spans="1:25" s="2" customFormat="1" ht="64.900000000000006" customHeight="1" x14ac:dyDescent="0.15">
      <c r="A9" s="214">
        <v>1</v>
      </c>
      <c r="B9" s="216" t="s">
        <v>26</v>
      </c>
      <c r="C9" s="283">
        <v>0</v>
      </c>
      <c r="D9" s="261">
        <v>0</v>
      </c>
      <c r="E9" s="283">
        <v>0</v>
      </c>
      <c r="F9" s="279">
        <v>0</v>
      </c>
      <c r="G9" s="279">
        <v>0</v>
      </c>
      <c r="H9" s="279">
        <v>0</v>
      </c>
      <c r="I9" s="279">
        <v>0</v>
      </c>
      <c r="J9" s="239" t="s">
        <v>44</v>
      </c>
      <c r="K9" s="279">
        <v>0</v>
      </c>
      <c r="L9" s="261">
        <v>0</v>
      </c>
      <c r="M9" s="312">
        <v>0</v>
      </c>
      <c r="N9" s="259">
        <v>0</v>
      </c>
      <c r="O9" s="261">
        <v>0</v>
      </c>
      <c r="P9" s="158">
        <v>0</v>
      </c>
      <c r="Q9" s="159">
        <v>0</v>
      </c>
      <c r="R9" s="159">
        <v>0</v>
      </c>
      <c r="S9" s="160">
        <v>0</v>
      </c>
      <c r="T9" s="159">
        <v>0</v>
      </c>
      <c r="U9" s="158">
        <v>0</v>
      </c>
      <c r="V9" s="160">
        <v>0</v>
      </c>
      <c r="W9" s="161">
        <v>0</v>
      </c>
      <c r="X9" s="212" t="s">
        <v>215</v>
      </c>
      <c r="Y9" s="44" t="s">
        <v>209</v>
      </c>
    </row>
    <row r="10" spans="1:25" s="2" customFormat="1" ht="64.900000000000006" customHeight="1" thickBot="1" x14ac:dyDescent="0.2">
      <c r="A10" s="215"/>
      <c r="B10" s="217"/>
      <c r="C10" s="284"/>
      <c r="D10" s="262"/>
      <c r="E10" s="284"/>
      <c r="F10" s="280"/>
      <c r="G10" s="280"/>
      <c r="H10" s="280"/>
      <c r="I10" s="280"/>
      <c r="J10" s="240"/>
      <c r="K10" s="280"/>
      <c r="L10" s="262"/>
      <c r="M10" s="313"/>
      <c r="N10" s="260"/>
      <c r="O10" s="262"/>
      <c r="P10" s="162">
        <v>0</v>
      </c>
      <c r="Q10" s="163">
        <v>0</v>
      </c>
      <c r="R10" s="163">
        <v>0</v>
      </c>
      <c r="S10" s="164">
        <v>0</v>
      </c>
      <c r="T10" s="163">
        <v>0</v>
      </c>
      <c r="U10" s="162">
        <v>0</v>
      </c>
      <c r="V10" s="164">
        <v>0</v>
      </c>
      <c r="W10" s="165">
        <v>0</v>
      </c>
      <c r="X10" s="232"/>
      <c r="Y10" s="45" t="s">
        <v>214</v>
      </c>
    </row>
    <row r="11" spans="1:25" s="2" customFormat="1" ht="57.6" customHeight="1" x14ac:dyDescent="0.15">
      <c r="A11" s="214">
        <v>2</v>
      </c>
      <c r="B11" s="216" t="s">
        <v>216</v>
      </c>
      <c r="C11" s="283">
        <v>7375.9489750000002</v>
      </c>
      <c r="D11" s="261">
        <v>7375.9489750000002</v>
      </c>
      <c r="E11" s="283">
        <v>0.281163</v>
      </c>
      <c r="F11" s="279">
        <v>0.281163</v>
      </c>
      <c r="G11" s="279">
        <v>0</v>
      </c>
      <c r="H11" s="279">
        <v>0</v>
      </c>
      <c r="I11" s="279">
        <v>0</v>
      </c>
      <c r="J11" s="336">
        <v>0.281163</v>
      </c>
      <c r="K11" s="279">
        <v>0.281163</v>
      </c>
      <c r="L11" s="261">
        <v>170.71043800000001</v>
      </c>
      <c r="M11" s="312">
        <v>0</v>
      </c>
      <c r="N11" s="259">
        <v>7205.5196999999998</v>
      </c>
      <c r="O11" s="261">
        <v>7205.5196999999998</v>
      </c>
      <c r="P11" s="158">
        <v>0</v>
      </c>
      <c r="Q11" s="159">
        <v>0</v>
      </c>
      <c r="R11" s="159">
        <v>0</v>
      </c>
      <c r="S11" s="160">
        <v>0</v>
      </c>
      <c r="T11" s="159">
        <v>0</v>
      </c>
      <c r="U11" s="158">
        <v>0</v>
      </c>
      <c r="V11" s="160">
        <v>0</v>
      </c>
      <c r="W11" s="161">
        <v>0</v>
      </c>
      <c r="X11" s="247" t="s">
        <v>217</v>
      </c>
      <c r="Y11" s="44" t="s">
        <v>209</v>
      </c>
    </row>
    <row r="12" spans="1:25" s="2" customFormat="1" ht="57.6" customHeight="1" thickBot="1" x14ac:dyDescent="0.2">
      <c r="A12" s="215"/>
      <c r="B12" s="217"/>
      <c r="C12" s="284">
        <v>0</v>
      </c>
      <c r="D12" s="262">
        <v>0</v>
      </c>
      <c r="E12" s="284">
        <v>0</v>
      </c>
      <c r="F12" s="280">
        <v>0</v>
      </c>
      <c r="G12" s="280">
        <v>0</v>
      </c>
      <c r="H12" s="280">
        <v>0</v>
      </c>
      <c r="I12" s="280">
        <v>0</v>
      </c>
      <c r="J12" s="337">
        <v>0</v>
      </c>
      <c r="K12" s="280">
        <v>0</v>
      </c>
      <c r="L12" s="262">
        <v>0</v>
      </c>
      <c r="M12" s="313">
        <v>0</v>
      </c>
      <c r="N12" s="260">
        <v>0</v>
      </c>
      <c r="O12" s="262">
        <v>0</v>
      </c>
      <c r="P12" s="162">
        <v>0</v>
      </c>
      <c r="Q12" s="163">
        <v>0</v>
      </c>
      <c r="R12" s="163">
        <v>0</v>
      </c>
      <c r="S12" s="164">
        <v>0</v>
      </c>
      <c r="T12" s="163">
        <v>0</v>
      </c>
      <c r="U12" s="162">
        <v>0</v>
      </c>
      <c r="V12" s="164">
        <v>0</v>
      </c>
      <c r="W12" s="165">
        <v>0</v>
      </c>
      <c r="X12" s="248"/>
      <c r="Y12" s="45" t="s">
        <v>214</v>
      </c>
    </row>
    <row r="13" spans="1:25" s="2" customFormat="1" ht="65.45" customHeight="1" x14ac:dyDescent="0.15">
      <c r="A13" s="214">
        <v>3</v>
      </c>
      <c r="B13" s="290" t="s">
        <v>218</v>
      </c>
      <c r="C13" s="218">
        <v>76838.544997000005</v>
      </c>
      <c r="D13" s="210">
        <v>76838.544997000005</v>
      </c>
      <c r="E13" s="283">
        <v>69.548193999999995</v>
      </c>
      <c r="F13" s="279">
        <v>69.548193999999995</v>
      </c>
      <c r="G13" s="279">
        <v>0</v>
      </c>
      <c r="H13" s="279">
        <v>0</v>
      </c>
      <c r="I13" s="279">
        <v>0</v>
      </c>
      <c r="J13" s="336">
        <v>0</v>
      </c>
      <c r="K13" s="279">
        <v>0</v>
      </c>
      <c r="L13" s="334">
        <v>2300.9066120000002</v>
      </c>
      <c r="M13" s="288">
        <v>0</v>
      </c>
      <c r="N13" s="259">
        <f>(C13+E13)-(L13+M13)</f>
        <v>74607.186579000001</v>
      </c>
      <c r="O13" s="261">
        <f>(D13+F13)-(K13+L13)</f>
        <v>74607.186579000001</v>
      </c>
      <c r="P13" s="158">
        <v>19</v>
      </c>
      <c r="Q13" s="26">
        <v>0</v>
      </c>
      <c r="R13" s="26">
        <v>0</v>
      </c>
      <c r="S13" s="27">
        <v>0</v>
      </c>
      <c r="T13" s="26">
        <v>16</v>
      </c>
      <c r="U13" s="25">
        <v>0</v>
      </c>
      <c r="V13" s="27">
        <v>0</v>
      </c>
      <c r="W13" s="28">
        <v>0</v>
      </c>
      <c r="X13" s="247" t="s">
        <v>219</v>
      </c>
      <c r="Y13" s="44" t="s">
        <v>209</v>
      </c>
    </row>
    <row r="14" spans="1:25" s="2" customFormat="1" ht="60" customHeight="1" thickBot="1" x14ac:dyDescent="0.2">
      <c r="A14" s="215"/>
      <c r="B14" s="291"/>
      <c r="C14" s="269"/>
      <c r="D14" s="270"/>
      <c r="E14" s="284"/>
      <c r="F14" s="280"/>
      <c r="G14" s="280"/>
      <c r="H14" s="280"/>
      <c r="I14" s="280"/>
      <c r="J14" s="337"/>
      <c r="K14" s="280"/>
      <c r="L14" s="335"/>
      <c r="M14" s="289"/>
      <c r="N14" s="260"/>
      <c r="O14" s="262"/>
      <c r="P14" s="162">
        <v>1735.3851259999999</v>
      </c>
      <c r="Q14" s="54">
        <v>0</v>
      </c>
      <c r="R14" s="54">
        <v>0</v>
      </c>
      <c r="S14" s="55">
        <v>0</v>
      </c>
      <c r="T14" s="54">
        <v>565.52148599999998</v>
      </c>
      <c r="U14" s="53">
        <v>0</v>
      </c>
      <c r="V14" s="55">
        <v>0</v>
      </c>
      <c r="W14" s="56">
        <v>0</v>
      </c>
      <c r="X14" s="248"/>
      <c r="Y14" s="45" t="s">
        <v>214</v>
      </c>
    </row>
    <row r="15" spans="1:25" s="2" customFormat="1" ht="52.9" customHeight="1" x14ac:dyDescent="0.15">
      <c r="A15" s="214">
        <v>4</v>
      </c>
      <c r="B15" s="216" t="s">
        <v>55</v>
      </c>
      <c r="C15" s="218">
        <f>D15</f>
        <v>79619.672149999999</v>
      </c>
      <c r="D15" s="210">
        <v>79619.672149999999</v>
      </c>
      <c r="E15" s="218">
        <v>21682.524000000001</v>
      </c>
      <c r="F15" s="228">
        <f>G15+K15</f>
        <v>21682.523999999998</v>
      </c>
      <c r="G15" s="228">
        <v>21681.127999999997</v>
      </c>
      <c r="H15" s="228">
        <v>0</v>
      </c>
      <c r="I15" s="228">
        <v>0</v>
      </c>
      <c r="J15" s="230" t="s">
        <v>220</v>
      </c>
      <c r="K15" s="228">
        <v>1.3959999999999999</v>
      </c>
      <c r="L15" s="210">
        <v>32916.623</v>
      </c>
      <c r="M15" s="206">
        <v>3827.3119660000002</v>
      </c>
      <c r="N15" s="208">
        <f>O15</f>
        <v>64558.26118400001</v>
      </c>
      <c r="O15" s="210">
        <f>D15+E15-L15-M15</f>
        <v>64558.26118400001</v>
      </c>
      <c r="P15" s="25">
        <v>58</v>
      </c>
      <c r="Q15" s="26">
        <v>0</v>
      </c>
      <c r="R15" s="26">
        <v>0</v>
      </c>
      <c r="S15" s="27">
        <v>0</v>
      </c>
      <c r="T15" s="26">
        <v>0</v>
      </c>
      <c r="U15" s="25">
        <v>0</v>
      </c>
      <c r="V15" s="27">
        <v>0</v>
      </c>
      <c r="W15" s="28">
        <v>0</v>
      </c>
      <c r="X15" s="212" t="s">
        <v>221</v>
      </c>
      <c r="Y15" s="44" t="s">
        <v>209</v>
      </c>
    </row>
    <row r="16" spans="1:25" s="2" customFormat="1" ht="52.9" customHeight="1" thickBot="1" x14ac:dyDescent="0.2">
      <c r="A16" s="215"/>
      <c r="B16" s="217"/>
      <c r="C16" s="269"/>
      <c r="D16" s="270"/>
      <c r="E16" s="269"/>
      <c r="F16" s="272"/>
      <c r="G16" s="272"/>
      <c r="H16" s="272"/>
      <c r="I16" s="272"/>
      <c r="J16" s="231"/>
      <c r="K16" s="272"/>
      <c r="L16" s="270"/>
      <c r="M16" s="207"/>
      <c r="N16" s="227"/>
      <c r="O16" s="211"/>
      <c r="P16" s="53">
        <v>21681.127999999997</v>
      </c>
      <c r="Q16" s="54">
        <v>0</v>
      </c>
      <c r="R16" s="54">
        <v>0</v>
      </c>
      <c r="S16" s="55">
        <v>0</v>
      </c>
      <c r="T16" s="54">
        <v>0</v>
      </c>
      <c r="U16" s="53">
        <v>0</v>
      </c>
      <c r="V16" s="55">
        <v>0</v>
      </c>
      <c r="W16" s="56">
        <v>0</v>
      </c>
      <c r="X16" s="213"/>
      <c r="Y16" s="45" t="s">
        <v>214</v>
      </c>
    </row>
    <row r="17" spans="1:25" s="2" customFormat="1" ht="30" customHeight="1" x14ac:dyDescent="0.15">
      <c r="A17" s="214">
        <v>5</v>
      </c>
      <c r="B17" s="281" t="s">
        <v>63</v>
      </c>
      <c r="C17" s="283">
        <v>159.083752</v>
      </c>
      <c r="D17" s="261">
        <v>159.083752</v>
      </c>
      <c r="E17" s="283">
        <v>373.42215800000002</v>
      </c>
      <c r="F17" s="279">
        <v>373.42215800000002</v>
      </c>
      <c r="G17" s="279">
        <v>373.42215800000002</v>
      </c>
      <c r="H17" s="279">
        <v>0</v>
      </c>
      <c r="I17" s="279">
        <v>0</v>
      </c>
      <c r="J17" s="336" t="s">
        <v>220</v>
      </c>
      <c r="K17" s="279">
        <v>0</v>
      </c>
      <c r="L17" s="261">
        <v>321.988</v>
      </c>
      <c r="M17" s="286">
        <v>0</v>
      </c>
      <c r="N17" s="259">
        <f>+(+C17+E17)-(L17+M17)</f>
        <v>210.51791000000009</v>
      </c>
      <c r="O17" s="261">
        <v>210.51791</v>
      </c>
      <c r="P17" s="158">
        <v>1</v>
      </c>
      <c r="Q17" s="159">
        <v>0</v>
      </c>
      <c r="R17" s="159">
        <v>0</v>
      </c>
      <c r="S17" s="160">
        <v>0</v>
      </c>
      <c r="T17" s="159">
        <v>0</v>
      </c>
      <c r="U17" s="158">
        <v>0</v>
      </c>
      <c r="V17" s="160">
        <v>0</v>
      </c>
      <c r="W17" s="161">
        <v>0</v>
      </c>
      <c r="X17" s="253" t="s">
        <v>222</v>
      </c>
      <c r="Y17" s="44" t="s">
        <v>209</v>
      </c>
    </row>
    <row r="18" spans="1:25" s="2" customFormat="1" ht="30" customHeight="1" thickBot="1" x14ac:dyDescent="0.2">
      <c r="A18" s="215"/>
      <c r="B18" s="282"/>
      <c r="C18" s="284"/>
      <c r="D18" s="262"/>
      <c r="E18" s="284"/>
      <c r="F18" s="280"/>
      <c r="G18" s="280"/>
      <c r="H18" s="280"/>
      <c r="I18" s="280"/>
      <c r="J18" s="337"/>
      <c r="K18" s="280"/>
      <c r="L18" s="262"/>
      <c r="M18" s="287"/>
      <c r="N18" s="333"/>
      <c r="O18" s="285"/>
      <c r="P18" s="162">
        <v>321.988</v>
      </c>
      <c r="Q18" s="163">
        <v>0</v>
      </c>
      <c r="R18" s="163">
        <v>0</v>
      </c>
      <c r="S18" s="164">
        <v>0</v>
      </c>
      <c r="T18" s="163">
        <v>0</v>
      </c>
      <c r="U18" s="162">
        <v>0</v>
      </c>
      <c r="V18" s="164">
        <v>0</v>
      </c>
      <c r="W18" s="165">
        <v>0</v>
      </c>
      <c r="X18" s="254"/>
      <c r="Y18" s="45" t="s">
        <v>214</v>
      </c>
    </row>
    <row r="19" spans="1:25" s="2" customFormat="1" ht="30" customHeight="1" x14ac:dyDescent="0.15">
      <c r="A19" s="214">
        <v>6</v>
      </c>
      <c r="B19" s="216" t="s">
        <v>223</v>
      </c>
      <c r="C19" s="218">
        <v>43447.901153999999</v>
      </c>
      <c r="D19" s="210">
        <v>43447.901153999999</v>
      </c>
      <c r="E19" s="218">
        <v>9.2728999999999999</v>
      </c>
      <c r="F19" s="228">
        <v>9.2728999999999999</v>
      </c>
      <c r="G19" s="228">
        <v>0</v>
      </c>
      <c r="H19" s="279">
        <v>0</v>
      </c>
      <c r="I19" s="279">
        <v>0</v>
      </c>
      <c r="J19" s="239" t="s">
        <v>44</v>
      </c>
      <c r="K19" s="228">
        <v>9.2728999999999999</v>
      </c>
      <c r="L19" s="225">
        <v>1092.9890130000001</v>
      </c>
      <c r="M19" s="206">
        <v>0</v>
      </c>
      <c r="N19" s="208">
        <f>+(+C19+E19)-(L19+M19)</f>
        <v>42364.185041000004</v>
      </c>
      <c r="O19" s="210">
        <v>42364.185041000004</v>
      </c>
      <c r="P19" s="25">
        <v>2192</v>
      </c>
      <c r="Q19" s="26">
        <v>0</v>
      </c>
      <c r="R19" s="26">
        <v>0</v>
      </c>
      <c r="S19" s="27">
        <v>0</v>
      </c>
      <c r="T19" s="26">
        <v>4</v>
      </c>
      <c r="U19" s="25">
        <v>0</v>
      </c>
      <c r="V19" s="27">
        <v>0</v>
      </c>
      <c r="W19" s="28">
        <v>0</v>
      </c>
      <c r="X19" s="255" t="s">
        <v>224</v>
      </c>
      <c r="Y19" s="44" t="s">
        <v>209</v>
      </c>
    </row>
    <row r="20" spans="1:25" s="2" customFormat="1" ht="49.5" customHeight="1" thickBot="1" x14ac:dyDescent="0.2">
      <c r="A20" s="215"/>
      <c r="B20" s="217"/>
      <c r="C20" s="269"/>
      <c r="D20" s="270"/>
      <c r="E20" s="269"/>
      <c r="F20" s="272"/>
      <c r="G20" s="272"/>
      <c r="H20" s="280"/>
      <c r="I20" s="280"/>
      <c r="J20" s="240"/>
      <c r="K20" s="272"/>
      <c r="L20" s="226"/>
      <c r="M20" s="207"/>
      <c r="N20" s="227"/>
      <c r="O20" s="211"/>
      <c r="P20" s="53">
        <v>875.59031199999993</v>
      </c>
      <c r="Q20" s="54">
        <v>0</v>
      </c>
      <c r="R20" s="54">
        <v>0</v>
      </c>
      <c r="S20" s="55">
        <v>0</v>
      </c>
      <c r="T20" s="54">
        <v>217.24370099999999</v>
      </c>
      <c r="U20" s="53">
        <v>0</v>
      </c>
      <c r="V20" s="55">
        <v>0</v>
      </c>
      <c r="W20" s="56">
        <v>0</v>
      </c>
      <c r="X20" s="256"/>
      <c r="Y20" s="45" t="s">
        <v>214</v>
      </c>
    </row>
    <row r="21" spans="1:25" s="2" customFormat="1" ht="30" customHeight="1" x14ac:dyDescent="0.15">
      <c r="A21" s="214">
        <v>7</v>
      </c>
      <c r="B21" s="216" t="s">
        <v>81</v>
      </c>
      <c r="C21" s="218">
        <v>9665.5574809999998</v>
      </c>
      <c r="D21" s="210">
        <f>C21</f>
        <v>9665.5574809999998</v>
      </c>
      <c r="E21" s="218">
        <f>F21+K21</f>
        <v>2948.6011319999998</v>
      </c>
      <c r="F21" s="228">
        <v>2915.3809999999999</v>
      </c>
      <c r="G21" s="228">
        <v>2915.3809999999999</v>
      </c>
      <c r="H21" s="279">
        <v>0</v>
      </c>
      <c r="I21" s="279">
        <v>0</v>
      </c>
      <c r="J21" s="230" t="s">
        <v>220</v>
      </c>
      <c r="K21" s="228">
        <v>33.220132</v>
      </c>
      <c r="L21" s="225">
        <v>4310.3099179999999</v>
      </c>
      <c r="M21" s="206">
        <v>142.16981999999999</v>
      </c>
      <c r="N21" s="208">
        <f>+(+C21+E21)-(L21+M21)</f>
        <v>8161.6788749999996</v>
      </c>
      <c r="O21" s="210">
        <f>N21</f>
        <v>8161.6788749999996</v>
      </c>
      <c r="P21" s="25">
        <v>27</v>
      </c>
      <c r="Q21" s="26">
        <v>0</v>
      </c>
      <c r="R21" s="26">
        <v>0</v>
      </c>
      <c r="S21" s="27">
        <v>0</v>
      </c>
      <c r="T21" s="26">
        <v>0</v>
      </c>
      <c r="U21" s="25">
        <v>0</v>
      </c>
      <c r="V21" s="27">
        <v>0</v>
      </c>
      <c r="W21" s="28">
        <v>0</v>
      </c>
      <c r="X21" s="255" t="s">
        <v>225</v>
      </c>
      <c r="Y21" s="44" t="s">
        <v>209</v>
      </c>
    </row>
    <row r="22" spans="1:25" s="2" customFormat="1" ht="61.5" customHeight="1" thickBot="1" x14ac:dyDescent="0.2">
      <c r="A22" s="215"/>
      <c r="B22" s="217"/>
      <c r="C22" s="269"/>
      <c r="D22" s="270"/>
      <c r="E22" s="269"/>
      <c r="F22" s="272"/>
      <c r="G22" s="272"/>
      <c r="H22" s="280"/>
      <c r="I22" s="280"/>
      <c r="J22" s="231"/>
      <c r="K22" s="272"/>
      <c r="L22" s="226"/>
      <c r="M22" s="207"/>
      <c r="N22" s="227"/>
      <c r="O22" s="211"/>
      <c r="P22" s="53">
        <v>4310.3099179999999</v>
      </c>
      <c r="Q22" s="54">
        <v>0</v>
      </c>
      <c r="R22" s="54">
        <v>0</v>
      </c>
      <c r="S22" s="55">
        <v>0</v>
      </c>
      <c r="T22" s="54">
        <v>0</v>
      </c>
      <c r="U22" s="53">
        <v>0</v>
      </c>
      <c r="V22" s="55">
        <v>0</v>
      </c>
      <c r="W22" s="56">
        <v>0</v>
      </c>
      <c r="X22" s="256"/>
      <c r="Y22" s="45" t="s">
        <v>214</v>
      </c>
    </row>
    <row r="23" spans="1:25" s="2" customFormat="1" ht="30" customHeight="1" x14ac:dyDescent="0.15">
      <c r="A23" s="214">
        <v>8</v>
      </c>
      <c r="B23" s="281" t="s">
        <v>226</v>
      </c>
      <c r="C23" s="218">
        <v>601.52867499999979</v>
      </c>
      <c r="D23" s="210">
        <v>601.52867499999979</v>
      </c>
      <c r="E23" s="218">
        <v>38.681072</v>
      </c>
      <c r="F23" s="228">
        <v>38.681072</v>
      </c>
      <c r="G23" s="228">
        <v>0</v>
      </c>
      <c r="H23" s="279">
        <v>0</v>
      </c>
      <c r="I23" s="279">
        <v>0</v>
      </c>
      <c r="J23" s="230" t="s">
        <v>220</v>
      </c>
      <c r="K23" s="228">
        <v>38.681072</v>
      </c>
      <c r="L23" s="225">
        <v>49.764000000000003</v>
      </c>
      <c r="M23" s="206">
        <v>0</v>
      </c>
      <c r="N23" s="208">
        <f>+(+C23+E23)-(L23+M23)</f>
        <v>590.44574699999976</v>
      </c>
      <c r="O23" s="210">
        <f>N23</f>
        <v>590.44574699999976</v>
      </c>
      <c r="P23" s="25">
        <v>0</v>
      </c>
      <c r="Q23" s="26">
        <v>0</v>
      </c>
      <c r="R23" s="26">
        <v>19</v>
      </c>
      <c r="S23" s="27">
        <v>0</v>
      </c>
      <c r="T23" s="26">
        <v>1</v>
      </c>
      <c r="U23" s="25">
        <v>0</v>
      </c>
      <c r="V23" s="27">
        <v>89</v>
      </c>
      <c r="W23" s="28">
        <v>0</v>
      </c>
      <c r="X23" s="255" t="s">
        <v>227</v>
      </c>
      <c r="Y23" s="44" t="s">
        <v>209</v>
      </c>
    </row>
    <row r="24" spans="1:25" s="2" customFormat="1" ht="30" customHeight="1" thickBot="1" x14ac:dyDescent="0.2">
      <c r="A24" s="215"/>
      <c r="B24" s="282"/>
      <c r="C24" s="269"/>
      <c r="D24" s="270"/>
      <c r="E24" s="269"/>
      <c r="F24" s="272"/>
      <c r="G24" s="272"/>
      <c r="H24" s="280"/>
      <c r="I24" s="280"/>
      <c r="J24" s="231"/>
      <c r="K24" s="272"/>
      <c r="L24" s="226"/>
      <c r="M24" s="207"/>
      <c r="N24" s="227"/>
      <c r="O24" s="211"/>
      <c r="P24" s="53">
        <v>0</v>
      </c>
      <c r="Q24" s="54">
        <v>0</v>
      </c>
      <c r="R24" s="54">
        <v>46.2</v>
      </c>
      <c r="S24" s="55">
        <v>0</v>
      </c>
      <c r="T24" s="54">
        <v>3.6539999999999999</v>
      </c>
      <c r="U24" s="53">
        <v>0</v>
      </c>
      <c r="V24" s="55">
        <v>1100.7</v>
      </c>
      <c r="W24" s="56">
        <v>0</v>
      </c>
      <c r="X24" s="256"/>
      <c r="Y24" s="45" t="s">
        <v>214</v>
      </c>
    </row>
    <row r="25" spans="1:25" s="2" customFormat="1" ht="30" customHeight="1" x14ac:dyDescent="0.15">
      <c r="A25" s="214">
        <v>9</v>
      </c>
      <c r="B25" s="216" t="s">
        <v>99</v>
      </c>
      <c r="C25" s="218">
        <v>7066.669425</v>
      </c>
      <c r="D25" s="210">
        <v>7066.669425</v>
      </c>
      <c r="E25" s="218">
        <v>1.5382960000000001</v>
      </c>
      <c r="F25" s="228">
        <v>1.5382960000000001</v>
      </c>
      <c r="G25" s="228">
        <v>0</v>
      </c>
      <c r="H25" s="228">
        <v>0</v>
      </c>
      <c r="I25" s="228">
        <v>0</v>
      </c>
      <c r="J25" s="230" t="s">
        <v>220</v>
      </c>
      <c r="K25" s="228">
        <v>1.5382960000000001</v>
      </c>
      <c r="L25" s="222">
        <v>2813.7195849999998</v>
      </c>
      <c r="M25" s="206">
        <v>0</v>
      </c>
      <c r="N25" s="208">
        <v>4254.4881359999999</v>
      </c>
      <c r="O25" s="210">
        <v>4254.4881359999999</v>
      </c>
      <c r="P25" s="25">
        <v>309</v>
      </c>
      <c r="Q25" s="26">
        <v>0</v>
      </c>
      <c r="R25" s="26">
        <v>0</v>
      </c>
      <c r="S25" s="27">
        <v>0</v>
      </c>
      <c r="T25" s="26">
        <v>0</v>
      </c>
      <c r="U25" s="25">
        <v>0</v>
      </c>
      <c r="V25" s="27">
        <v>0</v>
      </c>
      <c r="W25" s="28">
        <v>0</v>
      </c>
      <c r="X25" s="212" t="s">
        <v>228</v>
      </c>
      <c r="Y25" s="44" t="s">
        <v>209</v>
      </c>
    </row>
    <row r="26" spans="1:25" s="2" customFormat="1" ht="30" customHeight="1" thickBot="1" x14ac:dyDescent="0.2">
      <c r="A26" s="215"/>
      <c r="B26" s="217"/>
      <c r="C26" s="219"/>
      <c r="D26" s="211"/>
      <c r="E26" s="219"/>
      <c r="F26" s="229"/>
      <c r="G26" s="229"/>
      <c r="H26" s="229"/>
      <c r="I26" s="229"/>
      <c r="J26" s="231"/>
      <c r="K26" s="229"/>
      <c r="L26" s="223"/>
      <c r="M26" s="207"/>
      <c r="N26" s="209"/>
      <c r="O26" s="211"/>
      <c r="P26" s="53">
        <v>2813.7195849999998</v>
      </c>
      <c r="Q26" s="54">
        <v>0</v>
      </c>
      <c r="R26" s="54">
        <v>0</v>
      </c>
      <c r="S26" s="55">
        <v>0</v>
      </c>
      <c r="T26" s="54">
        <v>0</v>
      </c>
      <c r="U26" s="53">
        <v>0</v>
      </c>
      <c r="V26" s="55">
        <v>0</v>
      </c>
      <c r="W26" s="56">
        <v>0</v>
      </c>
      <c r="X26" s="232"/>
      <c r="Y26" s="45" t="s">
        <v>214</v>
      </c>
    </row>
    <row r="27" spans="1:25" s="2" customFormat="1" ht="30" customHeight="1" x14ac:dyDescent="0.15">
      <c r="A27" s="214">
        <v>10</v>
      </c>
      <c r="B27" s="216" t="s">
        <v>105</v>
      </c>
      <c r="C27" s="218">
        <v>1064.9646049999999</v>
      </c>
      <c r="D27" s="210">
        <v>1064.9646049999999</v>
      </c>
      <c r="E27" s="218">
        <v>1.7706280000000001</v>
      </c>
      <c r="F27" s="228">
        <v>0</v>
      </c>
      <c r="G27" s="228">
        <v>0</v>
      </c>
      <c r="H27" s="228">
        <v>0</v>
      </c>
      <c r="I27" s="228">
        <v>0</v>
      </c>
      <c r="J27" s="239" t="s">
        <v>44</v>
      </c>
      <c r="K27" s="228">
        <v>0</v>
      </c>
      <c r="L27" s="222">
        <v>408.57432399999999</v>
      </c>
      <c r="M27" s="206">
        <v>0</v>
      </c>
      <c r="N27" s="208">
        <v>658.16090899999995</v>
      </c>
      <c r="O27" s="210">
        <v>658.16090899999995</v>
      </c>
      <c r="P27" s="25">
        <v>0</v>
      </c>
      <c r="Q27" s="26">
        <v>0</v>
      </c>
      <c r="R27" s="26">
        <v>0</v>
      </c>
      <c r="S27" s="27">
        <v>0</v>
      </c>
      <c r="T27" s="26">
        <v>0</v>
      </c>
      <c r="U27" s="25">
        <v>0</v>
      </c>
      <c r="V27" s="27">
        <v>0</v>
      </c>
      <c r="W27" s="28">
        <v>0</v>
      </c>
      <c r="X27" s="245" t="s">
        <v>229</v>
      </c>
      <c r="Y27" s="44" t="s">
        <v>209</v>
      </c>
    </row>
    <row r="28" spans="1:25" s="2" customFormat="1" ht="30" customHeight="1" thickBot="1" x14ac:dyDescent="0.2">
      <c r="A28" s="215"/>
      <c r="B28" s="217"/>
      <c r="C28" s="219"/>
      <c r="D28" s="211"/>
      <c r="E28" s="219"/>
      <c r="F28" s="229"/>
      <c r="G28" s="229"/>
      <c r="H28" s="229"/>
      <c r="I28" s="229"/>
      <c r="J28" s="240"/>
      <c r="K28" s="229"/>
      <c r="L28" s="223"/>
      <c r="M28" s="207"/>
      <c r="N28" s="227"/>
      <c r="O28" s="211"/>
      <c r="P28" s="53">
        <v>0</v>
      </c>
      <c r="Q28" s="54">
        <v>0</v>
      </c>
      <c r="R28" s="54">
        <v>0</v>
      </c>
      <c r="S28" s="55">
        <v>0</v>
      </c>
      <c r="T28" s="54">
        <v>0</v>
      </c>
      <c r="U28" s="53">
        <v>0</v>
      </c>
      <c r="V28" s="55">
        <v>0</v>
      </c>
      <c r="W28" s="56">
        <v>0</v>
      </c>
      <c r="X28" s="246"/>
      <c r="Y28" s="45" t="s">
        <v>214</v>
      </c>
    </row>
    <row r="29" spans="1:25" s="2" customFormat="1" ht="30" customHeight="1" x14ac:dyDescent="0.15">
      <c r="A29" s="214">
        <v>11</v>
      </c>
      <c r="B29" s="216" t="s">
        <v>230</v>
      </c>
      <c r="C29" s="218">
        <v>1.9000000000000001E-5</v>
      </c>
      <c r="D29" s="210">
        <v>1.9000000000000001E-5</v>
      </c>
      <c r="E29" s="218">
        <v>0</v>
      </c>
      <c r="F29" s="222">
        <v>0</v>
      </c>
      <c r="G29" s="222">
        <v>0</v>
      </c>
      <c r="H29" s="222">
        <v>0</v>
      </c>
      <c r="I29" s="222">
        <v>0</v>
      </c>
      <c r="J29" s="239" t="s">
        <v>44</v>
      </c>
      <c r="K29" s="222">
        <v>0</v>
      </c>
      <c r="L29" s="222">
        <v>0</v>
      </c>
      <c r="M29" s="206">
        <v>1.9000000000000001E-5</v>
      </c>
      <c r="N29" s="208">
        <f>+(+C29+E29)-(L29+M29)</f>
        <v>0</v>
      </c>
      <c r="O29" s="210">
        <v>0</v>
      </c>
      <c r="P29" s="25">
        <v>0</v>
      </c>
      <c r="Q29" s="26">
        <v>0</v>
      </c>
      <c r="R29" s="26">
        <v>0</v>
      </c>
      <c r="S29" s="27">
        <v>0</v>
      </c>
      <c r="T29" s="26">
        <v>0</v>
      </c>
      <c r="U29" s="25">
        <v>0</v>
      </c>
      <c r="V29" s="27">
        <v>0</v>
      </c>
      <c r="W29" s="28">
        <v>0</v>
      </c>
      <c r="X29" s="212" t="s">
        <v>231</v>
      </c>
      <c r="Y29" s="44" t="s">
        <v>209</v>
      </c>
    </row>
    <row r="30" spans="1:25" s="2" customFormat="1" ht="30" customHeight="1" thickBot="1" x14ac:dyDescent="0.2">
      <c r="A30" s="215"/>
      <c r="B30" s="217"/>
      <c r="C30" s="269"/>
      <c r="D30" s="270"/>
      <c r="E30" s="219"/>
      <c r="F30" s="223"/>
      <c r="G30" s="223"/>
      <c r="H30" s="223"/>
      <c r="I30" s="223"/>
      <c r="J30" s="240"/>
      <c r="K30" s="223"/>
      <c r="L30" s="223"/>
      <c r="M30" s="207"/>
      <c r="N30" s="209"/>
      <c r="O30" s="211"/>
      <c r="P30" s="53">
        <v>0</v>
      </c>
      <c r="Q30" s="54">
        <v>0</v>
      </c>
      <c r="R30" s="54">
        <v>0</v>
      </c>
      <c r="S30" s="55">
        <v>0</v>
      </c>
      <c r="T30" s="54">
        <v>0</v>
      </c>
      <c r="U30" s="53">
        <v>0</v>
      </c>
      <c r="V30" s="55">
        <v>0</v>
      </c>
      <c r="W30" s="56">
        <v>0</v>
      </c>
      <c r="X30" s="213"/>
      <c r="Y30" s="45" t="s">
        <v>214</v>
      </c>
    </row>
    <row r="31" spans="1:25" s="2" customFormat="1" ht="42.6" customHeight="1" x14ac:dyDescent="0.15">
      <c r="A31" s="214">
        <v>12</v>
      </c>
      <c r="B31" s="216" t="s">
        <v>232</v>
      </c>
      <c r="C31" s="218">
        <v>13228.774948</v>
      </c>
      <c r="D31" s="210">
        <v>13228.774948</v>
      </c>
      <c r="E31" s="218">
        <v>23.838819999999998</v>
      </c>
      <c r="F31" s="222">
        <v>23.838819999999998</v>
      </c>
      <c r="G31" s="222">
        <v>0</v>
      </c>
      <c r="H31" s="222">
        <v>0</v>
      </c>
      <c r="I31" s="222">
        <v>0</v>
      </c>
      <c r="J31" s="239" t="s">
        <v>44</v>
      </c>
      <c r="K31" s="222">
        <v>23.838819999999998</v>
      </c>
      <c r="L31" s="225">
        <v>6156.1159150000003</v>
      </c>
      <c r="M31" s="206">
        <v>0</v>
      </c>
      <c r="N31" s="208">
        <f>+(+C31+E31)-(L31+M31)</f>
        <v>7096.4978530000008</v>
      </c>
      <c r="O31" s="210">
        <v>7096.4978529999998</v>
      </c>
      <c r="P31" s="25">
        <v>24</v>
      </c>
      <c r="Q31" s="26">
        <v>0</v>
      </c>
      <c r="R31" s="26">
        <v>0</v>
      </c>
      <c r="S31" s="27">
        <v>0</v>
      </c>
      <c r="T31" s="26">
        <v>0</v>
      </c>
      <c r="U31" s="25">
        <v>0</v>
      </c>
      <c r="V31" s="27">
        <v>0</v>
      </c>
      <c r="W31" s="28">
        <v>0</v>
      </c>
      <c r="X31" s="212" t="s">
        <v>233</v>
      </c>
      <c r="Y31" s="44" t="s">
        <v>209</v>
      </c>
    </row>
    <row r="32" spans="1:25" s="2" customFormat="1" ht="42.6" customHeight="1" thickBot="1" x14ac:dyDescent="0.2">
      <c r="A32" s="215"/>
      <c r="B32" s="217"/>
      <c r="C32" s="219"/>
      <c r="D32" s="211"/>
      <c r="E32" s="219"/>
      <c r="F32" s="223"/>
      <c r="G32" s="224"/>
      <c r="H32" s="224"/>
      <c r="I32" s="224"/>
      <c r="J32" s="240"/>
      <c r="K32" s="224"/>
      <c r="L32" s="226"/>
      <c r="M32" s="207"/>
      <c r="N32" s="209"/>
      <c r="O32" s="211"/>
      <c r="P32" s="53">
        <v>6156.1159150000003</v>
      </c>
      <c r="Q32" s="54">
        <v>0</v>
      </c>
      <c r="R32" s="54">
        <v>0</v>
      </c>
      <c r="S32" s="55">
        <v>0</v>
      </c>
      <c r="T32" s="54">
        <v>0</v>
      </c>
      <c r="U32" s="53">
        <v>0</v>
      </c>
      <c r="V32" s="55">
        <v>0</v>
      </c>
      <c r="W32" s="56">
        <v>0</v>
      </c>
      <c r="X32" s="213"/>
      <c r="Y32" s="45" t="s">
        <v>214</v>
      </c>
    </row>
    <row r="33" spans="1:25" s="2" customFormat="1" ht="30" customHeight="1" x14ac:dyDescent="0.15">
      <c r="A33" s="214">
        <v>13</v>
      </c>
      <c r="B33" s="216" t="s">
        <v>234</v>
      </c>
      <c r="C33" s="242">
        <v>199.81951599999999</v>
      </c>
      <c r="D33" s="237">
        <v>199.81951599999999</v>
      </c>
      <c r="E33" s="242">
        <v>313.511841</v>
      </c>
      <c r="F33" s="233">
        <v>313.511841</v>
      </c>
      <c r="G33" s="233">
        <v>271</v>
      </c>
      <c r="H33" s="233">
        <v>0</v>
      </c>
      <c r="I33" s="233">
        <v>0</v>
      </c>
      <c r="J33" s="235" t="s">
        <v>220</v>
      </c>
      <c r="K33" s="233">
        <v>42.511840999999997</v>
      </c>
      <c r="L33" s="233">
        <v>274.45213899999999</v>
      </c>
      <c r="M33" s="218">
        <v>0</v>
      </c>
      <c r="N33" s="208">
        <f>+(+C33+E33)-(L33+M33)</f>
        <v>238.87921800000004</v>
      </c>
      <c r="O33" s="237">
        <v>238.87921800000004</v>
      </c>
      <c r="P33" s="110">
        <v>0</v>
      </c>
      <c r="Q33" s="111">
        <v>0</v>
      </c>
      <c r="R33" s="111">
        <v>0</v>
      </c>
      <c r="S33" s="112">
        <v>0</v>
      </c>
      <c r="T33" s="110">
        <v>0</v>
      </c>
      <c r="U33" s="113" t="s">
        <v>235</v>
      </c>
      <c r="V33" s="114" t="s">
        <v>235</v>
      </c>
      <c r="W33" s="115" t="s">
        <v>235</v>
      </c>
      <c r="X33" s="257" t="s">
        <v>236</v>
      </c>
      <c r="Y33" s="44" t="s">
        <v>209</v>
      </c>
    </row>
    <row r="34" spans="1:25" s="2" customFormat="1" ht="30" customHeight="1" thickBot="1" x14ac:dyDescent="0.2">
      <c r="A34" s="215"/>
      <c r="B34" s="217"/>
      <c r="C34" s="243"/>
      <c r="D34" s="238"/>
      <c r="E34" s="243"/>
      <c r="F34" s="234"/>
      <c r="G34" s="234"/>
      <c r="H34" s="234"/>
      <c r="I34" s="234"/>
      <c r="J34" s="236"/>
      <c r="K34" s="234"/>
      <c r="L34" s="234"/>
      <c r="M34" s="219"/>
      <c r="N34" s="209"/>
      <c r="O34" s="238"/>
      <c r="P34" s="116">
        <v>0</v>
      </c>
      <c r="Q34" s="117">
        <v>0</v>
      </c>
      <c r="R34" s="117">
        <v>0</v>
      </c>
      <c r="S34" s="118">
        <v>0</v>
      </c>
      <c r="T34" s="116">
        <f>L33</f>
        <v>274.45213899999999</v>
      </c>
      <c r="U34" s="119" t="s">
        <v>237</v>
      </c>
      <c r="V34" s="120" t="s">
        <v>237</v>
      </c>
      <c r="W34" s="121" t="s">
        <v>237</v>
      </c>
      <c r="X34" s="258"/>
      <c r="Y34" s="45" t="s">
        <v>214</v>
      </c>
    </row>
    <row r="35" spans="1:25" s="2" customFormat="1" ht="30" customHeight="1" x14ac:dyDescent="0.15">
      <c r="A35" s="214">
        <v>14</v>
      </c>
      <c r="B35" s="216" t="s">
        <v>138</v>
      </c>
      <c r="C35" s="218">
        <v>7341.3974109999999</v>
      </c>
      <c r="D35" s="210">
        <v>7341.3974109999999</v>
      </c>
      <c r="E35" s="218">
        <v>1551.3283019999999</v>
      </c>
      <c r="F35" s="222">
        <v>1551.3283019999999</v>
      </c>
      <c r="G35" s="222">
        <v>1515.0840000000001</v>
      </c>
      <c r="H35" s="222">
        <v>0</v>
      </c>
      <c r="I35" s="222">
        <v>0</v>
      </c>
      <c r="J35" s="239" t="s">
        <v>238</v>
      </c>
      <c r="K35" s="222">
        <v>36.244301999999998</v>
      </c>
      <c r="L35" s="225">
        <v>2364.8227619999998</v>
      </c>
      <c r="M35" s="206">
        <v>0</v>
      </c>
      <c r="N35" s="208">
        <f>+(+C35+E35)-(L35+M35)</f>
        <v>6527.902951</v>
      </c>
      <c r="O35" s="210">
        <v>6527.902951</v>
      </c>
      <c r="P35" s="25">
        <v>94</v>
      </c>
      <c r="Q35" s="26">
        <v>0</v>
      </c>
      <c r="R35" s="26">
        <v>0</v>
      </c>
      <c r="S35" s="27">
        <v>0</v>
      </c>
      <c r="T35" s="26">
        <v>2</v>
      </c>
      <c r="U35" s="25">
        <v>0</v>
      </c>
      <c r="V35" s="27">
        <v>0</v>
      </c>
      <c r="W35" s="28">
        <v>0</v>
      </c>
      <c r="X35" s="212" t="s">
        <v>239</v>
      </c>
      <c r="Y35" s="44" t="s">
        <v>209</v>
      </c>
    </row>
    <row r="36" spans="1:25" s="2" customFormat="1" ht="30" customHeight="1" thickBot="1" x14ac:dyDescent="0.2">
      <c r="A36" s="215"/>
      <c r="B36" s="244"/>
      <c r="C36" s="219"/>
      <c r="D36" s="211"/>
      <c r="E36" s="219"/>
      <c r="F36" s="223"/>
      <c r="G36" s="224"/>
      <c r="H36" s="224"/>
      <c r="I36" s="224"/>
      <c r="J36" s="240"/>
      <c r="K36" s="224"/>
      <c r="L36" s="226"/>
      <c r="M36" s="207"/>
      <c r="N36" s="209"/>
      <c r="O36" s="211"/>
      <c r="P36" s="53">
        <v>1549.0952</v>
      </c>
      <c r="Q36" s="54">
        <v>0</v>
      </c>
      <c r="R36" s="54">
        <v>0</v>
      </c>
      <c r="S36" s="55">
        <v>0</v>
      </c>
      <c r="T36" s="54">
        <v>786.01792399999999</v>
      </c>
      <c r="U36" s="53">
        <v>0</v>
      </c>
      <c r="V36" s="55">
        <v>0</v>
      </c>
      <c r="W36" s="56">
        <v>0</v>
      </c>
      <c r="X36" s="213"/>
      <c r="Y36" s="45" t="s">
        <v>214</v>
      </c>
    </row>
    <row r="37" spans="1:25" s="2" customFormat="1" ht="30" customHeight="1" x14ac:dyDescent="0.15">
      <c r="A37" s="214">
        <v>15</v>
      </c>
      <c r="B37" s="216" t="s">
        <v>147</v>
      </c>
      <c r="C37" s="218">
        <v>0.78884600000000005</v>
      </c>
      <c r="D37" s="220">
        <v>0.78884600000000005</v>
      </c>
      <c r="E37" s="218">
        <v>2327.7640000000001</v>
      </c>
      <c r="F37" s="222">
        <v>2327.7640000000001</v>
      </c>
      <c r="G37" s="222">
        <v>2327.7640000000001</v>
      </c>
      <c r="H37" s="222">
        <v>0</v>
      </c>
      <c r="I37" s="222">
        <v>0</v>
      </c>
      <c r="J37" s="239" t="s">
        <v>220</v>
      </c>
      <c r="K37" s="222">
        <v>0</v>
      </c>
      <c r="L37" s="225">
        <v>2327.8294099999998</v>
      </c>
      <c r="M37" s="206">
        <v>0</v>
      </c>
      <c r="N37" s="208">
        <f>ROUNDDOWN(+(+C37+E37)-(L37+M37),6)</f>
        <v>0.72343599999999997</v>
      </c>
      <c r="O37" s="210">
        <v>0.72343599999999997</v>
      </c>
      <c r="P37" s="25">
        <v>1</v>
      </c>
      <c r="Q37" s="26">
        <v>0</v>
      </c>
      <c r="R37" s="26">
        <v>0</v>
      </c>
      <c r="S37" s="27">
        <v>0</v>
      </c>
      <c r="T37" s="26">
        <v>1</v>
      </c>
      <c r="U37" s="25">
        <v>0</v>
      </c>
      <c r="V37" s="27">
        <v>0</v>
      </c>
      <c r="W37" s="28">
        <v>0</v>
      </c>
      <c r="X37" s="212" t="s">
        <v>240</v>
      </c>
      <c r="Y37" s="44" t="s">
        <v>209</v>
      </c>
    </row>
    <row r="38" spans="1:25" s="2" customFormat="1" ht="30" customHeight="1" thickBot="1" x14ac:dyDescent="0.2">
      <c r="A38" s="215"/>
      <c r="B38" s="217"/>
      <c r="C38" s="219"/>
      <c r="D38" s="221"/>
      <c r="E38" s="219"/>
      <c r="F38" s="223"/>
      <c r="G38" s="224"/>
      <c r="H38" s="224"/>
      <c r="I38" s="224"/>
      <c r="J38" s="240"/>
      <c r="K38" s="224"/>
      <c r="L38" s="226"/>
      <c r="M38" s="207"/>
      <c r="N38" s="209"/>
      <c r="O38" s="211"/>
      <c r="P38" s="53">
        <v>2327.7640000000001</v>
      </c>
      <c r="Q38" s="54">
        <v>0</v>
      </c>
      <c r="R38" s="54">
        <v>0</v>
      </c>
      <c r="S38" s="55">
        <v>0</v>
      </c>
      <c r="T38" s="54">
        <v>6.5409999999999996E-2</v>
      </c>
      <c r="U38" s="53">
        <v>0</v>
      </c>
      <c r="V38" s="55">
        <v>0</v>
      </c>
      <c r="W38" s="56">
        <v>0</v>
      </c>
      <c r="X38" s="213"/>
      <c r="Y38" s="45" t="s">
        <v>214</v>
      </c>
    </row>
    <row r="39" spans="1:25" s="2" customFormat="1" ht="45" customHeight="1" x14ac:dyDescent="0.15">
      <c r="A39" s="214">
        <v>16</v>
      </c>
      <c r="B39" s="216" t="s">
        <v>154</v>
      </c>
      <c r="C39" s="218">
        <v>183.78600000000006</v>
      </c>
      <c r="D39" s="210">
        <v>183.78600000000006</v>
      </c>
      <c r="E39" s="218">
        <v>5.7270000000000003E-3</v>
      </c>
      <c r="F39" s="228">
        <v>5.7270000000000003E-3</v>
      </c>
      <c r="G39" s="228">
        <v>0</v>
      </c>
      <c r="H39" s="228">
        <v>0</v>
      </c>
      <c r="I39" s="228">
        <v>0</v>
      </c>
      <c r="J39" s="230" t="s">
        <v>44</v>
      </c>
      <c r="K39" s="228">
        <v>5.7270000000000003E-3</v>
      </c>
      <c r="L39" s="222">
        <v>2.3370000000000002</v>
      </c>
      <c r="M39" s="206">
        <v>0</v>
      </c>
      <c r="N39" s="208">
        <f>C39+E39-L39</f>
        <v>181.45472700000008</v>
      </c>
      <c r="O39" s="210">
        <v>181.45472700000008</v>
      </c>
      <c r="P39" s="25">
        <v>1</v>
      </c>
      <c r="Q39" s="26">
        <v>0</v>
      </c>
      <c r="R39" s="26">
        <v>0</v>
      </c>
      <c r="S39" s="27">
        <v>0</v>
      </c>
      <c r="T39" s="26">
        <v>0</v>
      </c>
      <c r="U39" s="25">
        <v>0</v>
      </c>
      <c r="V39" s="27">
        <v>0</v>
      </c>
      <c r="W39" s="28">
        <v>0</v>
      </c>
      <c r="X39" s="212" t="s">
        <v>241</v>
      </c>
      <c r="Y39" s="44" t="s">
        <v>209</v>
      </c>
    </row>
    <row r="40" spans="1:25" s="2" customFormat="1" ht="45" customHeight="1" thickBot="1" x14ac:dyDescent="0.2">
      <c r="A40" s="215"/>
      <c r="B40" s="217"/>
      <c r="C40" s="219"/>
      <c r="D40" s="211"/>
      <c r="E40" s="219"/>
      <c r="F40" s="229"/>
      <c r="G40" s="229"/>
      <c r="H40" s="229"/>
      <c r="I40" s="229"/>
      <c r="J40" s="231"/>
      <c r="K40" s="229"/>
      <c r="L40" s="223"/>
      <c r="M40" s="207"/>
      <c r="N40" s="227"/>
      <c r="O40" s="211"/>
      <c r="P40" s="53">
        <v>2.3370000000000002</v>
      </c>
      <c r="Q40" s="54">
        <v>0</v>
      </c>
      <c r="R40" s="54">
        <v>0</v>
      </c>
      <c r="S40" s="55">
        <v>0</v>
      </c>
      <c r="T40" s="54">
        <v>0</v>
      </c>
      <c r="U40" s="53">
        <v>0</v>
      </c>
      <c r="V40" s="55">
        <v>0</v>
      </c>
      <c r="W40" s="56">
        <v>0</v>
      </c>
      <c r="X40" s="213"/>
      <c r="Y40" s="45" t="s">
        <v>214</v>
      </c>
    </row>
    <row r="41" spans="1:25" s="2" customFormat="1" ht="30" customHeight="1" x14ac:dyDescent="0.15">
      <c r="A41" s="214">
        <v>17</v>
      </c>
      <c r="B41" s="216" t="s">
        <v>161</v>
      </c>
      <c r="C41" s="218">
        <v>78853.795700000002</v>
      </c>
      <c r="D41" s="210">
        <v>78853.795700000002</v>
      </c>
      <c r="E41" s="218">
        <v>6.7048490000000003</v>
      </c>
      <c r="F41" s="228">
        <v>6.7048490000000003</v>
      </c>
      <c r="G41" s="228">
        <v>0</v>
      </c>
      <c r="H41" s="228">
        <v>0</v>
      </c>
      <c r="I41" s="228">
        <v>0</v>
      </c>
      <c r="J41" s="230" t="s">
        <v>44</v>
      </c>
      <c r="K41" s="228">
        <v>6.7048490000000003</v>
      </c>
      <c r="L41" s="222">
        <v>11037.40429</v>
      </c>
      <c r="M41" s="206">
        <v>0</v>
      </c>
      <c r="N41" s="208">
        <v>67823.096258999998</v>
      </c>
      <c r="O41" s="210">
        <v>67823.096258999998</v>
      </c>
      <c r="P41" s="25">
        <v>0</v>
      </c>
      <c r="Q41" s="26">
        <v>0</v>
      </c>
      <c r="R41" s="26">
        <v>0</v>
      </c>
      <c r="S41" s="27">
        <v>0</v>
      </c>
      <c r="T41" s="26">
        <v>0</v>
      </c>
      <c r="U41" s="25">
        <v>0</v>
      </c>
      <c r="V41" s="27">
        <v>0</v>
      </c>
      <c r="W41" s="28">
        <v>0</v>
      </c>
      <c r="X41" s="212" t="s">
        <v>242</v>
      </c>
      <c r="Y41" s="44" t="s">
        <v>209</v>
      </c>
    </row>
    <row r="42" spans="1:25" s="2" customFormat="1" ht="30" customHeight="1" thickBot="1" x14ac:dyDescent="0.2">
      <c r="A42" s="215"/>
      <c r="B42" s="217"/>
      <c r="C42" s="219"/>
      <c r="D42" s="211"/>
      <c r="E42" s="271"/>
      <c r="F42" s="241"/>
      <c r="G42" s="229"/>
      <c r="H42" s="229"/>
      <c r="I42" s="229"/>
      <c r="J42" s="231"/>
      <c r="K42" s="229"/>
      <c r="L42" s="223"/>
      <c r="M42" s="207"/>
      <c r="N42" s="227"/>
      <c r="O42" s="211"/>
      <c r="P42" s="53">
        <v>0</v>
      </c>
      <c r="Q42" s="54">
        <v>0</v>
      </c>
      <c r="R42" s="54">
        <v>0</v>
      </c>
      <c r="S42" s="55">
        <v>0</v>
      </c>
      <c r="T42" s="54">
        <v>0</v>
      </c>
      <c r="U42" s="53">
        <v>0</v>
      </c>
      <c r="V42" s="55">
        <v>0</v>
      </c>
      <c r="W42" s="56">
        <v>0</v>
      </c>
      <c r="X42" s="232"/>
      <c r="Y42" s="45" t="s">
        <v>214</v>
      </c>
    </row>
    <row r="43" spans="1:25" s="2" customFormat="1" ht="63.6" customHeight="1" x14ac:dyDescent="0.15">
      <c r="A43" s="214">
        <v>18</v>
      </c>
      <c r="B43" s="216" t="s">
        <v>166</v>
      </c>
      <c r="C43" s="218">
        <v>2017.4028699999999</v>
      </c>
      <c r="D43" s="210">
        <v>2017.4028699999999</v>
      </c>
      <c r="E43" s="218">
        <v>1.9665809999999999</v>
      </c>
      <c r="F43" s="228">
        <v>1.9665809999999999</v>
      </c>
      <c r="G43" s="228">
        <v>0</v>
      </c>
      <c r="H43" s="228">
        <v>0</v>
      </c>
      <c r="I43" s="228">
        <v>0</v>
      </c>
      <c r="J43" s="228">
        <v>0</v>
      </c>
      <c r="K43" s="228">
        <v>1.9665809999999999</v>
      </c>
      <c r="L43" s="222">
        <v>655.05867499999999</v>
      </c>
      <c r="M43" s="277">
        <v>0</v>
      </c>
      <c r="N43" s="208">
        <v>1364.310776</v>
      </c>
      <c r="O43" s="210">
        <v>1364.310776</v>
      </c>
      <c r="P43" s="25">
        <v>0</v>
      </c>
      <c r="Q43" s="26">
        <v>0</v>
      </c>
      <c r="R43" s="26">
        <v>0</v>
      </c>
      <c r="S43" s="27">
        <v>0</v>
      </c>
      <c r="T43" s="26">
        <v>1</v>
      </c>
      <c r="U43" s="25">
        <v>0</v>
      </c>
      <c r="V43" s="27">
        <v>0</v>
      </c>
      <c r="W43" s="28">
        <v>0</v>
      </c>
      <c r="X43" s="247" t="s">
        <v>243</v>
      </c>
      <c r="Y43" s="44" t="s">
        <v>209</v>
      </c>
    </row>
    <row r="44" spans="1:25" s="2" customFormat="1" ht="63.6" customHeight="1" thickBot="1" x14ac:dyDescent="0.2">
      <c r="A44" s="215"/>
      <c r="B44" s="217"/>
      <c r="C44" s="269"/>
      <c r="D44" s="270"/>
      <c r="E44" s="271"/>
      <c r="F44" s="241"/>
      <c r="G44" s="229"/>
      <c r="H44" s="272"/>
      <c r="I44" s="229"/>
      <c r="J44" s="272"/>
      <c r="K44" s="229"/>
      <c r="L44" s="223"/>
      <c r="M44" s="278"/>
      <c r="N44" s="209"/>
      <c r="O44" s="270"/>
      <c r="P44" s="53">
        <v>0</v>
      </c>
      <c r="Q44" s="54">
        <v>0</v>
      </c>
      <c r="R44" s="54">
        <v>0</v>
      </c>
      <c r="S44" s="55">
        <v>0</v>
      </c>
      <c r="T44" s="54">
        <v>655.05867499999999</v>
      </c>
      <c r="U44" s="53">
        <v>0</v>
      </c>
      <c r="V44" s="55">
        <v>0</v>
      </c>
      <c r="W44" s="56">
        <v>0</v>
      </c>
      <c r="X44" s="248"/>
      <c r="Y44" s="45" t="s">
        <v>214</v>
      </c>
    </row>
    <row r="45" spans="1:25" s="2" customFormat="1" ht="54" customHeight="1" x14ac:dyDescent="0.15">
      <c r="A45" s="214">
        <v>19</v>
      </c>
      <c r="B45" s="216" t="s">
        <v>172</v>
      </c>
      <c r="C45" s="218">
        <v>3301.8577310000001</v>
      </c>
      <c r="D45" s="210">
        <v>3301.8577310000001</v>
      </c>
      <c r="E45" s="218">
        <v>800.14359100000001</v>
      </c>
      <c r="F45" s="228">
        <v>800.14359100000001</v>
      </c>
      <c r="G45" s="228">
        <v>800</v>
      </c>
      <c r="H45" s="228">
        <v>0</v>
      </c>
      <c r="I45" s="228">
        <v>0</v>
      </c>
      <c r="J45" s="230" t="s">
        <v>44</v>
      </c>
      <c r="K45" s="228">
        <v>0.143591</v>
      </c>
      <c r="L45" s="222">
        <v>489.28339899999997</v>
      </c>
      <c r="M45" s="206">
        <v>0</v>
      </c>
      <c r="N45" s="208">
        <v>3612.7179230000002</v>
      </c>
      <c r="O45" s="210">
        <v>3612.7179230000002</v>
      </c>
      <c r="P45" s="25">
        <v>8</v>
      </c>
      <c r="Q45" s="26">
        <v>0</v>
      </c>
      <c r="R45" s="26">
        <v>0</v>
      </c>
      <c r="S45" s="27">
        <v>0</v>
      </c>
      <c r="T45" s="26">
        <v>0</v>
      </c>
      <c r="U45" s="25">
        <v>0</v>
      </c>
      <c r="V45" s="27">
        <v>0</v>
      </c>
      <c r="W45" s="28">
        <v>0</v>
      </c>
      <c r="X45" s="247" t="s">
        <v>244</v>
      </c>
      <c r="Y45" s="44" t="s">
        <v>209</v>
      </c>
    </row>
    <row r="46" spans="1:25" s="2" customFormat="1" ht="54" customHeight="1" thickBot="1" x14ac:dyDescent="0.2">
      <c r="A46" s="215"/>
      <c r="B46" s="217"/>
      <c r="C46" s="219"/>
      <c r="D46" s="211"/>
      <c r="E46" s="219"/>
      <c r="F46" s="229"/>
      <c r="G46" s="229"/>
      <c r="H46" s="229"/>
      <c r="I46" s="229"/>
      <c r="J46" s="231"/>
      <c r="K46" s="229"/>
      <c r="L46" s="223"/>
      <c r="M46" s="207"/>
      <c r="N46" s="227"/>
      <c r="O46" s="211"/>
      <c r="P46" s="53">
        <v>141.30198200000001</v>
      </c>
      <c r="Q46" s="54">
        <v>0</v>
      </c>
      <c r="R46" s="54">
        <v>0</v>
      </c>
      <c r="S46" s="55">
        <v>0</v>
      </c>
      <c r="T46" s="54">
        <v>347.98141700000002</v>
      </c>
      <c r="U46" s="53">
        <v>0</v>
      </c>
      <c r="V46" s="55">
        <v>0</v>
      </c>
      <c r="W46" s="56">
        <v>0</v>
      </c>
      <c r="X46" s="248"/>
      <c r="Y46" s="45" t="s">
        <v>214</v>
      </c>
    </row>
    <row r="47" spans="1:25" s="2" customFormat="1" ht="30" customHeight="1" x14ac:dyDescent="0.15">
      <c r="A47" s="214">
        <v>20</v>
      </c>
      <c r="B47" s="216" t="s">
        <v>176</v>
      </c>
      <c r="C47" s="218">
        <v>112301.151</v>
      </c>
      <c r="D47" s="210">
        <v>112301.151</v>
      </c>
      <c r="E47" s="228">
        <v>79.960999999999999</v>
      </c>
      <c r="F47" s="228">
        <v>79.960999999999999</v>
      </c>
      <c r="G47" s="228">
        <v>0</v>
      </c>
      <c r="H47" s="228">
        <v>0</v>
      </c>
      <c r="I47" s="228">
        <v>0</v>
      </c>
      <c r="J47" s="230" t="s">
        <v>44</v>
      </c>
      <c r="K47" s="228">
        <v>79.960999999999999</v>
      </c>
      <c r="L47" s="222">
        <v>2320.7860000000001</v>
      </c>
      <c r="M47" s="206">
        <v>0</v>
      </c>
      <c r="N47" s="208">
        <f>O47</f>
        <v>110060.326</v>
      </c>
      <c r="O47" s="210">
        <v>110060.326</v>
      </c>
      <c r="P47" s="25">
        <v>3</v>
      </c>
      <c r="Q47" s="26">
        <v>0</v>
      </c>
      <c r="R47" s="26">
        <v>0</v>
      </c>
      <c r="S47" s="27">
        <v>0</v>
      </c>
      <c r="T47" s="26">
        <v>9</v>
      </c>
      <c r="U47" s="25">
        <v>0</v>
      </c>
      <c r="V47" s="27">
        <v>0</v>
      </c>
      <c r="W47" s="28">
        <v>0</v>
      </c>
      <c r="X47" s="212" t="s">
        <v>245</v>
      </c>
      <c r="Y47" s="44" t="s">
        <v>209</v>
      </c>
    </row>
    <row r="48" spans="1:25" s="2" customFormat="1" ht="30" customHeight="1" thickBot="1" x14ac:dyDescent="0.2">
      <c r="A48" s="215"/>
      <c r="B48" s="217"/>
      <c r="C48" s="219"/>
      <c r="D48" s="211"/>
      <c r="E48" s="229"/>
      <c r="F48" s="229"/>
      <c r="G48" s="229"/>
      <c r="H48" s="229"/>
      <c r="I48" s="229"/>
      <c r="J48" s="231"/>
      <c r="K48" s="229"/>
      <c r="L48" s="223"/>
      <c r="M48" s="207"/>
      <c r="N48" s="227"/>
      <c r="O48" s="211"/>
      <c r="P48" s="53">
        <v>107.90100000000001</v>
      </c>
      <c r="Q48" s="54">
        <v>0</v>
      </c>
      <c r="R48" s="54">
        <v>0</v>
      </c>
      <c r="S48" s="55">
        <v>0</v>
      </c>
      <c r="T48" s="55">
        <v>2212.8839999999996</v>
      </c>
      <c r="U48" s="53">
        <v>0</v>
      </c>
      <c r="V48" s="55">
        <v>0</v>
      </c>
      <c r="W48" s="56">
        <v>0</v>
      </c>
      <c r="X48" s="232"/>
      <c r="Y48" s="45" t="s">
        <v>214</v>
      </c>
    </row>
    <row r="49" spans="1:25" s="3" customFormat="1" ht="22.15" customHeight="1" x14ac:dyDescent="0.15">
      <c r="A49" s="214"/>
      <c r="B49" s="273" t="s">
        <v>185</v>
      </c>
      <c r="C49" s="208">
        <f t="shared" ref="C49:I49" si="0">SUM(C9:C48)</f>
        <v>443268.64525500004</v>
      </c>
      <c r="D49" s="263">
        <f t="shared" si="0"/>
        <v>443268.64525500004</v>
      </c>
      <c r="E49" s="208">
        <f t="shared" si="0"/>
        <v>30230.864253999996</v>
      </c>
      <c r="F49" s="265">
        <f t="shared" si="0"/>
        <v>30195.873493999996</v>
      </c>
      <c r="G49" s="265">
        <f t="shared" si="0"/>
        <v>29883.779157999998</v>
      </c>
      <c r="H49" s="265">
        <f t="shared" si="0"/>
        <v>0</v>
      </c>
      <c r="I49" s="265">
        <f t="shared" si="0"/>
        <v>0</v>
      </c>
      <c r="J49" s="275"/>
      <c r="K49" s="265">
        <f>SUM(K9:K48)</f>
        <v>275.76627400000001</v>
      </c>
      <c r="L49" s="265">
        <f>SUM(L9:L48)</f>
        <v>70013.674479999987</v>
      </c>
      <c r="M49" s="267">
        <f>SUM(M9:M48)</f>
        <v>3969.4818050000003</v>
      </c>
      <c r="N49" s="208">
        <f>SUM(N9:N48)</f>
        <v>399516.35322400002</v>
      </c>
      <c r="O49" s="263">
        <f>SUM(O9:O48)</f>
        <v>399516.35322400002</v>
      </c>
      <c r="P49" s="29">
        <f t="shared" ref="P49:W49" si="1">SUMIF($Y$9:$Y$48,$Y$7,P9:P48)</f>
        <v>2737</v>
      </c>
      <c r="Q49" s="30">
        <f t="shared" si="1"/>
        <v>0</v>
      </c>
      <c r="R49" s="30">
        <f t="shared" si="1"/>
        <v>19</v>
      </c>
      <c r="S49" s="31">
        <f t="shared" si="1"/>
        <v>0</v>
      </c>
      <c r="T49" s="30">
        <f t="shared" si="1"/>
        <v>34</v>
      </c>
      <c r="U49" s="29">
        <f t="shared" si="1"/>
        <v>0</v>
      </c>
      <c r="V49" s="31">
        <f t="shared" si="1"/>
        <v>89</v>
      </c>
      <c r="W49" s="32">
        <f t="shared" si="1"/>
        <v>0</v>
      </c>
      <c r="X49" s="249"/>
      <c r="Y49" s="44" t="s">
        <v>209</v>
      </c>
    </row>
    <row r="50" spans="1:25" s="3" customFormat="1" ht="22.15" customHeight="1" thickBot="1" x14ac:dyDescent="0.2">
      <c r="A50" s="215"/>
      <c r="B50" s="274"/>
      <c r="C50" s="227"/>
      <c r="D50" s="264"/>
      <c r="E50" s="227"/>
      <c r="F50" s="266"/>
      <c r="G50" s="266"/>
      <c r="H50" s="266"/>
      <c r="I50" s="266"/>
      <c r="J50" s="276"/>
      <c r="K50" s="266"/>
      <c r="L50" s="266"/>
      <c r="M50" s="268"/>
      <c r="N50" s="227"/>
      <c r="O50" s="264"/>
      <c r="P50" s="57">
        <f t="shared" ref="P50:W50" si="2">SUMIF($Y$9:$Y$48,$Y$8,P9:P48)</f>
        <v>42022.636037999997</v>
      </c>
      <c r="Q50" s="58">
        <f t="shared" si="2"/>
        <v>0</v>
      </c>
      <c r="R50" s="58">
        <f t="shared" si="2"/>
        <v>46.2</v>
      </c>
      <c r="S50" s="59">
        <f t="shared" si="2"/>
        <v>0</v>
      </c>
      <c r="T50" s="58">
        <f t="shared" si="2"/>
        <v>5062.8787519999987</v>
      </c>
      <c r="U50" s="57">
        <f t="shared" si="2"/>
        <v>0</v>
      </c>
      <c r="V50" s="59">
        <f t="shared" si="2"/>
        <v>1100.7</v>
      </c>
      <c r="W50" s="60">
        <f t="shared" si="2"/>
        <v>0</v>
      </c>
      <c r="X50" s="232"/>
      <c r="Y50" s="45" t="s">
        <v>214</v>
      </c>
    </row>
    <row r="51" spans="1:25" ht="13.5" customHeight="1" x14ac:dyDescent="0.15">
      <c r="A51" s="1" t="s">
        <v>246</v>
      </c>
    </row>
    <row r="52" spans="1:25" x14ac:dyDescent="0.15">
      <c r="B52" s="1" t="s">
        <v>247</v>
      </c>
      <c r="E52" s="1" t="s">
        <v>248</v>
      </c>
      <c r="N52" s="50"/>
    </row>
    <row r="53" spans="1:25" ht="13.5" customHeight="1" x14ac:dyDescent="0.15">
      <c r="B53" s="1" t="s">
        <v>249</v>
      </c>
      <c r="E53" s="1" t="s">
        <v>250</v>
      </c>
    </row>
    <row r="54" spans="1:25" x14ac:dyDescent="0.15">
      <c r="B54" s="1" t="s">
        <v>251</v>
      </c>
      <c r="E54" s="1" t="s">
        <v>252</v>
      </c>
    </row>
    <row r="55" spans="1:25" ht="13.5" customHeight="1" x14ac:dyDescent="0.15">
      <c r="B55" s="1" t="s">
        <v>253</v>
      </c>
      <c r="E55" s="1" t="s">
        <v>254</v>
      </c>
    </row>
    <row r="56" spans="1:25" x14ac:dyDescent="0.15">
      <c r="B56" s="1" t="s">
        <v>255</v>
      </c>
    </row>
    <row r="57" spans="1:25" x14ac:dyDescent="0.15">
      <c r="B57" s="1" t="s">
        <v>256</v>
      </c>
    </row>
    <row r="58" spans="1:25" x14ac:dyDescent="0.15">
      <c r="B58" s="1" t="s">
        <v>257</v>
      </c>
    </row>
    <row r="59" spans="1:25" x14ac:dyDescent="0.15">
      <c r="B59" s="1" t="s">
        <v>258</v>
      </c>
    </row>
    <row r="60" spans="1:25" x14ac:dyDescent="0.15">
      <c r="B60" s="1" t="s">
        <v>259</v>
      </c>
    </row>
    <row r="61" spans="1:25" x14ac:dyDescent="0.15">
      <c r="B61" s="1" t="s">
        <v>260</v>
      </c>
    </row>
    <row r="63" spans="1:25" x14ac:dyDescent="0.15">
      <c r="A63" s="189" t="s">
        <v>261</v>
      </c>
    </row>
  </sheetData>
  <mergeCells count="358">
    <mergeCell ref="K39:K40"/>
    <mergeCell ref="L39:L40"/>
    <mergeCell ref="J9:J10"/>
    <mergeCell ref="J11:J12"/>
    <mergeCell ref="J13:J14"/>
    <mergeCell ref="J15:J16"/>
    <mergeCell ref="J17:J18"/>
    <mergeCell ref="J19:J20"/>
    <mergeCell ref="J21:J22"/>
    <mergeCell ref="J23:J24"/>
    <mergeCell ref="K25:K26"/>
    <mergeCell ref="O13:O14"/>
    <mergeCell ref="N15:N16"/>
    <mergeCell ref="O15:O16"/>
    <mergeCell ref="N17:N18"/>
    <mergeCell ref="K13:K14"/>
    <mergeCell ref="H15:H16"/>
    <mergeCell ref="K15:K16"/>
    <mergeCell ref="H17:H18"/>
    <mergeCell ref="K17:K18"/>
    <mergeCell ref="I13:I14"/>
    <mergeCell ref="I15:I16"/>
    <mergeCell ref="I17:I18"/>
    <mergeCell ref="L13:L14"/>
    <mergeCell ref="L15:L16"/>
    <mergeCell ref="L17:L18"/>
    <mergeCell ref="H13:H14"/>
    <mergeCell ref="P3:T3"/>
    <mergeCell ref="U3:W3"/>
    <mergeCell ref="Q4:Q6"/>
    <mergeCell ref="R4:R6"/>
    <mergeCell ref="S4:S6"/>
    <mergeCell ref="T4:T6"/>
    <mergeCell ref="U4:U6"/>
    <mergeCell ref="V4:V6"/>
    <mergeCell ref="W4:W6"/>
    <mergeCell ref="P5:P6"/>
    <mergeCell ref="C9:C10"/>
    <mergeCell ref="D9:D10"/>
    <mergeCell ref="E9:E10"/>
    <mergeCell ref="A11:A12"/>
    <mergeCell ref="B11:B12"/>
    <mergeCell ref="F9:F10"/>
    <mergeCell ref="L9:L10"/>
    <mergeCell ref="M9:M10"/>
    <mergeCell ref="A9:A10"/>
    <mergeCell ref="B9:B10"/>
    <mergeCell ref="F11:F12"/>
    <mergeCell ref="M11:M12"/>
    <mergeCell ref="C11:C12"/>
    <mergeCell ref="L11:L12"/>
    <mergeCell ref="D11:D12"/>
    <mergeCell ref="E11:E12"/>
    <mergeCell ref="G9:G10"/>
    <mergeCell ref="G11:G12"/>
    <mergeCell ref="H9:H10"/>
    <mergeCell ref="K9:K10"/>
    <mergeCell ref="H11:H12"/>
    <mergeCell ref="K11:K12"/>
    <mergeCell ref="I9:I10"/>
    <mergeCell ref="I11:I12"/>
    <mergeCell ref="A3:A8"/>
    <mergeCell ref="B3:B8"/>
    <mergeCell ref="N3:O4"/>
    <mergeCell ref="D6:D8"/>
    <mergeCell ref="O6:O8"/>
    <mergeCell ref="C3:D4"/>
    <mergeCell ref="E3:L4"/>
    <mergeCell ref="M3:M8"/>
    <mergeCell ref="K7:K8"/>
    <mergeCell ref="L5:L8"/>
    <mergeCell ref="G7:J7"/>
    <mergeCell ref="A19:A20"/>
    <mergeCell ref="B19:B20"/>
    <mergeCell ref="F17:F18"/>
    <mergeCell ref="M17:M18"/>
    <mergeCell ref="A17:A18"/>
    <mergeCell ref="B17:B18"/>
    <mergeCell ref="F19:F20"/>
    <mergeCell ref="M19:M20"/>
    <mergeCell ref="C13:C14"/>
    <mergeCell ref="D13:D14"/>
    <mergeCell ref="E13:E14"/>
    <mergeCell ref="A15:A16"/>
    <mergeCell ref="B15:B16"/>
    <mergeCell ref="F13:F14"/>
    <mergeCell ref="M13:M14"/>
    <mergeCell ref="A13:A14"/>
    <mergeCell ref="B13:B14"/>
    <mergeCell ref="F15:F16"/>
    <mergeCell ref="M15:M16"/>
    <mergeCell ref="C15:C16"/>
    <mergeCell ref="D15:D16"/>
    <mergeCell ref="E15:E16"/>
    <mergeCell ref="G13:G14"/>
    <mergeCell ref="G15:G16"/>
    <mergeCell ref="C19:C20"/>
    <mergeCell ref="D19:D20"/>
    <mergeCell ref="E19:E20"/>
    <mergeCell ref="G17:G18"/>
    <mergeCell ref="G19:G20"/>
    <mergeCell ref="N21:N22"/>
    <mergeCell ref="O21:O22"/>
    <mergeCell ref="C21:C22"/>
    <mergeCell ref="D21:D22"/>
    <mergeCell ref="E21:E22"/>
    <mergeCell ref="C17:C18"/>
    <mergeCell ref="D17:D18"/>
    <mergeCell ref="E17:E18"/>
    <mergeCell ref="O17:O18"/>
    <mergeCell ref="N19:N20"/>
    <mergeCell ref="H19:H20"/>
    <mergeCell ref="K19:K20"/>
    <mergeCell ref="H21:H22"/>
    <mergeCell ref="K21:K22"/>
    <mergeCell ref="I19:I20"/>
    <mergeCell ref="I21:I22"/>
    <mergeCell ref="F21:F22"/>
    <mergeCell ref="M21:M22"/>
    <mergeCell ref="L19:L20"/>
    <mergeCell ref="N25:N26"/>
    <mergeCell ref="A21:A22"/>
    <mergeCell ref="B21:B22"/>
    <mergeCell ref="F23:F24"/>
    <mergeCell ref="M23:M24"/>
    <mergeCell ref="N23:N24"/>
    <mergeCell ref="H23:H24"/>
    <mergeCell ref="K23:K24"/>
    <mergeCell ref="C23:C24"/>
    <mergeCell ref="D23:D24"/>
    <mergeCell ref="E23:E24"/>
    <mergeCell ref="G21:G22"/>
    <mergeCell ref="G23:G24"/>
    <mergeCell ref="L21:L22"/>
    <mergeCell ref="L23:L24"/>
    <mergeCell ref="L25:L26"/>
    <mergeCell ref="I23:I24"/>
    <mergeCell ref="D25:D26"/>
    <mergeCell ref="E25:E26"/>
    <mergeCell ref="H25:H26"/>
    <mergeCell ref="I25:I26"/>
    <mergeCell ref="J25:J26"/>
    <mergeCell ref="A23:A24"/>
    <mergeCell ref="B23:B24"/>
    <mergeCell ref="F25:F26"/>
    <mergeCell ref="A27:A28"/>
    <mergeCell ref="B27:B28"/>
    <mergeCell ref="F27:F28"/>
    <mergeCell ref="M27:M28"/>
    <mergeCell ref="M25:M26"/>
    <mergeCell ref="A25:A26"/>
    <mergeCell ref="B25:B26"/>
    <mergeCell ref="G25:G26"/>
    <mergeCell ref="N27:N28"/>
    <mergeCell ref="H27:H28"/>
    <mergeCell ref="K27:K28"/>
    <mergeCell ref="I27:I28"/>
    <mergeCell ref="J27:J28"/>
    <mergeCell ref="C27:C28"/>
    <mergeCell ref="D27:D28"/>
    <mergeCell ref="E27:E28"/>
    <mergeCell ref="G27:G28"/>
    <mergeCell ref="L27:L28"/>
    <mergeCell ref="F29:F30"/>
    <mergeCell ref="M29:M30"/>
    <mergeCell ref="A29:A30"/>
    <mergeCell ref="B29:B30"/>
    <mergeCell ref="F41:F42"/>
    <mergeCell ref="M41:M42"/>
    <mergeCell ref="N41:N42"/>
    <mergeCell ref="H41:H42"/>
    <mergeCell ref="K41:K42"/>
    <mergeCell ref="I41:I42"/>
    <mergeCell ref="L41:L42"/>
    <mergeCell ref="J41:J42"/>
    <mergeCell ref="C41:C42"/>
    <mergeCell ref="D41:D42"/>
    <mergeCell ref="E41:E42"/>
    <mergeCell ref="G29:G30"/>
    <mergeCell ref="G41:G42"/>
    <mergeCell ref="N29:N30"/>
    <mergeCell ref="C29:C30"/>
    <mergeCell ref="D29:D30"/>
    <mergeCell ref="E29:E30"/>
    <mergeCell ref="H29:H30"/>
    <mergeCell ref="L29:L30"/>
    <mergeCell ref="J37:J38"/>
    <mergeCell ref="M43:M44"/>
    <mergeCell ref="A43:A44"/>
    <mergeCell ref="F45:F46"/>
    <mergeCell ref="M45:M46"/>
    <mergeCell ref="C45:C46"/>
    <mergeCell ref="D45:D46"/>
    <mergeCell ref="E45:E46"/>
    <mergeCell ref="G43:G44"/>
    <mergeCell ref="G45:G46"/>
    <mergeCell ref="H45:H46"/>
    <mergeCell ref="K45:K46"/>
    <mergeCell ref="I45:I46"/>
    <mergeCell ref="L45:L46"/>
    <mergeCell ref="J45:J46"/>
    <mergeCell ref="K43:K44"/>
    <mergeCell ref="I43:I44"/>
    <mergeCell ref="B43:B44"/>
    <mergeCell ref="B45:B46"/>
    <mergeCell ref="L43:L44"/>
    <mergeCell ref="J43:J44"/>
    <mergeCell ref="A49:A50"/>
    <mergeCell ref="B49:B50"/>
    <mergeCell ref="G49:G50"/>
    <mergeCell ref="H49:H50"/>
    <mergeCell ref="K49:K50"/>
    <mergeCell ref="J49:J50"/>
    <mergeCell ref="I49:I50"/>
    <mergeCell ref="O27:O28"/>
    <mergeCell ref="O23:O24"/>
    <mergeCell ref="N43:N44"/>
    <mergeCell ref="O43:O44"/>
    <mergeCell ref="N45:N46"/>
    <mergeCell ref="O45:O46"/>
    <mergeCell ref="O41:O42"/>
    <mergeCell ref="B47:B48"/>
    <mergeCell ref="A31:A32"/>
    <mergeCell ref="B31:B32"/>
    <mergeCell ref="C31:C32"/>
    <mergeCell ref="D31:D32"/>
    <mergeCell ref="E31:E32"/>
    <mergeCell ref="F31:F32"/>
    <mergeCell ref="A33:A34"/>
    <mergeCell ref="B33:B34"/>
    <mergeCell ref="C33:C34"/>
    <mergeCell ref="O19:O20"/>
    <mergeCell ref="N9:N10"/>
    <mergeCell ref="O9:O10"/>
    <mergeCell ref="N11:N12"/>
    <mergeCell ref="O11:O12"/>
    <mergeCell ref="N13:N14"/>
    <mergeCell ref="C49:C50"/>
    <mergeCell ref="D49:D50"/>
    <mergeCell ref="E49:E50"/>
    <mergeCell ref="F49:F50"/>
    <mergeCell ref="L49:L50"/>
    <mergeCell ref="M49:M50"/>
    <mergeCell ref="C43:C44"/>
    <mergeCell ref="D43:D44"/>
    <mergeCell ref="E43:E44"/>
    <mergeCell ref="H43:H44"/>
    <mergeCell ref="O29:O30"/>
    <mergeCell ref="K29:K30"/>
    <mergeCell ref="I29:I30"/>
    <mergeCell ref="J29:J30"/>
    <mergeCell ref="O25:O26"/>
    <mergeCell ref="C25:C26"/>
    <mergeCell ref="N49:N50"/>
    <mergeCell ref="O49:O50"/>
    <mergeCell ref="X25:X26"/>
    <mergeCell ref="X27:X28"/>
    <mergeCell ref="X29:X30"/>
    <mergeCell ref="X41:X42"/>
    <mergeCell ref="X43:X44"/>
    <mergeCell ref="X45:X46"/>
    <mergeCell ref="X49:X50"/>
    <mergeCell ref="X4:X8"/>
    <mergeCell ref="X9:X10"/>
    <mergeCell ref="X11:X12"/>
    <mergeCell ref="X13:X14"/>
    <mergeCell ref="X15:X16"/>
    <mergeCell ref="X17:X18"/>
    <mergeCell ref="X19:X20"/>
    <mergeCell ref="X21:X22"/>
    <mergeCell ref="X23:X24"/>
    <mergeCell ref="X31:X32"/>
    <mergeCell ref="X33:X34"/>
    <mergeCell ref="X35:X36"/>
    <mergeCell ref="A39:A40"/>
    <mergeCell ref="B39:B40"/>
    <mergeCell ref="C39:C40"/>
    <mergeCell ref="A45:A46"/>
    <mergeCell ref="F43:F44"/>
    <mergeCell ref="G31:G32"/>
    <mergeCell ref="H31:H32"/>
    <mergeCell ref="I31:I32"/>
    <mergeCell ref="J31:J32"/>
    <mergeCell ref="I39:I40"/>
    <mergeCell ref="J39:J40"/>
    <mergeCell ref="D33:D34"/>
    <mergeCell ref="E33:E34"/>
    <mergeCell ref="F33:F34"/>
    <mergeCell ref="A35:A36"/>
    <mergeCell ref="B35:B36"/>
    <mergeCell ref="C35:C36"/>
    <mergeCell ref="D35:D36"/>
    <mergeCell ref="E35:E36"/>
    <mergeCell ref="F35:F36"/>
    <mergeCell ref="A41:A42"/>
    <mergeCell ref="B41:B42"/>
    <mergeCell ref="M31:M32"/>
    <mergeCell ref="N31:N32"/>
    <mergeCell ref="O31:O32"/>
    <mergeCell ref="M35:M36"/>
    <mergeCell ref="N35:N36"/>
    <mergeCell ref="O35:O36"/>
    <mergeCell ref="G33:G34"/>
    <mergeCell ref="H33:H34"/>
    <mergeCell ref="I33:I34"/>
    <mergeCell ref="J33:J34"/>
    <mergeCell ref="K33:K34"/>
    <mergeCell ref="L33:L34"/>
    <mergeCell ref="M33:M34"/>
    <mergeCell ref="N33:N34"/>
    <mergeCell ref="O33:O34"/>
    <mergeCell ref="G35:G36"/>
    <mergeCell ref="H35:H36"/>
    <mergeCell ref="I35:I36"/>
    <mergeCell ref="J35:J36"/>
    <mergeCell ref="K35:K36"/>
    <mergeCell ref="L35:L36"/>
    <mergeCell ref="K31:K32"/>
    <mergeCell ref="L31:L32"/>
    <mergeCell ref="M39:M40"/>
    <mergeCell ref="N39:N40"/>
    <mergeCell ref="O39:O40"/>
    <mergeCell ref="X39:X40"/>
    <mergeCell ref="A47:A48"/>
    <mergeCell ref="C47:C48"/>
    <mergeCell ref="D47:D48"/>
    <mergeCell ref="E47:E48"/>
    <mergeCell ref="F47:F48"/>
    <mergeCell ref="G47:G48"/>
    <mergeCell ref="H47:H48"/>
    <mergeCell ref="I47:I48"/>
    <mergeCell ref="J47:J48"/>
    <mergeCell ref="K47:K48"/>
    <mergeCell ref="L47:L48"/>
    <mergeCell ref="M47:M48"/>
    <mergeCell ref="N47:N48"/>
    <mergeCell ref="O47:O48"/>
    <mergeCell ref="X47:X48"/>
    <mergeCell ref="D39:D40"/>
    <mergeCell ref="E39:E40"/>
    <mergeCell ref="F39:F40"/>
    <mergeCell ref="G39:G40"/>
    <mergeCell ref="H39:H40"/>
    <mergeCell ref="M37:M38"/>
    <mergeCell ref="N37:N38"/>
    <mergeCell ref="O37:O38"/>
    <mergeCell ref="X37:X38"/>
    <mergeCell ref="A37:A38"/>
    <mergeCell ref="B37:B38"/>
    <mergeCell ref="C37:C38"/>
    <mergeCell ref="D37:D38"/>
    <mergeCell ref="E37:E38"/>
    <mergeCell ref="F37:F38"/>
    <mergeCell ref="G37:G38"/>
    <mergeCell ref="H37:H38"/>
    <mergeCell ref="I37:I38"/>
    <mergeCell ref="K37:K38"/>
    <mergeCell ref="L37:L38"/>
  </mergeCells>
  <phoneticPr fontId="1"/>
  <pageMargins left="0.51181102362204722" right="0.31496062992125984" top="0.55118110236220474" bottom="0.55118110236220474" header="0.31496062992125984" footer="0.31496062992125984"/>
  <pageSetup paperSize="9" scale="55" fitToHeight="0" orientation="landscape" r:id="rId1"/>
  <rowBreaks count="1" manualBreakCount="1">
    <brk id="36"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55"/>
  <sheetViews>
    <sheetView view="pageBreakPreview" zoomScale="85" zoomScaleNormal="70" zoomScaleSheetLayoutView="85" workbookViewId="0">
      <selection activeCell="T11" sqref="T11:X12"/>
    </sheetView>
  </sheetViews>
  <sheetFormatPr defaultColWidth="9" defaultRowHeight="13.5" x14ac:dyDescent="0.15"/>
  <cols>
    <col min="1" max="1" width="4.25" style="1" customWidth="1"/>
    <col min="2" max="2" width="22.75" style="1" customWidth="1"/>
    <col min="3" max="15" width="9" style="1" customWidth="1"/>
    <col min="16" max="23" width="8" style="1" customWidth="1"/>
    <col min="24" max="24" width="37.75" style="1" customWidth="1"/>
    <col min="25" max="25" width="9" style="40"/>
    <col min="26" max="16384" width="9" style="1"/>
  </cols>
  <sheetData>
    <row r="1" spans="1:25" ht="20.25" customHeight="1" thickBot="1" x14ac:dyDescent="0.2">
      <c r="A1" s="4" t="s">
        <v>262</v>
      </c>
    </row>
    <row r="2" spans="1:25" s="2" customFormat="1" ht="12.75" customHeight="1" x14ac:dyDescent="0.15">
      <c r="A2" s="191" t="s">
        <v>1</v>
      </c>
      <c r="B2" s="191" t="s">
        <v>2</v>
      </c>
      <c r="C2" s="409" t="s">
        <v>263</v>
      </c>
      <c r="D2" s="410"/>
      <c r="E2" s="410"/>
      <c r="F2" s="411"/>
      <c r="G2" s="382" t="s">
        <v>264</v>
      </c>
      <c r="H2" s="383"/>
      <c r="I2" s="383"/>
      <c r="J2" s="383"/>
      <c r="K2" s="383"/>
      <c r="L2" s="383"/>
      <c r="M2" s="383"/>
      <c r="N2" s="383"/>
      <c r="O2" s="383"/>
      <c r="P2" s="383"/>
      <c r="Q2" s="383"/>
      <c r="R2" s="383"/>
      <c r="S2" s="384"/>
      <c r="T2" s="391" t="s">
        <v>265</v>
      </c>
      <c r="U2" s="391"/>
      <c r="V2" s="391"/>
      <c r="W2" s="391"/>
      <c r="X2" s="392"/>
      <c r="Y2" s="41"/>
    </row>
    <row r="3" spans="1:25" s="2" customFormat="1" ht="12" customHeight="1" x14ac:dyDescent="0.15">
      <c r="A3" s="194"/>
      <c r="B3" s="194"/>
      <c r="C3" s="412"/>
      <c r="D3" s="413"/>
      <c r="E3" s="413"/>
      <c r="F3" s="414"/>
      <c r="G3" s="385"/>
      <c r="H3" s="386"/>
      <c r="I3" s="386"/>
      <c r="J3" s="386"/>
      <c r="K3" s="386"/>
      <c r="L3" s="386"/>
      <c r="M3" s="386"/>
      <c r="N3" s="386"/>
      <c r="O3" s="386"/>
      <c r="P3" s="386"/>
      <c r="Q3" s="386"/>
      <c r="R3" s="386"/>
      <c r="S3" s="387"/>
      <c r="T3" s="393"/>
      <c r="U3" s="393"/>
      <c r="V3" s="393"/>
      <c r="W3" s="393"/>
      <c r="X3" s="394"/>
      <c r="Y3" s="41"/>
    </row>
    <row r="4" spans="1:25" s="2" customFormat="1" ht="13.5" customHeight="1" thickBot="1" x14ac:dyDescent="0.2">
      <c r="A4" s="194"/>
      <c r="B4" s="194"/>
      <c r="C4" s="415"/>
      <c r="D4" s="416"/>
      <c r="E4" s="416"/>
      <c r="F4" s="417"/>
      <c r="G4" s="388"/>
      <c r="H4" s="389"/>
      <c r="I4" s="389"/>
      <c r="J4" s="389"/>
      <c r="K4" s="389"/>
      <c r="L4" s="389"/>
      <c r="M4" s="389"/>
      <c r="N4" s="389"/>
      <c r="O4" s="389"/>
      <c r="P4" s="389"/>
      <c r="Q4" s="389"/>
      <c r="R4" s="389"/>
      <c r="S4" s="390"/>
      <c r="T4" s="395"/>
      <c r="U4" s="395"/>
      <c r="V4" s="395"/>
      <c r="W4" s="395"/>
      <c r="X4" s="396"/>
      <c r="Y4" s="41"/>
    </row>
    <row r="5" spans="1:25" s="2" customFormat="1" ht="30" customHeight="1" x14ac:dyDescent="0.15">
      <c r="A5" s="214">
        <v>1</v>
      </c>
      <c r="B5" s="216" t="s">
        <v>26</v>
      </c>
      <c r="C5" s="338" t="s">
        <v>266</v>
      </c>
      <c r="D5" s="360"/>
      <c r="E5" s="360"/>
      <c r="F5" s="361"/>
      <c r="G5" s="344" t="s">
        <v>267</v>
      </c>
      <c r="H5" s="345"/>
      <c r="I5" s="345"/>
      <c r="J5" s="345"/>
      <c r="K5" s="345"/>
      <c r="L5" s="345"/>
      <c r="M5" s="345"/>
      <c r="N5" s="345"/>
      <c r="O5" s="345"/>
      <c r="P5" s="345"/>
      <c r="Q5" s="345"/>
      <c r="R5" s="345"/>
      <c r="S5" s="346"/>
      <c r="T5" s="354"/>
      <c r="U5" s="371"/>
      <c r="V5" s="371"/>
      <c r="W5" s="371"/>
      <c r="X5" s="372"/>
      <c r="Y5" s="187"/>
    </row>
    <row r="6" spans="1:25" s="2" customFormat="1" ht="30" customHeight="1" thickBot="1" x14ac:dyDescent="0.2">
      <c r="A6" s="215"/>
      <c r="B6" s="217"/>
      <c r="C6" s="362"/>
      <c r="D6" s="363"/>
      <c r="E6" s="363"/>
      <c r="F6" s="364"/>
      <c r="G6" s="347"/>
      <c r="H6" s="348"/>
      <c r="I6" s="348"/>
      <c r="J6" s="348"/>
      <c r="K6" s="348"/>
      <c r="L6" s="348"/>
      <c r="M6" s="348"/>
      <c r="N6" s="348"/>
      <c r="O6" s="348"/>
      <c r="P6" s="348"/>
      <c r="Q6" s="348"/>
      <c r="R6" s="348"/>
      <c r="S6" s="349"/>
      <c r="T6" s="373"/>
      <c r="U6" s="374"/>
      <c r="V6" s="374"/>
      <c r="W6" s="374"/>
      <c r="X6" s="375"/>
      <c r="Y6" s="188"/>
    </row>
    <row r="7" spans="1:25" s="2" customFormat="1" ht="30" customHeight="1" x14ac:dyDescent="0.15">
      <c r="A7" s="214">
        <v>2</v>
      </c>
      <c r="B7" s="216" t="s">
        <v>216</v>
      </c>
      <c r="C7" s="338" t="s">
        <v>268</v>
      </c>
      <c r="D7" s="360"/>
      <c r="E7" s="360"/>
      <c r="F7" s="361"/>
      <c r="G7" s="344" t="s">
        <v>269</v>
      </c>
      <c r="H7" s="345"/>
      <c r="I7" s="345"/>
      <c r="J7" s="345"/>
      <c r="K7" s="345"/>
      <c r="L7" s="345"/>
      <c r="M7" s="345"/>
      <c r="N7" s="345"/>
      <c r="O7" s="345"/>
      <c r="P7" s="345"/>
      <c r="Q7" s="345"/>
      <c r="R7" s="345"/>
      <c r="S7" s="346"/>
      <c r="T7" s="350"/>
      <c r="U7" s="314"/>
      <c r="V7" s="314"/>
      <c r="W7" s="314"/>
      <c r="X7" s="315"/>
      <c r="Y7" s="187"/>
    </row>
    <row r="8" spans="1:25" s="2" customFormat="1" ht="30" customHeight="1" thickBot="1" x14ac:dyDescent="0.2">
      <c r="A8" s="215"/>
      <c r="B8" s="217"/>
      <c r="C8" s="362"/>
      <c r="D8" s="363"/>
      <c r="E8" s="363"/>
      <c r="F8" s="364"/>
      <c r="G8" s="347"/>
      <c r="H8" s="348"/>
      <c r="I8" s="348"/>
      <c r="J8" s="348"/>
      <c r="K8" s="348"/>
      <c r="L8" s="348"/>
      <c r="M8" s="348"/>
      <c r="N8" s="348"/>
      <c r="O8" s="348"/>
      <c r="P8" s="348"/>
      <c r="Q8" s="348"/>
      <c r="R8" s="348"/>
      <c r="S8" s="349"/>
      <c r="T8" s="351"/>
      <c r="U8" s="352"/>
      <c r="V8" s="352"/>
      <c r="W8" s="352"/>
      <c r="X8" s="353"/>
      <c r="Y8" s="188"/>
    </row>
    <row r="9" spans="1:25" s="2" customFormat="1" ht="30" customHeight="1" x14ac:dyDescent="0.15">
      <c r="A9" s="214">
        <v>3</v>
      </c>
      <c r="B9" s="216" t="s">
        <v>270</v>
      </c>
      <c r="C9" s="338" t="s">
        <v>268</v>
      </c>
      <c r="D9" s="339"/>
      <c r="E9" s="339"/>
      <c r="F9" s="340"/>
      <c r="G9" s="344" t="s">
        <v>271</v>
      </c>
      <c r="H9" s="345"/>
      <c r="I9" s="345"/>
      <c r="J9" s="345"/>
      <c r="K9" s="345"/>
      <c r="L9" s="345"/>
      <c r="M9" s="345"/>
      <c r="N9" s="345"/>
      <c r="O9" s="345"/>
      <c r="P9" s="345"/>
      <c r="Q9" s="345"/>
      <c r="R9" s="345"/>
      <c r="S9" s="346"/>
      <c r="T9" s="354" t="s">
        <v>272</v>
      </c>
      <c r="U9" s="355"/>
      <c r="V9" s="355"/>
      <c r="W9" s="355"/>
      <c r="X9" s="356"/>
      <c r="Y9" s="187"/>
    </row>
    <row r="10" spans="1:25" s="2" customFormat="1" ht="59.45" customHeight="1" thickBot="1" x14ac:dyDescent="0.2">
      <c r="A10" s="215"/>
      <c r="B10" s="244"/>
      <c r="C10" s="341"/>
      <c r="D10" s="342"/>
      <c r="E10" s="342"/>
      <c r="F10" s="343"/>
      <c r="G10" s="347"/>
      <c r="H10" s="348"/>
      <c r="I10" s="348"/>
      <c r="J10" s="348"/>
      <c r="K10" s="348"/>
      <c r="L10" s="348"/>
      <c r="M10" s="348"/>
      <c r="N10" s="348"/>
      <c r="O10" s="348"/>
      <c r="P10" s="348"/>
      <c r="Q10" s="348"/>
      <c r="R10" s="348"/>
      <c r="S10" s="349"/>
      <c r="T10" s="357"/>
      <c r="U10" s="358"/>
      <c r="V10" s="358"/>
      <c r="W10" s="358"/>
      <c r="X10" s="359"/>
      <c r="Y10" s="188"/>
    </row>
    <row r="11" spans="1:25" s="2" customFormat="1" ht="30" customHeight="1" x14ac:dyDescent="0.15">
      <c r="A11" s="214">
        <v>4</v>
      </c>
      <c r="B11" s="216" t="s">
        <v>55</v>
      </c>
      <c r="C11" s="338" t="s">
        <v>273</v>
      </c>
      <c r="D11" s="360"/>
      <c r="E11" s="360"/>
      <c r="F11" s="361"/>
      <c r="G11" s="344" t="s">
        <v>274</v>
      </c>
      <c r="H11" s="345"/>
      <c r="I11" s="345"/>
      <c r="J11" s="345"/>
      <c r="K11" s="345"/>
      <c r="L11" s="345"/>
      <c r="M11" s="345"/>
      <c r="N11" s="345"/>
      <c r="O11" s="345"/>
      <c r="P11" s="345"/>
      <c r="Q11" s="345"/>
      <c r="R11" s="345"/>
      <c r="S11" s="346"/>
      <c r="T11" s="354" t="s">
        <v>275</v>
      </c>
      <c r="U11" s="355"/>
      <c r="V11" s="355"/>
      <c r="W11" s="355"/>
      <c r="X11" s="356"/>
      <c r="Y11" s="187"/>
    </row>
    <row r="12" spans="1:25" s="2" customFormat="1" ht="30" customHeight="1" thickBot="1" x14ac:dyDescent="0.2">
      <c r="A12" s="215"/>
      <c r="B12" s="217"/>
      <c r="C12" s="362"/>
      <c r="D12" s="363"/>
      <c r="E12" s="363"/>
      <c r="F12" s="364"/>
      <c r="G12" s="347"/>
      <c r="H12" s="348"/>
      <c r="I12" s="348"/>
      <c r="J12" s="348"/>
      <c r="K12" s="348"/>
      <c r="L12" s="348"/>
      <c r="M12" s="348"/>
      <c r="N12" s="348"/>
      <c r="O12" s="348"/>
      <c r="P12" s="348"/>
      <c r="Q12" s="348"/>
      <c r="R12" s="348"/>
      <c r="S12" s="349"/>
      <c r="T12" s="357"/>
      <c r="U12" s="358"/>
      <c r="V12" s="358"/>
      <c r="W12" s="358"/>
      <c r="X12" s="359"/>
      <c r="Y12" s="188"/>
    </row>
    <row r="13" spans="1:25" s="2" customFormat="1" ht="30" customHeight="1" x14ac:dyDescent="0.15">
      <c r="A13" s="214">
        <v>5</v>
      </c>
      <c r="B13" s="216" t="s">
        <v>63</v>
      </c>
      <c r="C13" s="338" t="s">
        <v>276</v>
      </c>
      <c r="D13" s="360"/>
      <c r="E13" s="360"/>
      <c r="F13" s="361"/>
      <c r="G13" s="344" t="s">
        <v>277</v>
      </c>
      <c r="H13" s="345"/>
      <c r="I13" s="345"/>
      <c r="J13" s="345"/>
      <c r="K13" s="345"/>
      <c r="L13" s="345"/>
      <c r="M13" s="345"/>
      <c r="N13" s="345"/>
      <c r="O13" s="345"/>
      <c r="P13" s="345"/>
      <c r="Q13" s="345"/>
      <c r="R13" s="345"/>
      <c r="S13" s="346"/>
      <c r="T13" s="350"/>
      <c r="U13" s="314"/>
      <c r="V13" s="314"/>
      <c r="W13" s="314"/>
      <c r="X13" s="315"/>
      <c r="Y13" s="187"/>
    </row>
    <row r="14" spans="1:25" s="2" customFormat="1" ht="30" customHeight="1" thickBot="1" x14ac:dyDescent="0.2">
      <c r="A14" s="215"/>
      <c r="B14" s="217"/>
      <c r="C14" s="362"/>
      <c r="D14" s="363"/>
      <c r="E14" s="363"/>
      <c r="F14" s="364"/>
      <c r="G14" s="347"/>
      <c r="H14" s="348"/>
      <c r="I14" s="348"/>
      <c r="J14" s="348"/>
      <c r="K14" s="348"/>
      <c r="L14" s="348"/>
      <c r="M14" s="348"/>
      <c r="N14" s="348"/>
      <c r="O14" s="348"/>
      <c r="P14" s="348"/>
      <c r="Q14" s="348"/>
      <c r="R14" s="348"/>
      <c r="S14" s="349"/>
      <c r="T14" s="351"/>
      <c r="U14" s="352"/>
      <c r="V14" s="352"/>
      <c r="W14" s="352"/>
      <c r="X14" s="353"/>
      <c r="Y14" s="188"/>
    </row>
    <row r="15" spans="1:25" s="2" customFormat="1" ht="30" customHeight="1" x14ac:dyDescent="0.15">
      <c r="A15" s="214">
        <v>6</v>
      </c>
      <c r="B15" s="216" t="s">
        <v>223</v>
      </c>
      <c r="C15" s="338" t="s">
        <v>278</v>
      </c>
      <c r="D15" s="360"/>
      <c r="E15" s="360"/>
      <c r="F15" s="361"/>
      <c r="G15" s="344" t="s">
        <v>279</v>
      </c>
      <c r="H15" s="345"/>
      <c r="I15" s="345"/>
      <c r="J15" s="345"/>
      <c r="K15" s="345"/>
      <c r="L15" s="345"/>
      <c r="M15" s="345"/>
      <c r="N15" s="345"/>
      <c r="O15" s="345"/>
      <c r="P15" s="345"/>
      <c r="Q15" s="345"/>
      <c r="R15" s="345"/>
      <c r="S15" s="346"/>
      <c r="T15" s="350"/>
      <c r="U15" s="314"/>
      <c r="V15" s="314"/>
      <c r="W15" s="314"/>
      <c r="X15" s="315"/>
      <c r="Y15" s="187"/>
    </row>
    <row r="16" spans="1:25" s="2" customFormat="1" ht="38.25" customHeight="1" thickBot="1" x14ac:dyDescent="0.2">
      <c r="A16" s="215"/>
      <c r="B16" s="217"/>
      <c r="C16" s="362"/>
      <c r="D16" s="363"/>
      <c r="E16" s="363"/>
      <c r="F16" s="364"/>
      <c r="G16" s="347"/>
      <c r="H16" s="348"/>
      <c r="I16" s="348"/>
      <c r="J16" s="348"/>
      <c r="K16" s="348"/>
      <c r="L16" s="348"/>
      <c r="M16" s="348"/>
      <c r="N16" s="348"/>
      <c r="O16" s="348"/>
      <c r="P16" s="348"/>
      <c r="Q16" s="348"/>
      <c r="R16" s="348"/>
      <c r="S16" s="349"/>
      <c r="T16" s="351"/>
      <c r="U16" s="352"/>
      <c r="V16" s="352"/>
      <c r="W16" s="352"/>
      <c r="X16" s="353"/>
      <c r="Y16" s="188"/>
    </row>
    <row r="17" spans="1:25" s="2" customFormat="1" ht="30" customHeight="1" x14ac:dyDescent="0.15">
      <c r="A17" s="214">
        <v>7</v>
      </c>
      <c r="B17" s="216" t="s">
        <v>81</v>
      </c>
      <c r="C17" s="338" t="s">
        <v>280</v>
      </c>
      <c r="D17" s="360"/>
      <c r="E17" s="360"/>
      <c r="F17" s="361"/>
      <c r="G17" s="344" t="s">
        <v>281</v>
      </c>
      <c r="H17" s="365"/>
      <c r="I17" s="365"/>
      <c r="J17" s="365"/>
      <c r="K17" s="365"/>
      <c r="L17" s="365"/>
      <c r="M17" s="365"/>
      <c r="N17" s="365"/>
      <c r="O17" s="365"/>
      <c r="P17" s="365"/>
      <c r="Q17" s="365"/>
      <c r="R17" s="365"/>
      <c r="S17" s="366"/>
      <c r="T17" s="350"/>
      <c r="U17" s="314"/>
      <c r="V17" s="314"/>
      <c r="W17" s="314"/>
      <c r="X17" s="315"/>
      <c r="Y17" s="187"/>
    </row>
    <row r="18" spans="1:25" s="2" customFormat="1" ht="30" customHeight="1" thickBot="1" x14ac:dyDescent="0.2">
      <c r="A18" s="215"/>
      <c r="B18" s="217"/>
      <c r="C18" s="362"/>
      <c r="D18" s="363"/>
      <c r="E18" s="363"/>
      <c r="F18" s="364"/>
      <c r="G18" s="367"/>
      <c r="H18" s="368"/>
      <c r="I18" s="368"/>
      <c r="J18" s="368"/>
      <c r="K18" s="368"/>
      <c r="L18" s="368"/>
      <c r="M18" s="368"/>
      <c r="N18" s="368"/>
      <c r="O18" s="368"/>
      <c r="P18" s="368"/>
      <c r="Q18" s="368"/>
      <c r="R18" s="368"/>
      <c r="S18" s="369"/>
      <c r="T18" s="351"/>
      <c r="U18" s="352"/>
      <c r="V18" s="352"/>
      <c r="W18" s="352"/>
      <c r="X18" s="353"/>
      <c r="Y18" s="188"/>
    </row>
    <row r="19" spans="1:25" s="2" customFormat="1" ht="30" customHeight="1" x14ac:dyDescent="0.15">
      <c r="A19" s="214">
        <v>8</v>
      </c>
      <c r="B19" s="281" t="s">
        <v>226</v>
      </c>
      <c r="C19" s="338" t="s">
        <v>280</v>
      </c>
      <c r="D19" s="360"/>
      <c r="E19" s="360"/>
      <c r="F19" s="361"/>
      <c r="G19" s="344" t="s">
        <v>282</v>
      </c>
      <c r="H19" s="365"/>
      <c r="I19" s="365"/>
      <c r="J19" s="365"/>
      <c r="K19" s="365"/>
      <c r="L19" s="365"/>
      <c r="M19" s="365"/>
      <c r="N19" s="365"/>
      <c r="O19" s="365"/>
      <c r="P19" s="365"/>
      <c r="Q19" s="365"/>
      <c r="R19" s="365"/>
      <c r="S19" s="366"/>
      <c r="T19" s="354" t="s">
        <v>283</v>
      </c>
      <c r="U19" s="355"/>
      <c r="V19" s="355"/>
      <c r="W19" s="355"/>
      <c r="X19" s="356"/>
      <c r="Y19" s="187"/>
    </row>
    <row r="20" spans="1:25" s="2" customFormat="1" ht="45.6" customHeight="1" thickBot="1" x14ac:dyDescent="0.2">
      <c r="A20" s="215"/>
      <c r="B20" s="282"/>
      <c r="C20" s="362"/>
      <c r="D20" s="363"/>
      <c r="E20" s="363"/>
      <c r="F20" s="364"/>
      <c r="G20" s="367"/>
      <c r="H20" s="368"/>
      <c r="I20" s="368"/>
      <c r="J20" s="368"/>
      <c r="K20" s="368"/>
      <c r="L20" s="368"/>
      <c r="M20" s="368"/>
      <c r="N20" s="368"/>
      <c r="O20" s="368"/>
      <c r="P20" s="368"/>
      <c r="Q20" s="368"/>
      <c r="R20" s="368"/>
      <c r="S20" s="369"/>
      <c r="T20" s="357"/>
      <c r="U20" s="358"/>
      <c r="V20" s="358"/>
      <c r="W20" s="358"/>
      <c r="X20" s="359"/>
      <c r="Y20" s="188"/>
    </row>
    <row r="21" spans="1:25" s="2" customFormat="1" ht="30" customHeight="1" x14ac:dyDescent="0.15">
      <c r="A21" s="214">
        <v>9</v>
      </c>
      <c r="B21" s="216" t="s">
        <v>99</v>
      </c>
      <c r="C21" s="338" t="s">
        <v>284</v>
      </c>
      <c r="D21" s="360"/>
      <c r="E21" s="360"/>
      <c r="F21" s="361"/>
      <c r="G21" s="344" t="s">
        <v>285</v>
      </c>
      <c r="H21" s="345"/>
      <c r="I21" s="345"/>
      <c r="J21" s="345"/>
      <c r="K21" s="345"/>
      <c r="L21" s="345"/>
      <c r="M21" s="345"/>
      <c r="N21" s="345"/>
      <c r="O21" s="345"/>
      <c r="P21" s="345"/>
      <c r="Q21" s="345"/>
      <c r="R21" s="345"/>
      <c r="S21" s="346"/>
      <c r="T21" s="370"/>
      <c r="U21" s="371"/>
      <c r="V21" s="371"/>
      <c r="W21" s="371"/>
      <c r="X21" s="372"/>
      <c r="Y21" s="187"/>
    </row>
    <row r="22" spans="1:25" s="2" customFormat="1" ht="30" customHeight="1" thickBot="1" x14ac:dyDescent="0.2">
      <c r="A22" s="215"/>
      <c r="B22" s="217"/>
      <c r="C22" s="362"/>
      <c r="D22" s="363"/>
      <c r="E22" s="363"/>
      <c r="F22" s="364"/>
      <c r="G22" s="347"/>
      <c r="H22" s="348"/>
      <c r="I22" s="348"/>
      <c r="J22" s="348"/>
      <c r="K22" s="348"/>
      <c r="L22" s="348"/>
      <c r="M22" s="348"/>
      <c r="N22" s="348"/>
      <c r="O22" s="348"/>
      <c r="P22" s="348"/>
      <c r="Q22" s="348"/>
      <c r="R22" s="348"/>
      <c r="S22" s="349"/>
      <c r="T22" s="373"/>
      <c r="U22" s="374"/>
      <c r="V22" s="374"/>
      <c r="W22" s="374"/>
      <c r="X22" s="375"/>
      <c r="Y22" s="188"/>
    </row>
    <row r="23" spans="1:25" s="2" customFormat="1" ht="30" customHeight="1" x14ac:dyDescent="0.15">
      <c r="A23" s="214">
        <v>10</v>
      </c>
      <c r="B23" s="216" t="s">
        <v>105</v>
      </c>
      <c r="C23" s="338" t="s">
        <v>286</v>
      </c>
      <c r="D23" s="360"/>
      <c r="E23" s="360"/>
      <c r="F23" s="361"/>
      <c r="G23" s="344" t="s">
        <v>287</v>
      </c>
      <c r="H23" s="345"/>
      <c r="I23" s="345"/>
      <c r="J23" s="345"/>
      <c r="K23" s="345"/>
      <c r="L23" s="345"/>
      <c r="M23" s="345"/>
      <c r="N23" s="345"/>
      <c r="O23" s="345"/>
      <c r="P23" s="345"/>
      <c r="Q23" s="345"/>
      <c r="R23" s="345"/>
      <c r="S23" s="346"/>
      <c r="T23" s="370"/>
      <c r="U23" s="371"/>
      <c r="V23" s="371"/>
      <c r="W23" s="371"/>
      <c r="X23" s="372"/>
      <c r="Y23" s="187"/>
    </row>
    <row r="24" spans="1:25" s="2" customFormat="1" ht="30" customHeight="1" thickBot="1" x14ac:dyDescent="0.2">
      <c r="A24" s="215"/>
      <c r="B24" s="217"/>
      <c r="C24" s="362"/>
      <c r="D24" s="363"/>
      <c r="E24" s="363"/>
      <c r="F24" s="364"/>
      <c r="G24" s="347"/>
      <c r="H24" s="348"/>
      <c r="I24" s="348"/>
      <c r="J24" s="348"/>
      <c r="K24" s="348"/>
      <c r="L24" s="348"/>
      <c r="M24" s="348"/>
      <c r="N24" s="348"/>
      <c r="O24" s="348"/>
      <c r="P24" s="348"/>
      <c r="Q24" s="348"/>
      <c r="R24" s="348"/>
      <c r="S24" s="349"/>
      <c r="T24" s="373"/>
      <c r="U24" s="374"/>
      <c r="V24" s="374"/>
      <c r="W24" s="374"/>
      <c r="X24" s="375"/>
      <c r="Y24" s="188"/>
    </row>
    <row r="25" spans="1:25" s="2" customFormat="1" ht="30" customHeight="1" x14ac:dyDescent="0.15">
      <c r="A25" s="214">
        <v>11</v>
      </c>
      <c r="B25" s="216" t="s">
        <v>288</v>
      </c>
      <c r="C25" s="338" t="s">
        <v>289</v>
      </c>
      <c r="D25" s="339"/>
      <c r="E25" s="339"/>
      <c r="F25" s="340"/>
      <c r="G25" s="344" t="s">
        <v>290</v>
      </c>
      <c r="H25" s="365"/>
      <c r="I25" s="365"/>
      <c r="J25" s="365"/>
      <c r="K25" s="365"/>
      <c r="L25" s="365"/>
      <c r="M25" s="365"/>
      <c r="N25" s="365"/>
      <c r="O25" s="365"/>
      <c r="P25" s="365"/>
      <c r="Q25" s="365"/>
      <c r="R25" s="365"/>
      <c r="S25" s="366"/>
      <c r="T25" s="354"/>
      <c r="U25" s="355"/>
      <c r="V25" s="355"/>
      <c r="W25" s="355"/>
      <c r="X25" s="356"/>
      <c r="Y25" s="187"/>
    </row>
    <row r="26" spans="1:25" s="2" customFormat="1" ht="30" customHeight="1" thickBot="1" x14ac:dyDescent="0.2">
      <c r="A26" s="215"/>
      <c r="B26" s="244"/>
      <c r="C26" s="341"/>
      <c r="D26" s="342"/>
      <c r="E26" s="342"/>
      <c r="F26" s="343"/>
      <c r="G26" s="367"/>
      <c r="H26" s="368"/>
      <c r="I26" s="368"/>
      <c r="J26" s="368"/>
      <c r="K26" s="368"/>
      <c r="L26" s="368"/>
      <c r="M26" s="368"/>
      <c r="N26" s="368"/>
      <c r="O26" s="368"/>
      <c r="P26" s="368"/>
      <c r="Q26" s="368"/>
      <c r="R26" s="368"/>
      <c r="S26" s="369"/>
      <c r="T26" s="357"/>
      <c r="U26" s="358"/>
      <c r="V26" s="358"/>
      <c r="W26" s="358"/>
      <c r="X26" s="359"/>
      <c r="Y26" s="188"/>
    </row>
    <row r="27" spans="1:25" s="2" customFormat="1" ht="30" customHeight="1" x14ac:dyDescent="0.15">
      <c r="A27" s="214">
        <v>12</v>
      </c>
      <c r="B27" s="216" t="s">
        <v>232</v>
      </c>
      <c r="C27" s="338" t="s">
        <v>291</v>
      </c>
      <c r="D27" s="339"/>
      <c r="E27" s="339"/>
      <c r="F27" s="340"/>
      <c r="G27" s="344" t="s">
        <v>292</v>
      </c>
      <c r="H27" s="345"/>
      <c r="I27" s="345"/>
      <c r="J27" s="345"/>
      <c r="K27" s="345"/>
      <c r="L27" s="345"/>
      <c r="M27" s="345"/>
      <c r="N27" s="345"/>
      <c r="O27" s="345"/>
      <c r="P27" s="345"/>
      <c r="Q27" s="345"/>
      <c r="R27" s="345"/>
      <c r="S27" s="346"/>
      <c r="T27" s="350"/>
      <c r="U27" s="314"/>
      <c r="V27" s="314"/>
      <c r="W27" s="314"/>
      <c r="X27" s="315"/>
      <c r="Y27" s="187"/>
    </row>
    <row r="28" spans="1:25" s="2" customFormat="1" ht="30" customHeight="1" thickBot="1" x14ac:dyDescent="0.2">
      <c r="A28" s="215"/>
      <c r="B28" s="244"/>
      <c r="C28" s="341"/>
      <c r="D28" s="342"/>
      <c r="E28" s="342"/>
      <c r="F28" s="343"/>
      <c r="G28" s="347"/>
      <c r="H28" s="348"/>
      <c r="I28" s="348"/>
      <c r="J28" s="348"/>
      <c r="K28" s="348"/>
      <c r="L28" s="348"/>
      <c r="M28" s="348"/>
      <c r="N28" s="348"/>
      <c r="O28" s="348"/>
      <c r="P28" s="348"/>
      <c r="Q28" s="348"/>
      <c r="R28" s="348"/>
      <c r="S28" s="349"/>
      <c r="T28" s="351"/>
      <c r="U28" s="352"/>
      <c r="V28" s="352"/>
      <c r="W28" s="352"/>
      <c r="X28" s="353"/>
      <c r="Y28" s="188"/>
    </row>
    <row r="29" spans="1:25" s="2" customFormat="1" ht="30" customHeight="1" x14ac:dyDescent="0.15">
      <c r="A29" s="214">
        <v>13</v>
      </c>
      <c r="B29" s="216" t="s">
        <v>234</v>
      </c>
      <c r="C29" s="338" t="s">
        <v>293</v>
      </c>
      <c r="D29" s="339"/>
      <c r="E29" s="339"/>
      <c r="F29" s="340"/>
      <c r="G29" s="344" t="s">
        <v>294</v>
      </c>
      <c r="H29" s="345"/>
      <c r="I29" s="345"/>
      <c r="J29" s="345"/>
      <c r="K29" s="345"/>
      <c r="L29" s="345"/>
      <c r="M29" s="345"/>
      <c r="N29" s="345"/>
      <c r="O29" s="345"/>
      <c r="P29" s="345"/>
      <c r="Q29" s="345"/>
      <c r="R29" s="345"/>
      <c r="S29" s="346"/>
      <c r="T29" s="354" t="s">
        <v>295</v>
      </c>
      <c r="U29" s="355"/>
      <c r="V29" s="355"/>
      <c r="W29" s="355"/>
      <c r="X29" s="356"/>
      <c r="Y29" s="187"/>
    </row>
    <row r="30" spans="1:25" s="2" customFormat="1" ht="30" customHeight="1" thickBot="1" x14ac:dyDescent="0.2">
      <c r="A30" s="215"/>
      <c r="B30" s="244"/>
      <c r="C30" s="341"/>
      <c r="D30" s="342"/>
      <c r="E30" s="342"/>
      <c r="F30" s="343"/>
      <c r="G30" s="347"/>
      <c r="H30" s="348"/>
      <c r="I30" s="348"/>
      <c r="J30" s="348"/>
      <c r="K30" s="348"/>
      <c r="L30" s="348"/>
      <c r="M30" s="348"/>
      <c r="N30" s="348"/>
      <c r="O30" s="348"/>
      <c r="P30" s="348"/>
      <c r="Q30" s="348"/>
      <c r="R30" s="348"/>
      <c r="S30" s="349"/>
      <c r="T30" s="357"/>
      <c r="U30" s="358"/>
      <c r="V30" s="358"/>
      <c r="W30" s="358"/>
      <c r="X30" s="359"/>
      <c r="Y30" s="188"/>
    </row>
    <row r="31" spans="1:25" s="2" customFormat="1" ht="30" customHeight="1" x14ac:dyDescent="0.15">
      <c r="A31" s="214">
        <v>14</v>
      </c>
      <c r="B31" s="216" t="s">
        <v>296</v>
      </c>
      <c r="C31" s="338" t="s">
        <v>297</v>
      </c>
      <c r="D31" s="339"/>
      <c r="E31" s="339"/>
      <c r="F31" s="340"/>
      <c r="G31" s="344" t="s">
        <v>298</v>
      </c>
      <c r="H31" s="345"/>
      <c r="I31" s="345"/>
      <c r="J31" s="345"/>
      <c r="K31" s="345"/>
      <c r="L31" s="345"/>
      <c r="M31" s="345"/>
      <c r="N31" s="345"/>
      <c r="O31" s="345"/>
      <c r="P31" s="345"/>
      <c r="Q31" s="345"/>
      <c r="R31" s="345"/>
      <c r="S31" s="346"/>
      <c r="T31" s="354" t="s">
        <v>299</v>
      </c>
      <c r="U31" s="355"/>
      <c r="V31" s="355"/>
      <c r="W31" s="355"/>
      <c r="X31" s="356"/>
      <c r="Y31" s="187"/>
    </row>
    <row r="32" spans="1:25" s="2" customFormat="1" ht="30" customHeight="1" thickBot="1" x14ac:dyDescent="0.2">
      <c r="A32" s="215"/>
      <c r="B32" s="244"/>
      <c r="C32" s="341"/>
      <c r="D32" s="342"/>
      <c r="E32" s="342"/>
      <c r="F32" s="343"/>
      <c r="G32" s="347"/>
      <c r="H32" s="348"/>
      <c r="I32" s="348"/>
      <c r="J32" s="348"/>
      <c r="K32" s="348"/>
      <c r="L32" s="348"/>
      <c r="M32" s="348"/>
      <c r="N32" s="348"/>
      <c r="O32" s="348"/>
      <c r="P32" s="348"/>
      <c r="Q32" s="348"/>
      <c r="R32" s="348"/>
      <c r="S32" s="349"/>
      <c r="T32" s="357"/>
      <c r="U32" s="358"/>
      <c r="V32" s="358"/>
      <c r="W32" s="358"/>
      <c r="X32" s="359"/>
      <c r="Y32" s="188"/>
    </row>
    <row r="33" spans="1:25" s="2" customFormat="1" ht="30" customHeight="1" x14ac:dyDescent="0.15">
      <c r="A33" s="214">
        <v>15</v>
      </c>
      <c r="B33" s="216" t="s">
        <v>300</v>
      </c>
      <c r="C33" s="338" t="s">
        <v>301</v>
      </c>
      <c r="D33" s="339"/>
      <c r="E33" s="339"/>
      <c r="F33" s="340"/>
      <c r="G33" s="344" t="s">
        <v>302</v>
      </c>
      <c r="H33" s="345"/>
      <c r="I33" s="345"/>
      <c r="J33" s="345"/>
      <c r="K33" s="345"/>
      <c r="L33" s="345"/>
      <c r="M33" s="345"/>
      <c r="N33" s="345"/>
      <c r="O33" s="345"/>
      <c r="P33" s="345"/>
      <c r="Q33" s="345"/>
      <c r="R33" s="345"/>
      <c r="S33" s="346"/>
      <c r="T33" s="350"/>
      <c r="U33" s="314"/>
      <c r="V33" s="314"/>
      <c r="W33" s="314"/>
      <c r="X33" s="315"/>
      <c r="Y33" s="187"/>
    </row>
    <row r="34" spans="1:25" s="2" customFormat="1" ht="30" customHeight="1" thickBot="1" x14ac:dyDescent="0.2">
      <c r="A34" s="215"/>
      <c r="B34" s="244"/>
      <c r="C34" s="341"/>
      <c r="D34" s="342"/>
      <c r="E34" s="342"/>
      <c r="F34" s="343"/>
      <c r="G34" s="347"/>
      <c r="H34" s="348"/>
      <c r="I34" s="348"/>
      <c r="J34" s="348"/>
      <c r="K34" s="348"/>
      <c r="L34" s="348"/>
      <c r="M34" s="348"/>
      <c r="N34" s="348"/>
      <c r="O34" s="348"/>
      <c r="P34" s="348"/>
      <c r="Q34" s="348"/>
      <c r="R34" s="348"/>
      <c r="S34" s="349"/>
      <c r="T34" s="351"/>
      <c r="U34" s="352"/>
      <c r="V34" s="352"/>
      <c r="W34" s="352"/>
      <c r="X34" s="353"/>
      <c r="Y34" s="188"/>
    </row>
    <row r="35" spans="1:25" s="2" customFormat="1" ht="30" customHeight="1" x14ac:dyDescent="0.15">
      <c r="A35" s="214">
        <v>16</v>
      </c>
      <c r="B35" s="216" t="s">
        <v>154</v>
      </c>
      <c r="C35" s="338" t="s">
        <v>303</v>
      </c>
      <c r="D35" s="360"/>
      <c r="E35" s="360"/>
      <c r="F35" s="361"/>
      <c r="G35" s="344" t="s">
        <v>304</v>
      </c>
      <c r="H35" s="345"/>
      <c r="I35" s="345"/>
      <c r="J35" s="345"/>
      <c r="K35" s="345"/>
      <c r="L35" s="345"/>
      <c r="M35" s="345"/>
      <c r="N35" s="345"/>
      <c r="O35" s="345"/>
      <c r="P35" s="345"/>
      <c r="Q35" s="345"/>
      <c r="R35" s="345"/>
      <c r="S35" s="346"/>
      <c r="T35" s="370"/>
      <c r="U35" s="371"/>
      <c r="V35" s="371"/>
      <c r="W35" s="371"/>
      <c r="X35" s="372"/>
      <c r="Y35" s="187"/>
    </row>
    <row r="36" spans="1:25" s="2" customFormat="1" ht="30" customHeight="1" thickBot="1" x14ac:dyDescent="0.2">
      <c r="A36" s="215"/>
      <c r="B36" s="217"/>
      <c r="C36" s="362"/>
      <c r="D36" s="363"/>
      <c r="E36" s="363"/>
      <c r="F36" s="364"/>
      <c r="G36" s="347"/>
      <c r="H36" s="348"/>
      <c r="I36" s="348"/>
      <c r="J36" s="348"/>
      <c r="K36" s="348"/>
      <c r="L36" s="348"/>
      <c r="M36" s="348"/>
      <c r="N36" s="348"/>
      <c r="O36" s="348"/>
      <c r="P36" s="348"/>
      <c r="Q36" s="348"/>
      <c r="R36" s="348"/>
      <c r="S36" s="349"/>
      <c r="T36" s="373"/>
      <c r="U36" s="374"/>
      <c r="V36" s="374"/>
      <c r="W36" s="374"/>
      <c r="X36" s="375"/>
      <c r="Y36" s="188"/>
    </row>
    <row r="37" spans="1:25" s="2" customFormat="1" ht="30" customHeight="1" x14ac:dyDescent="0.15">
      <c r="A37" s="214">
        <v>17</v>
      </c>
      <c r="B37" s="216" t="s">
        <v>161</v>
      </c>
      <c r="C37" s="338" t="s">
        <v>305</v>
      </c>
      <c r="D37" s="360"/>
      <c r="E37" s="360"/>
      <c r="F37" s="361"/>
      <c r="G37" s="344" t="s">
        <v>306</v>
      </c>
      <c r="H37" s="345"/>
      <c r="I37" s="345"/>
      <c r="J37" s="345"/>
      <c r="K37" s="345"/>
      <c r="L37" s="345"/>
      <c r="M37" s="345"/>
      <c r="N37" s="345"/>
      <c r="O37" s="345"/>
      <c r="P37" s="345"/>
      <c r="Q37" s="345"/>
      <c r="R37" s="345"/>
      <c r="S37" s="346"/>
      <c r="T37" s="370"/>
      <c r="U37" s="371"/>
      <c r="V37" s="371"/>
      <c r="W37" s="371"/>
      <c r="X37" s="372"/>
      <c r="Y37" s="187"/>
    </row>
    <row r="38" spans="1:25" s="2" customFormat="1" ht="30" customHeight="1" thickBot="1" x14ac:dyDescent="0.2">
      <c r="A38" s="215"/>
      <c r="B38" s="217"/>
      <c r="C38" s="362"/>
      <c r="D38" s="363"/>
      <c r="E38" s="363"/>
      <c r="F38" s="364"/>
      <c r="G38" s="347"/>
      <c r="H38" s="348"/>
      <c r="I38" s="348"/>
      <c r="J38" s="348"/>
      <c r="K38" s="348"/>
      <c r="L38" s="348"/>
      <c r="M38" s="348"/>
      <c r="N38" s="348"/>
      <c r="O38" s="348"/>
      <c r="P38" s="348"/>
      <c r="Q38" s="348"/>
      <c r="R38" s="348"/>
      <c r="S38" s="349"/>
      <c r="T38" s="373"/>
      <c r="U38" s="374"/>
      <c r="V38" s="374"/>
      <c r="W38" s="374"/>
      <c r="X38" s="375"/>
      <c r="Y38" s="188"/>
    </row>
    <row r="39" spans="1:25" s="2" customFormat="1" ht="30" customHeight="1" x14ac:dyDescent="0.15">
      <c r="A39" s="214">
        <v>18</v>
      </c>
      <c r="B39" s="418" t="s">
        <v>307</v>
      </c>
      <c r="C39" s="338" t="s">
        <v>308</v>
      </c>
      <c r="D39" s="339"/>
      <c r="E39" s="339"/>
      <c r="F39" s="340"/>
      <c r="G39" s="376" t="s">
        <v>309</v>
      </c>
      <c r="H39" s="377"/>
      <c r="I39" s="377"/>
      <c r="J39" s="377"/>
      <c r="K39" s="377"/>
      <c r="L39" s="377"/>
      <c r="M39" s="377"/>
      <c r="N39" s="377"/>
      <c r="O39" s="377"/>
      <c r="P39" s="377"/>
      <c r="Q39" s="377"/>
      <c r="R39" s="377"/>
      <c r="S39" s="378"/>
      <c r="T39" s="397"/>
      <c r="U39" s="398"/>
      <c r="V39" s="398"/>
      <c r="W39" s="398"/>
      <c r="X39" s="399"/>
      <c r="Y39" s="187"/>
    </row>
    <row r="40" spans="1:25" s="2" customFormat="1" ht="30" customHeight="1" thickBot="1" x14ac:dyDescent="0.2">
      <c r="A40" s="215"/>
      <c r="B40" s="419"/>
      <c r="C40" s="341"/>
      <c r="D40" s="342"/>
      <c r="E40" s="342"/>
      <c r="F40" s="343"/>
      <c r="G40" s="379"/>
      <c r="H40" s="380"/>
      <c r="I40" s="380"/>
      <c r="J40" s="380"/>
      <c r="K40" s="380"/>
      <c r="L40" s="380"/>
      <c r="M40" s="380"/>
      <c r="N40" s="380"/>
      <c r="O40" s="380"/>
      <c r="P40" s="380"/>
      <c r="Q40" s="380"/>
      <c r="R40" s="380"/>
      <c r="S40" s="381"/>
      <c r="T40" s="400"/>
      <c r="U40" s="401"/>
      <c r="V40" s="401"/>
      <c r="W40" s="401"/>
      <c r="X40" s="402"/>
      <c r="Y40" s="188"/>
    </row>
    <row r="41" spans="1:25" s="2" customFormat="1" ht="30" customHeight="1" x14ac:dyDescent="0.15">
      <c r="A41" s="214">
        <v>19</v>
      </c>
      <c r="B41" s="216" t="s">
        <v>172</v>
      </c>
      <c r="C41" s="338" t="s">
        <v>310</v>
      </c>
      <c r="D41" s="360"/>
      <c r="E41" s="360"/>
      <c r="F41" s="361"/>
      <c r="G41" s="344" t="s">
        <v>311</v>
      </c>
      <c r="H41" s="345"/>
      <c r="I41" s="345"/>
      <c r="J41" s="345"/>
      <c r="K41" s="345"/>
      <c r="L41" s="345"/>
      <c r="M41" s="345"/>
      <c r="N41" s="345"/>
      <c r="O41" s="345"/>
      <c r="P41" s="345"/>
      <c r="Q41" s="345"/>
      <c r="R41" s="345"/>
      <c r="S41" s="346"/>
      <c r="T41" s="370"/>
      <c r="U41" s="371"/>
      <c r="V41" s="371"/>
      <c r="W41" s="371"/>
      <c r="X41" s="372"/>
      <c r="Y41" s="187"/>
    </row>
    <row r="42" spans="1:25" s="2" customFormat="1" ht="30" customHeight="1" thickBot="1" x14ac:dyDescent="0.2">
      <c r="A42" s="215"/>
      <c r="B42" s="217"/>
      <c r="C42" s="362"/>
      <c r="D42" s="363"/>
      <c r="E42" s="363"/>
      <c r="F42" s="364"/>
      <c r="G42" s="347"/>
      <c r="H42" s="348"/>
      <c r="I42" s="348"/>
      <c r="J42" s="348"/>
      <c r="K42" s="348"/>
      <c r="L42" s="348"/>
      <c r="M42" s="348"/>
      <c r="N42" s="348"/>
      <c r="O42" s="348"/>
      <c r="P42" s="348"/>
      <c r="Q42" s="348"/>
      <c r="R42" s="348"/>
      <c r="S42" s="349"/>
      <c r="T42" s="373"/>
      <c r="U42" s="374"/>
      <c r="V42" s="374"/>
      <c r="W42" s="374"/>
      <c r="X42" s="375"/>
      <c r="Y42" s="188"/>
    </row>
    <row r="43" spans="1:25" s="2" customFormat="1" ht="30" customHeight="1" x14ac:dyDescent="0.15">
      <c r="A43" s="214">
        <v>20</v>
      </c>
      <c r="B43" s="216" t="s">
        <v>176</v>
      </c>
      <c r="C43" s="338" t="s">
        <v>312</v>
      </c>
      <c r="D43" s="339"/>
      <c r="E43" s="339"/>
      <c r="F43" s="340"/>
      <c r="G43" s="403" t="s">
        <v>313</v>
      </c>
      <c r="H43" s="404"/>
      <c r="I43" s="404"/>
      <c r="J43" s="404"/>
      <c r="K43" s="404"/>
      <c r="L43" s="404"/>
      <c r="M43" s="404"/>
      <c r="N43" s="404"/>
      <c r="O43" s="404"/>
      <c r="P43" s="404"/>
      <c r="Q43" s="404"/>
      <c r="R43" s="404"/>
      <c r="S43" s="405"/>
      <c r="T43" s="370"/>
      <c r="U43" s="371"/>
      <c r="V43" s="371"/>
      <c r="W43" s="371"/>
      <c r="X43" s="372"/>
      <c r="Y43" s="187"/>
    </row>
    <row r="44" spans="1:25" s="2" customFormat="1" ht="30" customHeight="1" thickBot="1" x14ac:dyDescent="0.2">
      <c r="A44" s="215"/>
      <c r="B44" s="244"/>
      <c r="C44" s="341"/>
      <c r="D44" s="342"/>
      <c r="E44" s="342"/>
      <c r="F44" s="343"/>
      <c r="G44" s="406"/>
      <c r="H44" s="407"/>
      <c r="I44" s="407"/>
      <c r="J44" s="407"/>
      <c r="K44" s="407"/>
      <c r="L44" s="407"/>
      <c r="M44" s="407"/>
      <c r="N44" s="407"/>
      <c r="O44" s="407"/>
      <c r="P44" s="407"/>
      <c r="Q44" s="407"/>
      <c r="R44" s="407"/>
      <c r="S44" s="408"/>
      <c r="T44" s="373"/>
      <c r="U44" s="374"/>
      <c r="V44" s="374"/>
      <c r="W44" s="374"/>
      <c r="X44" s="375"/>
      <c r="Y44" s="188"/>
    </row>
    <row r="45" spans="1:25" x14ac:dyDescent="0.15">
      <c r="N45" s="50"/>
    </row>
    <row r="55" spans="14:14" x14ac:dyDescent="0.15">
      <c r="N55" s="63"/>
    </row>
  </sheetData>
  <mergeCells count="105">
    <mergeCell ref="C2:F4"/>
    <mergeCell ref="C35:F36"/>
    <mergeCell ref="C37:F38"/>
    <mergeCell ref="A39:A40"/>
    <mergeCell ref="B39:B40"/>
    <mergeCell ref="A43:A44"/>
    <mergeCell ref="B43:B44"/>
    <mergeCell ref="A5:A6"/>
    <mergeCell ref="B5:B6"/>
    <mergeCell ref="A2:A4"/>
    <mergeCell ref="B2:B4"/>
    <mergeCell ref="A17:A18"/>
    <mergeCell ref="B17:B18"/>
    <mergeCell ref="A15:A16"/>
    <mergeCell ref="C5:F6"/>
    <mergeCell ref="C7:F8"/>
    <mergeCell ref="C9:F10"/>
    <mergeCell ref="C11:F12"/>
    <mergeCell ref="C13:F14"/>
    <mergeCell ref="A41:A42"/>
    <mergeCell ref="B41:B42"/>
    <mergeCell ref="C43:F44"/>
    <mergeCell ref="C17:F18"/>
    <mergeCell ref="C19:F20"/>
    <mergeCell ref="G13:S14"/>
    <mergeCell ref="A9:A10"/>
    <mergeCell ref="B9:B10"/>
    <mergeCell ref="A7:A8"/>
    <mergeCell ref="B7:B8"/>
    <mergeCell ref="A37:A38"/>
    <mergeCell ref="B37:B38"/>
    <mergeCell ref="A35:A36"/>
    <mergeCell ref="B35:B36"/>
    <mergeCell ref="A21:A22"/>
    <mergeCell ref="B21:B22"/>
    <mergeCell ref="A19:A20"/>
    <mergeCell ref="B19:B20"/>
    <mergeCell ref="B15:B16"/>
    <mergeCell ref="A13:A14"/>
    <mergeCell ref="B13:B14"/>
    <mergeCell ref="A11:A12"/>
    <mergeCell ref="B11:B12"/>
    <mergeCell ref="C15:F16"/>
    <mergeCell ref="G15:S16"/>
    <mergeCell ref="G17:S18"/>
    <mergeCell ref="G19:S20"/>
    <mergeCell ref="G21:S22"/>
    <mergeCell ref="G35:S36"/>
    <mergeCell ref="T43:X44"/>
    <mergeCell ref="G37:S38"/>
    <mergeCell ref="G39:S40"/>
    <mergeCell ref="G2:S4"/>
    <mergeCell ref="T2:X4"/>
    <mergeCell ref="T5:X6"/>
    <mergeCell ref="T7:X8"/>
    <mergeCell ref="G41:S42"/>
    <mergeCell ref="T9:X10"/>
    <mergeCell ref="T11:X12"/>
    <mergeCell ref="T15:X16"/>
    <mergeCell ref="T17:X18"/>
    <mergeCell ref="T19:X20"/>
    <mergeCell ref="T21:X22"/>
    <mergeCell ref="T35:X36"/>
    <mergeCell ref="G5:S6"/>
    <mergeCell ref="G7:S8"/>
    <mergeCell ref="G9:S10"/>
    <mergeCell ref="G11:S12"/>
    <mergeCell ref="T13:X14"/>
    <mergeCell ref="T37:X38"/>
    <mergeCell ref="T39:X40"/>
    <mergeCell ref="T41:X42"/>
    <mergeCell ref="G43:S44"/>
    <mergeCell ref="C21:F22"/>
    <mergeCell ref="C39:F40"/>
    <mergeCell ref="C41:F42"/>
    <mergeCell ref="A25:A26"/>
    <mergeCell ref="B25:B26"/>
    <mergeCell ref="C25:F26"/>
    <mergeCell ref="G25:S26"/>
    <mergeCell ref="T25:X26"/>
    <mergeCell ref="A23:A24"/>
    <mergeCell ref="B23:B24"/>
    <mergeCell ref="C23:F24"/>
    <mergeCell ref="G23:S24"/>
    <mergeCell ref="T23:X24"/>
    <mergeCell ref="A29:A30"/>
    <mergeCell ref="B29:B30"/>
    <mergeCell ref="C29:F30"/>
    <mergeCell ref="G29:S30"/>
    <mergeCell ref="T29:X30"/>
    <mergeCell ref="A27:A28"/>
    <mergeCell ref="B27:B28"/>
    <mergeCell ref="C27:F28"/>
    <mergeCell ref="G27:S28"/>
    <mergeCell ref="T27:X28"/>
    <mergeCell ref="A33:A34"/>
    <mergeCell ref="B33:B34"/>
    <mergeCell ref="C33:F34"/>
    <mergeCell ref="G33:S34"/>
    <mergeCell ref="T33:X34"/>
    <mergeCell ref="A31:A32"/>
    <mergeCell ref="B31:B32"/>
    <mergeCell ref="C31:F32"/>
    <mergeCell ref="G31:S32"/>
    <mergeCell ref="T31:X32"/>
  </mergeCells>
  <phoneticPr fontId="1"/>
  <pageMargins left="0.51181102362204722" right="0.31496062992125984" top="0.55118110236220474" bottom="0.55118110236220474" header="0.31496062992125984" footer="0.31496062992125984"/>
  <pageSetup paperSize="9" scale="57" fitToHeight="0" orientation="landscape" r:id="rId1"/>
  <rowBreaks count="1" manualBreakCount="1">
    <brk id="3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2025-11-17T07:57:51Z</dcterms:created>
  <dcterms:modified xsi:type="dcterms:W3CDTF">2025-11-17T08:00:21Z</dcterms:modified>
  <cp:category/>
  <cp:contentStatus/>
</cp:coreProperties>
</file>