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6 防衛省(236～237)○○○\03 防衛省最終公表用\"/>
    </mc:Choice>
  </mc:AlternateContent>
  <bookViews>
    <workbookView xWindow="-15" yWindow="-15" windowWidth="19230" windowHeight="624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68" i="3" l="1"/>
  <c r="M316" i="3" l="1"/>
  <c r="C311" i="3"/>
  <c r="C280" i="3" l="1"/>
  <c r="C279" i="3"/>
  <c r="C277" i="3"/>
  <c r="C278" i="3"/>
  <c r="C27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<sst xmlns="http://schemas.openxmlformats.org/spreadsheetml/2006/main" count="930" uniqueCount="537">
  <si>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</si>
  <si>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</si>
  <si>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</si>
  <si>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</si>
  <si>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</si>
  <si>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</si>
  <si>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</si>
  <si>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</si>
  <si>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</si>
  <si>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</si>
  <si>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</si>
  <si>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</si>
  <si>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</si>
  <si>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</si>
  <si>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</si>
  <si>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</si>
  <si>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</si>
  <si>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</si>
  <si>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</si>
  <si>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</si>
  <si>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</si>
  <si>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</si>
  <si>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</si>
  <si>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</si>
  <si>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</si>
  <si>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</si>
  <si>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</si>
  <si>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</si>
  <si>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</si>
  <si>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</si>
  <si>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</si>
  <si>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</si>
  <si>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</si>
  <si>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</si>
  <si>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</si>
  <si>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</si>
  <si>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</si>
  <si>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</si>
  <si>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</si>
  <si>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</si>
  <si>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</si>
  <si>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</si>
  <si>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</si>
  <si>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</si>
  <si>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</si>
  <si>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</si>
  <si>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</si>
  <si>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</si>
  <si>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</si>
  <si>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</si>
  <si>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</si>
  <si>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</si>
  <si>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</si>
  <si>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</si>
  <si>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</si>
  <si>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</si>
  <si>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</si>
  <si>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</si>
  <si>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</si>
  <si>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</si>
  <si>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</si>
  <si>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</si>
  <si>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</si>
  <si>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</si>
  <si>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</si>
  <si>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</si>
  <si>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</si>
  <si>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</si>
  <si>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</si>
  <si>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</si>
  <si>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</si>
  <si>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</si>
  <si>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</si>
  <si>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</si>
  <si>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</si>
  <si>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</si>
  <si>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</si>
  <si>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</si>
  <si>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</si>
  <si>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</si>
  <si>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</si>
  <si>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</si>
  <si>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</si>
  <si>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</si>
  <si>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</si>
  <si>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</si>
  <si>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</si>
  <si>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</si>
  <si>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</si>
  <si>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</si>
  <si>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</si>
  <si>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</si>
  <si>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</si>
  <si>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</si>
  <si>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</si>
  <si>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</si>
  <si>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</si>
  <si>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</si>
  <si>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</si>
  <si>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</si>
  <si>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</si>
  <si>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</si>
  <si>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</si>
  <si>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</si>
  <si>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</si>
  <si>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</si>
  <si>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</si>
  <si>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</si>
  <si>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</si>
  <si>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</si>
  <si>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</si>
  <si>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</si>
  <si>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</si>
  <si>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</si>
  <si>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</si>
  <si>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</si>
  <si>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</si>
  <si>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</si>
  <si>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</si>
  <si>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</si>
  <si>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</si>
  <si>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</si>
  <si>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</si>
  <si>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</si>
  <si>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</si>
  <si>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</si>
  <si>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</si>
  <si>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</si>
  <si>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</si>
  <si>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</si>
  <si>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</si>
  <si>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</si>
  <si>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</si>
  <si>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</si>
  <si>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</si>
  <si>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</si>
  <si>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</si>
  <si>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</si>
  <si>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</si>
  <si>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</si>
  <si>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</si>
  <si>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</si>
  <si>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</si>
  <si>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</si>
  <si>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</si>
  <si>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</si>
  <si>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</si>
  <si>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</si>
  <si>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</si>
  <si>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</si>
  <si>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</si>
  <si>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</si>
  <si>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</si>
  <si>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</si>
  <si>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</si>
  <si>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</si>
  <si>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</si>
  <si>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</si>
  <si>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</si>
  <si>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</si>
  <si>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</si>
  <si>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</si>
  <si>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</si>
  <si>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</si>
  <si>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</si>
  <si>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</si>
  <si>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</si>
  <si>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</si>
  <si>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</si>
  <si>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</si>
  <si>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</si>
  <si>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</si>
  <si>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</si>
  <si>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</si>
  <si>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</si>
  <si>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</si>
  <si>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</si>
  <si>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</si>
  <si>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</si>
  <si>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</si>
  <si>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</si>
  <si>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</si>
  <si>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</si>
  <si>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</si>
  <si>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</si>
  <si>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</si>
  <si>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</si>
  <si>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</si>
  <si>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</si>
  <si>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</si>
  <si>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</si>
  <si>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</si>
  <si>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</si>
  <si>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</si>
  <si>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</si>
  <si>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</si>
  <si>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</si>
  <si>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</si>
  <si>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</si>
  <si>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</si>
  <si>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</si>
  <si>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</si>
  <si>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</si>
  <si>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</si>
  <si>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</si>
  <si>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</si>
  <si>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</si>
  <si>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</si>
  <si>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</si>
  <si>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</si>
  <si>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</si>
  <si>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</si>
  <si>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</si>
  <si>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</si>
  <si>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</si>
  <si>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</si>
  <si>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</si>
  <si>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</si>
  <si>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</si>
  <si>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</si>
  <si>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</si>
  <si>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</si>
  <si>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</si>
  <si>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</si>
  <si>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</si>
  <si>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</si>
  <si>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</si>
  <si>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</si>
  <si>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</si>
  <si>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</si>
  <si>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</si>
  <si>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</si>
  <si>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</si>
  <si>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</si>
  <si>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</si>
  <si>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</si>
  <si>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</si>
  <si>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</si>
  <si>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</si>
  <si>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</si>
  <si>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</si>
  <si>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</si>
  <si>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</si>
  <si>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</si>
  <si>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</si>
  <si>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</si>
  <si>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</si>
  <si>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</si>
  <si>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</si>
  <si>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</si>
  <si>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</si>
  <si>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</si>
  <si>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</si>
  <si>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</si>
  <si>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</si>
  <si>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</si>
  <si>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</si>
  <si>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</si>
  <si>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</si>
  <si>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</si>
  <si>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</si>
  <si>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</si>
  <si>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</si>
  <si>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</si>
  <si>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</si>
  <si>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</si>
  <si>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</si>
  <si>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</si>
  <si>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</si>
  <si>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</si>
  <si>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</si>
  <si>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</si>
  <si>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</si>
  <si>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</si>
  <si>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</si>
  <si>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</si>
  <si>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</si>
  <si>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</si>
  <si>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</si>
  <si>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</si>
  <si>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</si>
  <si>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</si>
  <si>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</si>
  <si>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</si>
  <si>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</si>
  <si>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</si>
  <si>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</si>
  <si>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</si>
  <si>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</si>
  <si>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</si>
  <si>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</si>
  <si>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</si>
  <si>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</si>
  <si>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</si>
  <si>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</si>
  <si>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</si>
  <si>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</si>
  <si>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</si>
  <si>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</si>
  <si>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</si>
  <si>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</si>
  <si>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</si>
  <si>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</si>
  <si>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</si>
  <si>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</si>
  <si>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</si>
  <si>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</si>
  <si>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</si>
  <si>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</si>
  <si>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</si>
  <si>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</si>
  <si>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</si>
  <si>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</si>
  <si>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</si>
  <si>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</si>
  <si>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</si>
  <si>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</si>
  <si>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</si>
  <si>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</si>
  <si>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</si>
  <si>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</si>
  <si>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</si>
  <si>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</si>
  <si>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</si>
  <si>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</si>
  <si>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</si>
  <si>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</si>
  <si>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</si>
  <si>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</si>
  <si>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</si>
  <si>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</si>
  <si>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</si>
  <si>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</si>
  <si>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</si>
  <si>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</si>
  <si>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</si>
  <si>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</si>
  <si>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</si>
  <si>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</si>
  <si>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</si>
  <si>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</si>
  <si>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</si>
  <si>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</si>
  <si>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</si>
  <si>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</si>
  <si>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</si>
  <si>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</si>
  <si>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</si>
  <si>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</si>
  <si>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</si>
  <si>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</si>
  <si>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</si>
  <si>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</si>
  <si>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</si>
  <si>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</si>
  <si>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</si>
  <si>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</si>
  <si>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</si>
  <si>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</si>
  <si>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</si>
  <si>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</si>
  <si>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</si>
  <si>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</si>
  <si>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</si>
  <si>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</si>
  <si>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</si>
  <si>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</si>
  <si>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</si>
  <si>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</si>
  <si>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</si>
  <si>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</si>
  <si>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</si>
  <si>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</si>
  <si>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</si>
  <si>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</si>
  <si>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</si>
  <si>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被災した装備品等の復旧</t>
  </si>
  <si>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</si>
  <si>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</si>
  <si>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5"/>
  </si>
  <si>
    <t>-</t>
  </si>
  <si>
    <t>　東日本大震災により被災した装備品等の復旧を図る。</t>
    <rPh sb="1" eb="4">
      <t>ヒガシニホン</t>
    </rPh>
    <rPh sb="4" eb="5">
      <t>ダイ</t>
    </rPh>
    <rPh sb="10" eb="12">
      <t>ヒサイ</t>
    </rPh>
    <rPh sb="14" eb="17">
      <t>ソウビヒン</t>
    </rPh>
    <rPh sb="17" eb="18">
      <t>トウ</t>
    </rPh>
    <rPh sb="19" eb="21">
      <t>フッキュウ</t>
    </rPh>
    <rPh sb="22" eb="23">
      <t>ハカ</t>
    </rPh>
    <phoneticPr fontId="5"/>
  </si>
  <si>
    <t xml:space="preserve">　東日本大震災により航空自衛隊松島基地等において、航空機などの自衛隊の装備品等が被災した。本事業は、戦闘機（Ｆ－２）の修復等、これら被災した装備品等の取得、修理等を行うものである。
</t>
    <rPh sb="1" eb="4">
      <t>ヒガシニホン</t>
    </rPh>
    <rPh sb="4" eb="7">
      <t>ダイシンサイ</t>
    </rPh>
    <rPh sb="10" eb="12">
      <t>コウクウ</t>
    </rPh>
    <rPh sb="12" eb="15">
      <t>ジエイタイ</t>
    </rPh>
    <rPh sb="15" eb="17">
      <t>マツシマ</t>
    </rPh>
    <rPh sb="17" eb="19">
      <t>キチ</t>
    </rPh>
    <rPh sb="19" eb="20">
      <t>トウ</t>
    </rPh>
    <rPh sb="25" eb="28">
      <t>コウクウキ</t>
    </rPh>
    <rPh sb="31" eb="34">
      <t>ジエイタイ</t>
    </rPh>
    <rPh sb="35" eb="38">
      <t>ソウビヒン</t>
    </rPh>
    <rPh sb="38" eb="39">
      <t>トウ</t>
    </rPh>
    <rPh sb="40" eb="42">
      <t>ヒサイ</t>
    </rPh>
    <rPh sb="45" eb="46">
      <t>ホン</t>
    </rPh>
    <rPh sb="46" eb="48">
      <t>ジギョウ</t>
    </rPh>
    <rPh sb="66" eb="68">
      <t>ヒサイ</t>
    </rPh>
    <rPh sb="70" eb="73">
      <t>ソウビヒン</t>
    </rPh>
    <rPh sb="73" eb="74">
      <t>トウ</t>
    </rPh>
    <rPh sb="75" eb="77">
      <t>シュトク</t>
    </rPh>
    <rPh sb="78" eb="80">
      <t>シュウリ</t>
    </rPh>
    <rPh sb="80" eb="81">
      <t>トウ</t>
    </rPh>
    <rPh sb="82" eb="83">
      <t>オコナ</t>
    </rPh>
    <phoneticPr fontId="5"/>
  </si>
  <si>
    <t>-</t>
    <phoneticPr fontId="5"/>
  </si>
  <si>
    <t>復興庁</t>
  </si>
  <si>
    <t>-</t>
    <phoneticPr fontId="5"/>
  </si>
  <si>
    <t>武器購入費</t>
    <rPh sb="0" eb="2">
      <t>ブキ</t>
    </rPh>
    <rPh sb="2" eb="5">
      <t>コウニュウヒ</t>
    </rPh>
    <phoneticPr fontId="5"/>
  </si>
  <si>
    <t>諸器材購入費</t>
    <rPh sb="0" eb="3">
      <t>ショキザイ</t>
    </rPh>
    <rPh sb="3" eb="6">
      <t>コウニュウヒ</t>
    </rPh>
    <phoneticPr fontId="5"/>
  </si>
  <si>
    <t>通信維持費</t>
    <rPh sb="0" eb="2">
      <t>ツウシン</t>
    </rPh>
    <rPh sb="2" eb="5">
      <t>イジヒ</t>
    </rPh>
    <phoneticPr fontId="5"/>
  </si>
  <si>
    <t>諸器材等維持費</t>
    <rPh sb="0" eb="3">
      <t>ショキザイ</t>
    </rPh>
    <rPh sb="3" eb="4">
      <t>ナド</t>
    </rPh>
    <rPh sb="4" eb="7">
      <t>イジヒ</t>
    </rPh>
    <phoneticPr fontId="5"/>
  </si>
  <si>
    <t>航空機修理費</t>
    <rPh sb="0" eb="3">
      <t>コウクウキ</t>
    </rPh>
    <rPh sb="3" eb="6">
      <t>シュウリヒ</t>
    </rPh>
    <phoneticPr fontId="5"/>
  </si>
  <si>
    <t>航空機購入費</t>
    <rPh sb="0" eb="3">
      <t>コウクウキ</t>
    </rPh>
    <rPh sb="3" eb="6">
      <t>コウニュウヒ</t>
    </rPh>
    <phoneticPr fontId="5"/>
  </si>
  <si>
    <t>UH-60J救難ﾍﾘｺﾌﾟﾀｰ</t>
    <rPh sb="6" eb="8">
      <t>キュウナン</t>
    </rPh>
    <phoneticPr fontId="5"/>
  </si>
  <si>
    <t>UH-60J用搭載電子機器　初度部品</t>
    <rPh sb="6" eb="7">
      <t>ヨウ</t>
    </rPh>
    <rPh sb="7" eb="9">
      <t>トウサイ</t>
    </rPh>
    <rPh sb="9" eb="11">
      <t>デンシ</t>
    </rPh>
    <rPh sb="11" eb="13">
      <t>キキ</t>
    </rPh>
    <rPh sb="14" eb="16">
      <t>ショド</t>
    </rPh>
    <rPh sb="16" eb="18">
      <t>ブヒン</t>
    </rPh>
    <phoneticPr fontId="5"/>
  </si>
  <si>
    <t>A.三菱重工業㈱</t>
    <rPh sb="2" eb="4">
      <t>ミツビシ</t>
    </rPh>
    <rPh sb="4" eb="7">
      <t>ジュウコウギョウ</t>
    </rPh>
    <phoneticPr fontId="5"/>
  </si>
  <si>
    <t>B.三菱重工業㈱</t>
    <rPh sb="2" eb="4">
      <t>ミツビシ</t>
    </rPh>
    <rPh sb="4" eb="7">
      <t>ジュウコウギョウ</t>
    </rPh>
    <phoneticPr fontId="5"/>
  </si>
  <si>
    <t>UH-60J航空機用機体初度部品</t>
  </si>
  <si>
    <t>UH-60J航空機用機体初度部品</t>
    <rPh sb="6" eb="9">
      <t>コウクウキ</t>
    </rPh>
    <rPh sb="9" eb="10">
      <t>ヨウ</t>
    </rPh>
    <rPh sb="10" eb="12">
      <t>キタイ</t>
    </rPh>
    <rPh sb="12" eb="14">
      <t>ショド</t>
    </rPh>
    <rPh sb="14" eb="16">
      <t>ブヒン</t>
    </rPh>
    <phoneticPr fontId="5"/>
  </si>
  <si>
    <t>UH-60J搭載電子機器　初度部品</t>
    <rPh sb="6" eb="8">
      <t>トウサイ</t>
    </rPh>
    <rPh sb="8" eb="10">
      <t>デンシ</t>
    </rPh>
    <rPh sb="10" eb="12">
      <t>キキ</t>
    </rPh>
    <rPh sb="13" eb="15">
      <t>ショド</t>
    </rPh>
    <rPh sb="15" eb="17">
      <t>ブヒン</t>
    </rPh>
    <phoneticPr fontId="5"/>
  </si>
  <si>
    <t>F-2B損傷航空機の修復</t>
    <rPh sb="4" eb="6">
      <t>ソンショウ</t>
    </rPh>
    <rPh sb="6" eb="9">
      <t>コウクウキ</t>
    </rPh>
    <rPh sb="10" eb="12">
      <t>シュウフク</t>
    </rPh>
    <phoneticPr fontId="5"/>
  </si>
  <si>
    <t>C.三菱重工㈱</t>
    <rPh sb="2" eb="4">
      <t>ミツビシ</t>
    </rPh>
    <rPh sb="4" eb="6">
      <t>ジュウコウ</t>
    </rPh>
    <phoneticPr fontId="5"/>
  </si>
  <si>
    <t>ADAPTER　ASSY</t>
  </si>
  <si>
    <t>F-2用整備器材</t>
    <rPh sb="3" eb="4">
      <t>ヨウ</t>
    </rPh>
    <rPh sb="4" eb="6">
      <t>セイビ</t>
    </rPh>
    <rPh sb="6" eb="8">
      <t>キザイ</t>
    </rPh>
    <phoneticPr fontId="5"/>
  </si>
  <si>
    <t>航空機の複合材関連部位の解体及び処分</t>
    <rPh sb="0" eb="3">
      <t>コウクウキ</t>
    </rPh>
    <rPh sb="4" eb="7">
      <t>フクゴウザイ</t>
    </rPh>
    <rPh sb="7" eb="9">
      <t>カンレン</t>
    </rPh>
    <rPh sb="9" eb="11">
      <t>ブイ</t>
    </rPh>
    <rPh sb="12" eb="14">
      <t>カイタイ</t>
    </rPh>
    <rPh sb="14" eb="15">
      <t>オヨ</t>
    </rPh>
    <rPh sb="16" eb="18">
      <t>ショブン</t>
    </rPh>
    <phoneticPr fontId="5"/>
  </si>
  <si>
    <t>航空機用維持部品</t>
    <rPh sb="0" eb="3">
      <t>コウクウキ</t>
    </rPh>
    <rPh sb="3" eb="4">
      <t>ヨウ</t>
    </rPh>
    <rPh sb="4" eb="6">
      <t>イジ</t>
    </rPh>
    <rPh sb="6" eb="8">
      <t>ブヒン</t>
    </rPh>
    <phoneticPr fontId="5"/>
  </si>
  <si>
    <t>D.三菱電機特機ｼｽﾃﾑ㈱</t>
    <rPh sb="2" eb="4">
      <t>ミツビシ</t>
    </rPh>
    <rPh sb="4" eb="6">
      <t>デンキ</t>
    </rPh>
    <rPh sb="6" eb="8">
      <t>トッキ</t>
    </rPh>
    <phoneticPr fontId="5"/>
  </si>
  <si>
    <t>統合電子戦装置及びUHF無線機　構成品修理</t>
    <rPh sb="0" eb="2">
      <t>トウゴウ</t>
    </rPh>
    <rPh sb="2" eb="5">
      <t>デンシセン</t>
    </rPh>
    <rPh sb="5" eb="7">
      <t>ソウチ</t>
    </rPh>
    <rPh sb="7" eb="8">
      <t>オヨ</t>
    </rPh>
    <rPh sb="12" eb="14">
      <t>ムセン</t>
    </rPh>
    <rPh sb="14" eb="15">
      <t>キ</t>
    </rPh>
    <rPh sb="16" eb="19">
      <t>コウセイヒン</t>
    </rPh>
    <rPh sb="19" eb="21">
      <t>シュウリ</t>
    </rPh>
    <phoneticPr fontId="5"/>
  </si>
  <si>
    <t>三菱重工業㈱</t>
  </si>
  <si>
    <t>三菱重工業㈱</t>
    <rPh sb="0" eb="2">
      <t>ミツビシ</t>
    </rPh>
    <rPh sb="2" eb="5">
      <t>ジュウコウギョウ</t>
    </rPh>
    <phoneticPr fontId="5"/>
  </si>
  <si>
    <t>UH-Xの取得</t>
    <rPh sb="5" eb="7">
      <t>シュトク</t>
    </rPh>
    <phoneticPr fontId="5"/>
  </si>
  <si>
    <t>㈱ｼﾞｭﾋﾟﾀｰｺｰﾎﾟﾚｰｼｮﾝ</t>
  </si>
  <si>
    <t>第一実業㈱</t>
    <rPh sb="0" eb="1">
      <t>ダイ</t>
    </rPh>
    <rPh sb="1" eb="2">
      <t>イチ</t>
    </rPh>
    <rPh sb="2" eb="4">
      <t>ジツギョウ</t>
    </rPh>
    <phoneticPr fontId="5"/>
  </si>
  <si>
    <t>三菱化工機㈱</t>
    <rPh sb="0" eb="2">
      <t>ミツビシ</t>
    </rPh>
    <rPh sb="2" eb="3">
      <t>カ</t>
    </rPh>
    <rPh sb="4" eb="5">
      <t>キ</t>
    </rPh>
    <phoneticPr fontId="5"/>
  </si>
  <si>
    <t>航空機洗浄廃液処理装置</t>
    <rPh sb="0" eb="3">
      <t>コウクウキ</t>
    </rPh>
    <rPh sb="3" eb="5">
      <t>センジョウ</t>
    </rPh>
    <rPh sb="5" eb="7">
      <t>ハイエキ</t>
    </rPh>
    <rPh sb="7" eb="9">
      <t>ショリ</t>
    </rPh>
    <rPh sb="9" eb="11">
      <t>ソウチ</t>
    </rPh>
    <phoneticPr fontId="5"/>
  </si>
  <si>
    <t>１００００立級救難消防車Ⅱ型</t>
  </si>
  <si>
    <t>自走式発電空調装置(F-2用)</t>
  </si>
  <si>
    <t>㈱木村土建</t>
    <rPh sb="1" eb="3">
      <t>キムラ</t>
    </rPh>
    <rPh sb="3" eb="5">
      <t>ドケン</t>
    </rPh>
    <phoneticPr fontId="5"/>
  </si>
  <si>
    <t>被災航空機の解体作業等に関する役務</t>
    <rPh sb="0" eb="2">
      <t>ヒサイ</t>
    </rPh>
    <rPh sb="2" eb="5">
      <t>コウクウキ</t>
    </rPh>
    <rPh sb="6" eb="8">
      <t>カイタイ</t>
    </rPh>
    <rPh sb="8" eb="10">
      <t>サギョウ</t>
    </rPh>
    <rPh sb="10" eb="11">
      <t>ナド</t>
    </rPh>
    <rPh sb="12" eb="13">
      <t>カン</t>
    </rPh>
    <rPh sb="15" eb="17">
      <t>エキム</t>
    </rPh>
    <phoneticPr fontId="5"/>
  </si>
  <si>
    <t>ｳｯﾄﾞﾜｰﾄﾞ･ｼﾞｬﾊﾟﾝ㈱</t>
  </si>
  <si>
    <t>UH-60J用ｴﾝｼﾞﾝ初度部品</t>
    <phoneticPr fontId="5"/>
  </si>
  <si>
    <t>全国通運㈱東北支社</t>
  </si>
  <si>
    <t>用途廃止航空機処分に伴う複合材含有金属品の輸送役務</t>
    <phoneticPr fontId="5"/>
  </si>
  <si>
    <t>東京航空計器㈱</t>
  </si>
  <si>
    <t>UH-60J航空機用機体初度部品</t>
    <phoneticPr fontId="5"/>
  </si>
  <si>
    <t>㈱鈴勇商店</t>
  </si>
  <si>
    <t>展示機等の解体作業等に関する役務</t>
  </si>
  <si>
    <t>東芝ﾏﾃﾘｱﾙ㈱</t>
  </si>
  <si>
    <t>UH-60J搭載電子機器　初度部品</t>
    <rPh sb="6" eb="8">
      <t>トウサイ</t>
    </rPh>
    <rPh sb="8" eb="10">
      <t>デンシ</t>
    </rPh>
    <rPh sb="10" eb="12">
      <t>キキ</t>
    </rPh>
    <phoneticPr fontId="5"/>
  </si>
  <si>
    <t>GEｱﾋﾞｴｰｼｮﾝ･ﾃﾞｨｽﾄﾘﾋﾞｭｰｼｮﾝ･ｼﾞｬﾊﾟﾝ㈱</t>
  </si>
  <si>
    <t>UH-60J用ｴﾝｼﾞﾝ初度部品</t>
    <phoneticPr fontId="5"/>
  </si>
  <si>
    <t>-</t>
    <phoneticPr fontId="5"/>
  </si>
  <si>
    <t>F-2用統合電子戦装置　J/ASQ-2構成品</t>
  </si>
  <si>
    <t>三菱電機㈱</t>
  </si>
  <si>
    <t>統合電子戦装置ﾗｲﾝ･ﾃｽﾀJ/USM-199（初度費込）</t>
    <rPh sb="27" eb="28">
      <t>コ</t>
    </rPh>
    <phoneticPr fontId="5"/>
  </si>
  <si>
    <t>CNI試験器　J/USM-180A（初度費込)</t>
    <rPh sb="18" eb="20">
      <t>ショド</t>
    </rPh>
    <rPh sb="20" eb="21">
      <t>ヒ</t>
    </rPh>
    <rPh sb="21" eb="22">
      <t>コ</t>
    </rPh>
    <phoneticPr fontId="5"/>
  </si>
  <si>
    <t>住商ｴｱﾛｼｽﾃﾑ㈱</t>
  </si>
  <si>
    <t>UH-60J用機体初度部品(輸入)</t>
    <phoneticPr fontId="5"/>
  </si>
  <si>
    <t>三菱商事㈱</t>
  </si>
  <si>
    <t>日本航空電子工業㈱</t>
  </si>
  <si>
    <t>○</t>
  </si>
  <si>
    <t>AHRSﾃｽﾄ・ｾｯﾄ　J/USM-245</t>
    <phoneticPr fontId="5"/>
  </si>
  <si>
    <t>電波高度計ﾗｲﾝ・ﾃｽﾀｰ　J/USM-121</t>
    <phoneticPr fontId="5"/>
  </si>
  <si>
    <t>AHRSﾃｽﾄ・ｾｯﾄ　J/USM-245（初度費)</t>
    <rPh sb="22" eb="24">
      <t>ショド</t>
    </rPh>
    <rPh sb="24" eb="25">
      <t>ヒ</t>
    </rPh>
    <phoneticPr fontId="5"/>
  </si>
  <si>
    <t>電波高度計ﾗｲﾝ・ﾃｽﾀｰ　J/USM-121(初度費）</t>
    <rPh sb="24" eb="26">
      <t>ショド</t>
    </rPh>
    <rPh sb="26" eb="27">
      <t>ヒ</t>
    </rPh>
    <phoneticPr fontId="5"/>
  </si>
  <si>
    <t>住友商事㈱</t>
  </si>
  <si>
    <t>ｼﾝﾌｫﾆｱｴﾝｼﾞﾆｱﾘﾝｸﾞ㈱</t>
  </si>
  <si>
    <t>被災装備品の復旧に伴う関連器材の取得(松島基地整備器材)</t>
  </si>
  <si>
    <t>航空機維持部品</t>
    <rPh sb="0" eb="3">
      <t>コウクウキ</t>
    </rPh>
    <rPh sb="3" eb="5">
      <t>イジ</t>
    </rPh>
    <rPh sb="5" eb="7">
      <t>ブヒン</t>
    </rPh>
    <phoneticPr fontId="5"/>
  </si>
  <si>
    <t>航空機の複合材関連部位の解体及び処分に関する役務</t>
    <rPh sb="0" eb="3">
      <t>コウクウキ</t>
    </rPh>
    <rPh sb="4" eb="6">
      <t>フクゴウ</t>
    </rPh>
    <rPh sb="6" eb="7">
      <t>ザイ</t>
    </rPh>
    <rPh sb="7" eb="9">
      <t>カンレン</t>
    </rPh>
    <rPh sb="9" eb="11">
      <t>ブイ</t>
    </rPh>
    <rPh sb="12" eb="14">
      <t>カイタイ</t>
    </rPh>
    <rPh sb="14" eb="15">
      <t>オヨ</t>
    </rPh>
    <rPh sb="16" eb="18">
      <t>ショブン</t>
    </rPh>
    <rPh sb="19" eb="20">
      <t>カン</t>
    </rPh>
    <rPh sb="22" eb="24">
      <t>エキム</t>
    </rPh>
    <phoneticPr fontId="5"/>
  </si>
  <si>
    <t>㈱IHI</t>
  </si>
  <si>
    <t>F110-IHI/GE-129ｴﾝｼﾞﾝ･ｵｰﾊﾞｰﾎｰﾙ(ﾏｲﾅｰ)</t>
  </si>
  <si>
    <t>ｴｱﾊﾞｽ･ﾍﾘｺﾌﾟﾀｰｽﾞ･ｼﾞｬﾊﾟﾝ㈱</t>
  </si>
  <si>
    <t>特別輸送ヘリコプター（ＥＣ－２２５ＬＰ）</t>
  </si>
  <si>
    <t>川崎重工業㈱</t>
  </si>
  <si>
    <t>住友精密工業㈱</t>
  </si>
  <si>
    <t>ｶﾔﾊﾞ工業㈱</t>
  </si>
  <si>
    <r>
      <t>統合電子戦装置及びU</t>
    </r>
    <r>
      <rPr>
        <sz val="11"/>
        <rFont val="ＭＳ Ｐゴシック"/>
        <family val="3"/>
        <charset val="128"/>
      </rPr>
      <t>HF無線機の構成品修理</t>
    </r>
    <rPh sb="7" eb="8">
      <t>オヨ</t>
    </rPh>
    <rPh sb="12" eb="14">
      <t>ムセン</t>
    </rPh>
    <rPh sb="14" eb="15">
      <t>キ</t>
    </rPh>
    <rPh sb="16" eb="18">
      <t>コウセイ</t>
    </rPh>
    <rPh sb="18" eb="19">
      <t>ヒン</t>
    </rPh>
    <rPh sb="19" eb="21">
      <t>シュウリ</t>
    </rPh>
    <phoneticPr fontId="5"/>
  </si>
  <si>
    <t>ﾚｰﾀﾞｰ･ｾｯﾄ J/APG-1  構成品修理</t>
  </si>
  <si>
    <t>三菱電機特機ｼｽﾃﾑ㈱</t>
  </si>
  <si>
    <t>伊藤忠ｱﾋﾞｴ-ｼｮﾝ㈱</t>
  </si>
  <si>
    <t>日本ｴﾔ-ｸﾗﾌﾄｻﾌﾟﾗｲ㈱</t>
  </si>
  <si>
    <t>F-2 HF無線機 構成品修理</t>
  </si>
  <si>
    <t>F-2 電波高度計  修理</t>
  </si>
  <si>
    <t>統合電子戦装置 J/ASQ-2( )  構成品修理</t>
  </si>
  <si>
    <t>㈱日立国際八木ｿﾘｭｰｼｮﾝｽﾞ</t>
  </si>
  <si>
    <t>日本無線㈱</t>
  </si>
  <si>
    <t>東京計器㈱</t>
  </si>
  <si>
    <t>飛行諸元等記録装置 J/ASH-9 構成品修理</t>
  </si>
  <si>
    <t>関東航空計器㈱</t>
  </si>
  <si>
    <t>F-2 ｴｱﾎﾞｰﾝ･ﾋﾞﾃﾞｵ･ﾃｰﾌﾟ･ﾚｺｰﾀﾞ･ｺﾝﾄﾛｰﾙ･ﾊﾟﾈﾙ 修理</t>
  </si>
  <si>
    <t xml:space="preserve">F-2 ｴｱﾎﾞｰﾝ･ﾋﾞﾃﾞｵ･ﾃｰﾌﾟ･ﾚｺｰﾀﾞ V-80AB-FX 修理 </t>
  </si>
  <si>
    <t>日本ｱﾋﾞｵﾆｸｽ㈱</t>
  </si>
  <si>
    <t>ﾃｨｱｯｸ㈱</t>
  </si>
  <si>
    <t>㈱ｱｲ･ｴﾇ･ｼｰ･ｴﾝｼﾞﾆｱﾘﾝｸﾞ</t>
  </si>
  <si>
    <t>PROTECTOR SET HPC STATOR</t>
  </si>
  <si>
    <t>東日本大震災で被災した装備品等を復旧し、自衛隊の任務を遂行し得る体制へ復旧</t>
    <rPh sb="0" eb="3">
      <t>ヒガシニホン</t>
    </rPh>
    <rPh sb="3" eb="6">
      <t>ダイシンサイ</t>
    </rPh>
    <rPh sb="7" eb="9">
      <t>ヒサイ</t>
    </rPh>
    <rPh sb="11" eb="14">
      <t>ソウビヒン</t>
    </rPh>
    <rPh sb="14" eb="15">
      <t>トウ</t>
    </rPh>
    <rPh sb="16" eb="18">
      <t>フッキュウ</t>
    </rPh>
    <rPh sb="20" eb="23">
      <t>ジエイタイ</t>
    </rPh>
    <rPh sb="24" eb="26">
      <t>ニンム</t>
    </rPh>
    <rPh sb="27" eb="29">
      <t>スイコウ</t>
    </rPh>
    <rPh sb="30" eb="31">
      <t>エ</t>
    </rPh>
    <rPh sb="32" eb="34">
      <t>タイセイ</t>
    </rPh>
    <rPh sb="35" eb="37">
      <t>フッキュウ</t>
    </rPh>
    <phoneticPr fontId="5"/>
  </si>
  <si>
    <t>装備品等の復旧に係る事業件数</t>
    <rPh sb="0" eb="3">
      <t>ソウビヒン</t>
    </rPh>
    <rPh sb="3" eb="4">
      <t>トウ</t>
    </rPh>
    <rPh sb="5" eb="7">
      <t>フッキュウ</t>
    </rPh>
    <rPh sb="8" eb="9">
      <t>カカ</t>
    </rPh>
    <rPh sb="10" eb="12">
      <t>ジギョウ</t>
    </rPh>
    <rPh sb="12" eb="14">
      <t>ケンスウ</t>
    </rPh>
    <phoneticPr fontId="5"/>
  </si>
  <si>
    <t>件</t>
    <rPh sb="0" eb="1">
      <t>ケン</t>
    </rPh>
    <phoneticPr fontId="5"/>
  </si>
  <si>
    <t>-</t>
    <phoneticPr fontId="5"/>
  </si>
  <si>
    <t>被災した装備品等の取得、修理等を実施する事業件数</t>
    <rPh sb="0" eb="2">
      <t>ヒサイ</t>
    </rPh>
    <rPh sb="4" eb="7">
      <t>ソウビヒン</t>
    </rPh>
    <rPh sb="7" eb="8">
      <t>トウ</t>
    </rPh>
    <rPh sb="9" eb="11">
      <t>シュトク</t>
    </rPh>
    <rPh sb="12" eb="14">
      <t>シュウリ</t>
    </rPh>
    <rPh sb="14" eb="15">
      <t>トウ</t>
    </rPh>
    <rPh sb="16" eb="18">
      <t>ジッシ</t>
    </rPh>
    <rPh sb="20" eb="22">
      <t>ジギョウ</t>
    </rPh>
    <rPh sb="22" eb="24">
      <t>ケンスウ</t>
    </rPh>
    <phoneticPr fontId="5"/>
  </si>
  <si>
    <t>件</t>
    <rPh sb="0" eb="1">
      <t>ケン</t>
    </rPh>
    <phoneticPr fontId="5"/>
  </si>
  <si>
    <t>事業執行額／事業実施件数　　　　　　　　　　　　　　</t>
    <rPh sb="0" eb="2">
      <t>ジギョウ</t>
    </rPh>
    <rPh sb="2" eb="4">
      <t>シッコウ</t>
    </rPh>
    <rPh sb="4" eb="5">
      <t>ガク</t>
    </rPh>
    <rPh sb="6" eb="8">
      <t>ジギョウ</t>
    </rPh>
    <rPh sb="8" eb="10">
      <t>ジッシ</t>
    </rPh>
    <rPh sb="10" eb="12">
      <t>ケンスウ</t>
    </rPh>
    <phoneticPr fontId="5"/>
  </si>
  <si>
    <t>百万円／件</t>
    <rPh sb="0" eb="2">
      <t>ヒャクマン</t>
    </rPh>
    <rPh sb="2" eb="3">
      <t>エン</t>
    </rPh>
    <rPh sb="4" eb="5">
      <t>ケン</t>
    </rPh>
    <phoneticPr fontId="5"/>
  </si>
  <si>
    <t>　　Ｘ/Ｙ</t>
    <phoneticPr fontId="5"/>
  </si>
  <si>
    <t>-</t>
    <phoneticPr fontId="5"/>
  </si>
  <si>
    <t>44,163/30</t>
    <phoneticPr fontId="5"/>
  </si>
  <si>
    <t>13,980/18</t>
    <phoneticPr fontId="5"/>
  </si>
  <si>
    <t>22,342/１８</t>
    <phoneticPr fontId="5"/>
  </si>
  <si>
    <t>‐</t>
  </si>
  <si>
    <t>大災害時に自衛隊が確実に活動し得るよう、被災した自衛隊の装備品等を速やかに復旧させるものであり、ニーズを反映</t>
    <rPh sb="0" eb="1">
      <t>ダイ</t>
    </rPh>
    <rPh sb="1" eb="4">
      <t>サイガイジ</t>
    </rPh>
    <rPh sb="5" eb="8">
      <t>ジエイタイ</t>
    </rPh>
    <rPh sb="9" eb="11">
      <t>カクジツ</t>
    </rPh>
    <rPh sb="12" eb="14">
      <t>カツドウ</t>
    </rPh>
    <rPh sb="15" eb="16">
      <t>エ</t>
    </rPh>
    <rPh sb="20" eb="22">
      <t>ヒサイ</t>
    </rPh>
    <rPh sb="24" eb="27">
      <t>ジエイタイ</t>
    </rPh>
    <rPh sb="28" eb="31">
      <t>ソウビヒン</t>
    </rPh>
    <rPh sb="31" eb="32">
      <t>トウ</t>
    </rPh>
    <rPh sb="33" eb="34">
      <t>スミ</t>
    </rPh>
    <rPh sb="37" eb="39">
      <t>フッキュウ</t>
    </rPh>
    <rPh sb="52" eb="54">
      <t>ハンエイ</t>
    </rPh>
    <phoneticPr fontId="5"/>
  </si>
  <si>
    <t>被災した自衛隊の装備品等の復旧に係る事業であることから、国（自衛隊）にのみ実施可能な事業</t>
    <rPh sb="0" eb="2">
      <t>ヒサイ</t>
    </rPh>
    <rPh sb="4" eb="7">
      <t>ジエイタイ</t>
    </rPh>
    <rPh sb="8" eb="11">
      <t>ソウビヒン</t>
    </rPh>
    <rPh sb="11" eb="12">
      <t>トウ</t>
    </rPh>
    <rPh sb="13" eb="15">
      <t>フッキュウ</t>
    </rPh>
    <rPh sb="16" eb="17">
      <t>カカ</t>
    </rPh>
    <rPh sb="18" eb="20">
      <t>ジギョウ</t>
    </rPh>
    <rPh sb="28" eb="29">
      <t>クニ</t>
    </rPh>
    <rPh sb="30" eb="33">
      <t>ジエイタイ</t>
    </rPh>
    <rPh sb="37" eb="39">
      <t>ジッシ</t>
    </rPh>
    <rPh sb="39" eb="41">
      <t>カノウ</t>
    </rPh>
    <rPh sb="42" eb="44">
      <t>ジギョウ</t>
    </rPh>
    <phoneticPr fontId="5"/>
  </si>
  <si>
    <t>東日本大震災で被災した装備品に限定しての復旧であり、政策・施策に適合しており、かつ優先度は高い</t>
    <rPh sb="0" eb="3">
      <t>ヒガシニホン</t>
    </rPh>
    <rPh sb="3" eb="6">
      <t>ダイシンサイ</t>
    </rPh>
    <rPh sb="7" eb="9">
      <t>ヒサイ</t>
    </rPh>
    <rPh sb="11" eb="14">
      <t>ソウビヒン</t>
    </rPh>
    <rPh sb="15" eb="17">
      <t>ゲンテイ</t>
    </rPh>
    <rPh sb="20" eb="22">
      <t>フッキュウ</t>
    </rPh>
    <rPh sb="26" eb="28">
      <t>セイサク</t>
    </rPh>
    <rPh sb="29" eb="31">
      <t>セサク</t>
    </rPh>
    <rPh sb="32" eb="34">
      <t>テキゴウ</t>
    </rPh>
    <rPh sb="41" eb="44">
      <t>ユウセンド</t>
    </rPh>
    <rPh sb="45" eb="46">
      <t>タカ</t>
    </rPh>
    <phoneticPr fontId="5"/>
  </si>
  <si>
    <t>契約方式に一般競争、及び公募を取り入れる等、競争性を確保</t>
    <rPh sb="0" eb="2">
      <t>ケイヤク</t>
    </rPh>
    <rPh sb="2" eb="4">
      <t>ホウシキ</t>
    </rPh>
    <rPh sb="5" eb="7">
      <t>イッパン</t>
    </rPh>
    <rPh sb="7" eb="9">
      <t>キョウソウ</t>
    </rPh>
    <rPh sb="10" eb="11">
      <t>オヨ</t>
    </rPh>
    <rPh sb="12" eb="14">
      <t>コウボ</t>
    </rPh>
    <rPh sb="15" eb="16">
      <t>ト</t>
    </rPh>
    <rPh sb="17" eb="18">
      <t>イ</t>
    </rPh>
    <rPh sb="20" eb="21">
      <t>トウ</t>
    </rPh>
    <rPh sb="22" eb="25">
      <t>キョウソウセイ</t>
    </rPh>
    <rPh sb="26" eb="28">
      <t>カクホ</t>
    </rPh>
    <phoneticPr fontId="5"/>
  </si>
  <si>
    <t>被災した自衛隊の装備品等の復旧に係る事業のみに限定</t>
    <rPh sb="0" eb="2">
      <t>ヒサイ</t>
    </rPh>
    <rPh sb="4" eb="7">
      <t>ジエイタイ</t>
    </rPh>
    <rPh sb="8" eb="11">
      <t>ソウビヒン</t>
    </rPh>
    <rPh sb="11" eb="12">
      <t>トウ</t>
    </rPh>
    <rPh sb="13" eb="15">
      <t>フッキュウ</t>
    </rPh>
    <rPh sb="16" eb="17">
      <t>カカ</t>
    </rPh>
    <rPh sb="18" eb="20">
      <t>ジギョウ</t>
    </rPh>
    <rPh sb="23" eb="25">
      <t>ゲンテイ</t>
    </rPh>
    <phoneticPr fontId="5"/>
  </si>
  <si>
    <t>被災した航空機等の修復が主体であるためコストの水準は妥当</t>
    <rPh sb="0" eb="2">
      <t>ヒサイ</t>
    </rPh>
    <rPh sb="4" eb="7">
      <t>コウクウキ</t>
    </rPh>
    <rPh sb="7" eb="8">
      <t>トウ</t>
    </rPh>
    <rPh sb="9" eb="11">
      <t>シュウフク</t>
    </rPh>
    <rPh sb="12" eb="14">
      <t>シュタイ</t>
    </rPh>
    <rPh sb="23" eb="25">
      <t>スイジュン</t>
    </rPh>
    <rPh sb="26" eb="28">
      <t>ダトウ</t>
    </rPh>
    <phoneticPr fontId="5"/>
  </si>
  <si>
    <t>競争性の確保を図るとともに、修理に先立ち実施する診断結果の適切な反映、執行時での役務内容等の精査により効率化を実施</t>
    <rPh sb="0" eb="3">
      <t>キョウソウセイ</t>
    </rPh>
    <rPh sb="4" eb="6">
      <t>カクホ</t>
    </rPh>
    <rPh sb="7" eb="8">
      <t>ハカ</t>
    </rPh>
    <rPh sb="14" eb="16">
      <t>シュウリ</t>
    </rPh>
    <rPh sb="17" eb="19">
      <t>サキダ</t>
    </rPh>
    <rPh sb="20" eb="22">
      <t>ジッシ</t>
    </rPh>
    <rPh sb="24" eb="26">
      <t>シンダン</t>
    </rPh>
    <rPh sb="26" eb="28">
      <t>ケッカ</t>
    </rPh>
    <rPh sb="29" eb="31">
      <t>テキセツ</t>
    </rPh>
    <rPh sb="32" eb="34">
      <t>ハンエイ</t>
    </rPh>
    <rPh sb="35" eb="37">
      <t>シッコウ</t>
    </rPh>
    <rPh sb="37" eb="38">
      <t>ジ</t>
    </rPh>
    <rPh sb="40" eb="42">
      <t>エキム</t>
    </rPh>
    <rPh sb="42" eb="44">
      <t>ナイヨウ</t>
    </rPh>
    <rPh sb="44" eb="45">
      <t>トウ</t>
    </rPh>
    <rPh sb="46" eb="48">
      <t>セイサ</t>
    </rPh>
    <rPh sb="51" eb="54">
      <t>コウリツカ</t>
    </rPh>
    <rPh sb="55" eb="57">
      <t>ジッシ</t>
    </rPh>
    <phoneticPr fontId="5"/>
  </si>
  <si>
    <t>自衛隊の任務を遂行する上で、被災した装備品等の復旧は不可欠であり、事業実施に当たり他の手段等は考えられない</t>
    <rPh sb="0" eb="3">
      <t>ジエイタイ</t>
    </rPh>
    <rPh sb="4" eb="6">
      <t>ニンム</t>
    </rPh>
    <rPh sb="7" eb="9">
      <t>スイコウ</t>
    </rPh>
    <rPh sb="11" eb="12">
      <t>ウエ</t>
    </rPh>
    <rPh sb="14" eb="16">
      <t>ヒサイ</t>
    </rPh>
    <rPh sb="18" eb="21">
      <t>ソウビヒン</t>
    </rPh>
    <rPh sb="21" eb="22">
      <t>トウ</t>
    </rPh>
    <rPh sb="23" eb="25">
      <t>フッキュウ</t>
    </rPh>
    <rPh sb="26" eb="29">
      <t>フカケツ</t>
    </rPh>
    <rPh sb="33" eb="35">
      <t>ジギョウ</t>
    </rPh>
    <rPh sb="35" eb="37">
      <t>ジッシ</t>
    </rPh>
    <rPh sb="38" eb="39">
      <t>ア</t>
    </rPh>
    <rPh sb="41" eb="42">
      <t>タ</t>
    </rPh>
    <rPh sb="43" eb="45">
      <t>シュダン</t>
    </rPh>
    <rPh sb="45" eb="46">
      <t>トウ</t>
    </rPh>
    <rPh sb="47" eb="48">
      <t>カンガ</t>
    </rPh>
    <phoneticPr fontId="5"/>
  </si>
  <si>
    <t>復旧を終えた装備品等は自衛隊の任務遂行に大いに活用</t>
    <rPh sb="0" eb="2">
      <t>フッキュウ</t>
    </rPh>
    <rPh sb="3" eb="4">
      <t>オ</t>
    </rPh>
    <rPh sb="6" eb="9">
      <t>ソウビヒン</t>
    </rPh>
    <rPh sb="9" eb="10">
      <t>トウ</t>
    </rPh>
    <rPh sb="11" eb="14">
      <t>ジエイタイ</t>
    </rPh>
    <rPh sb="15" eb="17">
      <t>ニンム</t>
    </rPh>
    <rPh sb="17" eb="19">
      <t>スイコウ</t>
    </rPh>
    <rPh sb="20" eb="21">
      <t>オオ</t>
    </rPh>
    <rPh sb="23" eb="25">
      <t>カツヨウ</t>
    </rPh>
    <phoneticPr fontId="5"/>
  </si>
  <si>
    <t>当初の復旧見込に基づき、概ね装備品等の復旧は伸展</t>
    <rPh sb="0" eb="2">
      <t>トウショ</t>
    </rPh>
    <rPh sb="3" eb="5">
      <t>フッキュウ</t>
    </rPh>
    <rPh sb="5" eb="7">
      <t>ミコ</t>
    </rPh>
    <rPh sb="8" eb="9">
      <t>モト</t>
    </rPh>
    <rPh sb="12" eb="13">
      <t>オオム</t>
    </rPh>
    <rPh sb="14" eb="17">
      <t>ソウビヒン</t>
    </rPh>
    <rPh sb="17" eb="18">
      <t>トウ</t>
    </rPh>
    <rPh sb="19" eb="21">
      <t>フッキュウ</t>
    </rPh>
    <rPh sb="22" eb="24">
      <t>シンテン</t>
    </rPh>
    <phoneticPr fontId="5"/>
  </si>
  <si>
    <t>１．必要性
　  自衛隊は、大災害時に、長期間、広範囲かつ大規模な救助活動や救援活動を担うこととされており、大災害時に自衛隊がこれらの役割を果たすためには、被災した装備品等を速やかに復旧させる必要がある。
２．効率性
　  修理が可能でコストの面でも効率的な場合には、使える部品を修理により再利用するなど、被災した自衛隊の装備品等が果たしていた機能を回復する上で、可能な限り効率的な方法で復旧を行う等の事業内容の精査を図った。
３．有効性
　  自衛隊による災害派遣活動は、国民の安心・安全にとって極めて重要な事業であり、自衛隊の装備品等を復旧することは、災害派遣活動が着実に行われることとなるので、有効な事業である。
４．総合評価
　　今回の予算により、被災した自衛隊の装備品等を速やかに復旧させ、大災害時に自衛隊が迅速かつ効果的に活動できる態勢を確保するために本事業が必要である。</t>
    <phoneticPr fontId="5"/>
  </si>
  <si>
    <t>　修理と購入の場合のコストメリット、部品の再利用などの可能な限り効率的かつ経済的な手法で事業を実施してきたところであるが、一部の事業については、翌年度へ繰り越している。よって、繰越事業に関しての進捗状況を逐次把握し、確実に事業が完遂できるように取り組むものである。</t>
    <rPh sb="1" eb="3">
      <t>シュウリ</t>
    </rPh>
    <rPh sb="4" eb="6">
      <t>コウニュウ</t>
    </rPh>
    <rPh sb="7" eb="9">
      <t>バアイ</t>
    </rPh>
    <rPh sb="18" eb="20">
      <t>ブヒン</t>
    </rPh>
    <rPh sb="21" eb="24">
      <t>サイリヨウ</t>
    </rPh>
    <rPh sb="27" eb="29">
      <t>カノウ</t>
    </rPh>
    <rPh sb="30" eb="31">
      <t>カギ</t>
    </rPh>
    <rPh sb="32" eb="35">
      <t>コウリツテキ</t>
    </rPh>
    <rPh sb="37" eb="40">
      <t>ケイザイテキ</t>
    </rPh>
    <rPh sb="41" eb="43">
      <t>シュホウ</t>
    </rPh>
    <rPh sb="44" eb="46">
      <t>ジギョウ</t>
    </rPh>
    <rPh sb="47" eb="49">
      <t>ジッシ</t>
    </rPh>
    <rPh sb="61" eb="63">
      <t>イチブ</t>
    </rPh>
    <rPh sb="64" eb="66">
      <t>ジギョウ</t>
    </rPh>
    <rPh sb="72" eb="75">
      <t>ヨクネンド</t>
    </rPh>
    <rPh sb="76" eb="77">
      <t>ク</t>
    </rPh>
    <rPh sb="78" eb="79">
      <t>コ</t>
    </rPh>
    <rPh sb="88" eb="90">
      <t>クリコシ</t>
    </rPh>
    <rPh sb="90" eb="92">
      <t>ジギョウ</t>
    </rPh>
    <rPh sb="93" eb="94">
      <t>カン</t>
    </rPh>
    <rPh sb="97" eb="99">
      <t>シンチョク</t>
    </rPh>
    <rPh sb="99" eb="101">
      <t>ジョウキョウ</t>
    </rPh>
    <rPh sb="102" eb="104">
      <t>チクジ</t>
    </rPh>
    <rPh sb="104" eb="106">
      <t>ハアク</t>
    </rPh>
    <rPh sb="108" eb="110">
      <t>カクジツ</t>
    </rPh>
    <rPh sb="111" eb="113">
      <t>ジギョウ</t>
    </rPh>
    <rPh sb="114" eb="116">
      <t>カンスイ</t>
    </rPh>
    <rPh sb="122" eb="123">
      <t>ト</t>
    </rPh>
    <rPh sb="124" eb="125">
      <t>ク</t>
    </rPh>
    <phoneticPr fontId="5"/>
  </si>
  <si>
    <t>新25-065</t>
    <rPh sb="0" eb="1">
      <t>シン</t>
    </rPh>
    <phoneticPr fontId="5"/>
  </si>
  <si>
    <t>－</t>
    <phoneticPr fontId="5"/>
  </si>
  <si>
    <t>－</t>
    <phoneticPr fontId="5"/>
  </si>
  <si>
    <t>F-2B損傷航空機の修復</t>
  </si>
  <si>
    <t>UH-60J航空機用機体初度部品(国産･その5)</t>
  </si>
  <si>
    <t>CNI試験器　J/USM-72C(初度費込）</t>
    <rPh sb="17" eb="19">
      <t>ショド</t>
    </rPh>
    <rPh sb="19" eb="20">
      <t>ヒ</t>
    </rPh>
    <rPh sb="20" eb="21">
      <t>コ</t>
    </rPh>
    <phoneticPr fontId="5"/>
  </si>
  <si>
    <t>味方識別装置試験器 J/USM-152（初度費込）</t>
    <rPh sb="20" eb="22">
      <t>ショド</t>
    </rPh>
    <rPh sb="22" eb="23">
      <t>ヒ</t>
    </rPh>
    <rPh sb="23" eb="24">
      <t>コ</t>
    </rPh>
    <phoneticPr fontId="5"/>
  </si>
  <si>
    <t>UH-60J用搭載電子機器 初度部品</t>
    <phoneticPr fontId="5"/>
  </si>
  <si>
    <t>UH-60J航空機用機体初度部品(国産)</t>
  </si>
  <si>
    <t>UH-60J航空機用機体初度部品(国産)</t>
    <phoneticPr fontId="5"/>
  </si>
  <si>
    <t>UH-60J用搭載電子機器　初度部品</t>
  </si>
  <si>
    <t>UH-60J航空機用ｴﾝｼﾞﾝ初度部品(国産)</t>
    <phoneticPr fontId="5"/>
  </si>
  <si>
    <t>F-2用整備器材</t>
    <phoneticPr fontId="5"/>
  </si>
  <si>
    <t>UH-60J救難ﾍﾘｺﾌﾟﾀｰ</t>
  </si>
  <si>
    <t>ADAPTER ASSY</t>
  </si>
  <si>
    <t>E.歳入徴収官</t>
    <rPh sb="2" eb="4">
      <t>サイニュウ</t>
    </rPh>
    <rPh sb="4" eb="7">
      <t>チョウシュウカン</t>
    </rPh>
    <phoneticPr fontId="5"/>
  </si>
  <si>
    <t>航空機修理費</t>
    <rPh sb="0" eb="3">
      <t>コウクウキ</t>
    </rPh>
    <rPh sb="3" eb="6">
      <t>シュウリヒ</t>
    </rPh>
    <phoneticPr fontId="5"/>
  </si>
  <si>
    <t>債権回収</t>
    <rPh sb="0" eb="2">
      <t>サイケン</t>
    </rPh>
    <rPh sb="2" eb="4">
      <t>カイシュウ</t>
    </rPh>
    <phoneticPr fontId="5"/>
  </si>
  <si>
    <t>歳入徴収官</t>
    <rPh sb="0" eb="2">
      <t>サイニュウ</t>
    </rPh>
    <rPh sb="2" eb="5">
      <t>チョウシュウカン</t>
    </rPh>
    <phoneticPr fontId="5"/>
  </si>
  <si>
    <t>-</t>
    <phoneticPr fontId="5"/>
  </si>
  <si>
    <t>納期遅延に伴う債権回収</t>
    <rPh sb="0" eb="2">
      <t>ノウキ</t>
    </rPh>
    <rPh sb="2" eb="4">
      <t>チエン</t>
    </rPh>
    <rPh sb="5" eb="6">
      <t>トモナ</t>
    </rPh>
    <rPh sb="7" eb="9">
      <t>サイケン</t>
    </rPh>
    <rPh sb="9" eb="11">
      <t>カイシュウ</t>
    </rPh>
    <phoneticPr fontId="5"/>
  </si>
  <si>
    <t>-</t>
    <phoneticPr fontId="5"/>
  </si>
  <si>
    <t>-</t>
    <phoneticPr fontId="5"/>
  </si>
  <si>
    <t>参事官　小瀬　達之</t>
    <phoneticPr fontId="5"/>
  </si>
  <si>
    <t>東日本大震災で被災した装備品等の復旧に係る事業であり、目標とする復旧事業を着実に達成しつつあることから、成果実績は成果目標に見合ったものとなっている</t>
    <rPh sb="0" eb="3">
      <t>ヒガシニホン</t>
    </rPh>
    <rPh sb="3" eb="6">
      <t>ダイシンサイ</t>
    </rPh>
    <rPh sb="7" eb="9">
      <t>ヒサイ</t>
    </rPh>
    <rPh sb="11" eb="14">
      <t>ソウビヒン</t>
    </rPh>
    <rPh sb="14" eb="15">
      <t>トウ</t>
    </rPh>
    <rPh sb="16" eb="18">
      <t>フッキュウ</t>
    </rPh>
    <rPh sb="19" eb="20">
      <t>カカ</t>
    </rPh>
    <rPh sb="21" eb="23">
      <t>ジギョウ</t>
    </rPh>
    <rPh sb="27" eb="29">
      <t>モクヒョウ</t>
    </rPh>
    <rPh sb="32" eb="34">
      <t>フッキュウ</t>
    </rPh>
    <rPh sb="34" eb="36">
      <t>ジギョウ</t>
    </rPh>
    <rPh sb="37" eb="39">
      <t>チャクジツ</t>
    </rPh>
    <rPh sb="40" eb="42">
      <t>タッセイ</t>
    </rPh>
    <rPh sb="52" eb="54">
      <t>セイカ</t>
    </rPh>
    <rPh sb="54" eb="56">
      <t>ジッセキ</t>
    </rPh>
    <rPh sb="57" eb="59">
      <t>セイカ</t>
    </rPh>
    <rPh sb="59" eb="61">
      <t>モクヒョウ</t>
    </rPh>
    <rPh sb="62" eb="64">
      <t>ミア</t>
    </rPh>
    <phoneticPr fontId="5"/>
  </si>
  <si>
    <t>現状通り</t>
  </si>
  <si>
    <t>被災した自衛隊装備品等の復旧に資する必要性の高い事業であり、引き続き効率性に留意しつつ予算の執行を進めること。</t>
    <phoneticPr fontId="5"/>
  </si>
  <si>
    <t>事業の目的である被災した自衛隊装備品等の復旧の達成に向け、引き続き効率的・効果的な予算の執行に努めていく。</t>
    <rPh sb="8" eb="10">
      <t>ヒサイ</t>
    </rPh>
    <rPh sb="12" eb="15">
      <t>ジエイタイ</t>
    </rPh>
    <rPh sb="15" eb="18">
      <t>ソウビヒン</t>
    </rPh>
    <rPh sb="18" eb="19">
      <t>トウ</t>
    </rPh>
    <rPh sb="20" eb="22">
      <t>フッキュウ</t>
    </rPh>
    <phoneticPr fontId="5"/>
  </si>
  <si>
    <t>教育訓練費</t>
    <rPh sb="0" eb="2">
      <t>キョウイク</t>
    </rPh>
    <rPh sb="2" eb="4">
      <t>クンレン</t>
    </rPh>
    <rPh sb="4" eb="5">
      <t>ヒ</t>
    </rPh>
    <phoneticPr fontId="5"/>
  </si>
  <si>
    <t>その他</t>
    <rPh sb="2" eb="3">
      <t>タ</t>
    </rPh>
    <phoneticPr fontId="5"/>
  </si>
  <si>
    <t>武器購入費</t>
    <rPh sb="0" eb="2">
      <t>ブキ</t>
    </rPh>
    <rPh sb="2" eb="4">
      <t>コウニュウ</t>
    </rPh>
    <rPh sb="4" eb="5">
      <t>ヒ</t>
    </rPh>
    <phoneticPr fontId="5"/>
  </si>
  <si>
    <t>武器修理費</t>
    <rPh sb="0" eb="2">
      <t>ブキ</t>
    </rPh>
    <rPh sb="2" eb="4">
      <t>シュウリ</t>
    </rPh>
    <rPh sb="4" eb="5">
      <t>ヒ</t>
    </rPh>
    <phoneticPr fontId="5"/>
  </si>
  <si>
    <t>航空機修理費</t>
    <phoneticPr fontId="5"/>
  </si>
  <si>
    <t>点検対象外</t>
    <rPh sb="0" eb="2">
      <t>テンケン</t>
    </rPh>
    <rPh sb="2" eb="4">
      <t>タイショウ</t>
    </rPh>
    <rPh sb="4" eb="5">
      <t>ガイ</t>
    </rPh>
    <phoneticPr fontId="5"/>
  </si>
  <si>
    <t>24,25,26年度に契約締結した装備品等の納入があるため</t>
    <rPh sb="8" eb="10">
      <t>ネンド</t>
    </rPh>
    <rPh sb="11" eb="13">
      <t>ケイヤク</t>
    </rPh>
    <rPh sb="13" eb="15">
      <t>テイケツ</t>
    </rPh>
    <rPh sb="17" eb="21">
      <t>ソウビヒンナド</t>
    </rPh>
    <rPh sb="22" eb="24">
      <t>ノウニュウ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</si>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</sst>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38" fontId="3" fillId="0" borderId="11" xfId="0" applyNumberFormat="1"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38" fontId="0" fillId="0" borderId="11" xfId="0" applyNumberFormat="1" applyFont="1" applyBorder="1" applyAlignment="1" applyProtection="1">
      <alignment horizontal="left" vertical="center" wrapText="1"/>
      <protection locked="0"/>
    </xf>
    <xf numFmtId="38" fontId="0" fillId="0" borderId="25" xfId="0" applyNumberFormat="1" applyFont="1" applyBorder="1" applyAlignment="1" applyProtection="1">
      <alignment horizontal="left" vertical="center" wrapText="1"/>
      <protection locked="0"/>
    </xf>
    <xf numFmtId="38" fontId="0" fillId="0" borderId="26" xfId="0" applyNumberFormat="1" applyFont="1" applyBorder="1" applyAlignment="1" applyProtection="1">
      <alignment horizontal="left" vertical="center" wrapText="1"/>
      <protection locked="0"/>
    </xf>
    <xf numFmtId="38" fontId="0" fillId="0" borderId="27"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38" fontId="3" fillId="0" borderId="27" xfId="0" applyNumberFormat="1"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8" xfId="0" applyFont="1" applyFill="1" applyBorder="1" applyAlignment="1" applyProtection="1">
      <alignment horizontal="justify" vertical="center"/>
      <protection locked="0"/>
    </xf>
    <xf numFmtId="0" fontId="0" fillId="0" borderId="57" xfId="0" applyFont="1" applyFill="1" applyBorder="1" applyAlignment="1" applyProtection="1">
      <alignment horizontal="justify" vertical="center"/>
      <protection locked="0"/>
    </xf>
    <xf numFmtId="0" fontId="0" fillId="0" borderId="59" xfId="0" applyFont="1" applyFill="1" applyBorder="1" applyAlignment="1" applyProtection="1">
      <alignment horizontal="justify"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33"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5" borderId="42" xfId="0" applyFont="1" applyFill="1" applyBorder="1" applyAlignment="1" applyProtection="1">
      <alignment vertical="center" wrapText="1"/>
      <protection locked="0"/>
    </xf>
    <xf numFmtId="0" fontId="0" fillId="5" borderId="42" xfId="0" applyFont="1" applyFill="1" applyBorder="1" applyAlignment="1" applyProtection="1">
      <alignment vertical="center"/>
      <protection locked="0"/>
    </xf>
    <xf numFmtId="0" fontId="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139700</xdr:colOff>
      <xdr:row>140</xdr:row>
      <xdr:rowOff>25400</xdr:rowOff>
    </xdr:from>
    <xdr:to>
      <xdr:col>30</xdr:col>
      <xdr:colOff>101288</xdr:colOff>
      <xdr:row>141</xdr:row>
      <xdr:rowOff>355248</xdr:rowOff>
    </xdr:to>
    <xdr:sp macro="" textlink="">
      <xdr:nvSpPr>
        <xdr:cNvPr id="5" name="正方形/長方形 4"/>
        <xdr:cNvSpPr/>
      </xdr:nvSpPr>
      <xdr:spPr>
        <a:xfrm>
          <a:off x="4000500" y="50965100"/>
          <a:ext cx="2196788" cy="6854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13,980</a:t>
          </a:r>
          <a:r>
            <a:rPr kumimoji="1" lang="ja-JP" altLang="en-US" sz="1100"/>
            <a:t>百万円</a:t>
          </a:r>
        </a:p>
      </xdr:txBody>
    </xdr:sp>
    <xdr:clientData/>
  </xdr:twoCellAnchor>
  <xdr:twoCellAnchor>
    <xdr:from>
      <xdr:col>18</xdr:col>
      <xdr:colOff>38100</xdr:colOff>
      <xdr:row>142</xdr:row>
      <xdr:rowOff>12700</xdr:rowOff>
    </xdr:from>
    <xdr:to>
      <xdr:col>32</xdr:col>
      <xdr:colOff>20590</xdr:colOff>
      <xdr:row>143</xdr:row>
      <xdr:rowOff>314250</xdr:rowOff>
    </xdr:to>
    <xdr:sp macro="" textlink="">
      <xdr:nvSpPr>
        <xdr:cNvPr id="6" name="大かっこ 5"/>
        <xdr:cNvSpPr/>
      </xdr:nvSpPr>
      <xdr:spPr>
        <a:xfrm>
          <a:off x="3695700" y="51663600"/>
          <a:ext cx="2827290" cy="6571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25400</xdr:colOff>
      <xdr:row>142</xdr:row>
      <xdr:rowOff>88900</xdr:rowOff>
    </xdr:from>
    <xdr:to>
      <xdr:col>29</xdr:col>
      <xdr:colOff>145036</xdr:colOff>
      <xdr:row>143</xdr:row>
      <xdr:rowOff>221697</xdr:rowOff>
    </xdr:to>
    <xdr:sp macro="" textlink="">
      <xdr:nvSpPr>
        <xdr:cNvPr id="8" name="正方形/長方形 7"/>
        <xdr:cNvSpPr/>
      </xdr:nvSpPr>
      <xdr:spPr>
        <a:xfrm>
          <a:off x="4089400" y="51739800"/>
          <a:ext cx="1948436" cy="4883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（防衛省へ移替え）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25</xdr:col>
      <xdr:colOff>0</xdr:colOff>
      <xdr:row>144</xdr:row>
      <xdr:rowOff>0</xdr:rowOff>
    </xdr:from>
    <xdr:to>
      <xdr:col>25</xdr:col>
      <xdr:colOff>0</xdr:colOff>
      <xdr:row>145</xdr:row>
      <xdr:rowOff>351535</xdr:rowOff>
    </xdr:to>
    <xdr:cxnSp macro="">
      <xdr:nvCxnSpPr>
        <xdr:cNvPr id="9" name="直線矢印コネクタ 8"/>
        <xdr:cNvCxnSpPr/>
      </xdr:nvCxnSpPr>
      <xdr:spPr>
        <a:xfrm>
          <a:off x="5080000" y="52362100"/>
          <a:ext cx="0" cy="7071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25400</xdr:colOff>
      <xdr:row>146</xdr:row>
      <xdr:rowOff>88900</xdr:rowOff>
    </xdr:from>
    <xdr:to>
      <xdr:col>30</xdr:col>
      <xdr:colOff>179451</xdr:colOff>
      <xdr:row>148</xdr:row>
      <xdr:rowOff>323788</xdr:rowOff>
    </xdr:to>
    <xdr:sp macro="" textlink="">
      <xdr:nvSpPr>
        <xdr:cNvPr id="10" name="正方形/長方形 9"/>
        <xdr:cNvSpPr/>
      </xdr:nvSpPr>
      <xdr:spPr>
        <a:xfrm>
          <a:off x="3886200" y="53162200"/>
          <a:ext cx="2389251" cy="9460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防衛省</a:t>
          </a:r>
          <a:endParaRPr kumimoji="1" lang="en-US" altLang="ja-JP" sz="1100"/>
        </a:p>
        <a:p>
          <a:pPr algn="ctr"/>
          <a:r>
            <a:rPr kumimoji="1" lang="en-US" altLang="ja-JP" sz="1100"/>
            <a:t>13,980</a:t>
          </a:r>
          <a:r>
            <a:rPr kumimoji="1" lang="ja-JP" altLang="en-US" sz="1100"/>
            <a:t>百万円</a:t>
          </a:r>
        </a:p>
      </xdr:txBody>
    </xdr:sp>
    <xdr:clientData/>
  </xdr:twoCellAnchor>
  <xdr:twoCellAnchor>
    <xdr:from>
      <xdr:col>25</xdr:col>
      <xdr:colOff>0</xdr:colOff>
      <xdr:row>148</xdr:row>
      <xdr:rowOff>340894</xdr:rowOff>
    </xdr:from>
    <xdr:to>
      <xdr:col>25</xdr:col>
      <xdr:colOff>1731</xdr:colOff>
      <xdr:row>149</xdr:row>
      <xdr:rowOff>308835</xdr:rowOff>
    </xdr:to>
    <xdr:cxnSp macro="">
      <xdr:nvCxnSpPr>
        <xdr:cNvPr id="11" name="直線矢印コネクタ 10"/>
        <xdr:cNvCxnSpPr/>
      </xdr:nvCxnSpPr>
      <xdr:spPr>
        <a:xfrm>
          <a:off x="5080000" y="54125394"/>
          <a:ext cx="1731" cy="3235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8656</xdr:colOff>
      <xdr:row>150</xdr:row>
      <xdr:rowOff>165100</xdr:rowOff>
    </xdr:from>
    <xdr:to>
      <xdr:col>38</xdr:col>
      <xdr:colOff>127000</xdr:colOff>
      <xdr:row>150</xdr:row>
      <xdr:rowOff>165100</xdr:rowOff>
    </xdr:to>
    <xdr:cxnSp macro="">
      <xdr:nvCxnSpPr>
        <xdr:cNvPr id="3" name="直線コネクタ 2"/>
        <xdr:cNvCxnSpPr/>
      </xdr:nvCxnSpPr>
      <xdr:spPr>
        <a:xfrm>
          <a:off x="2040656" y="36144200"/>
          <a:ext cx="58079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150</xdr:row>
      <xdr:rowOff>165100</xdr:rowOff>
    </xdr:from>
    <xdr:to>
      <xdr:col>10</xdr:col>
      <xdr:colOff>25400</xdr:colOff>
      <xdr:row>152</xdr:row>
      <xdr:rowOff>38100</xdr:rowOff>
    </xdr:to>
    <xdr:cxnSp macro="">
      <xdr:nvCxnSpPr>
        <xdr:cNvPr id="19" name="直線コネクタ 18"/>
        <xdr:cNvCxnSpPr/>
      </xdr:nvCxnSpPr>
      <xdr:spPr>
        <a:xfrm flipV="1">
          <a:off x="2057400" y="361442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127000</xdr:colOff>
      <xdr:row>150</xdr:row>
      <xdr:rowOff>152400</xdr:rowOff>
    </xdr:from>
    <xdr:to>
      <xdr:col>17</xdr:col>
      <xdr:colOff>127000</xdr:colOff>
      <xdr:row>152</xdr:row>
      <xdr:rowOff>25400</xdr:rowOff>
    </xdr:to>
    <xdr:cxnSp macro="">
      <xdr:nvCxnSpPr>
        <xdr:cNvPr id="25" name="直線コネクタ 24"/>
        <xdr:cNvCxnSpPr/>
      </xdr:nvCxnSpPr>
      <xdr:spPr>
        <a:xfrm flipV="1">
          <a:off x="3581400" y="361315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150</xdr:row>
      <xdr:rowOff>152400</xdr:rowOff>
    </xdr:from>
    <xdr:to>
      <xdr:col>25</xdr:col>
      <xdr:colOff>0</xdr:colOff>
      <xdr:row>152</xdr:row>
      <xdr:rowOff>25400</xdr:rowOff>
    </xdr:to>
    <xdr:cxnSp macro="">
      <xdr:nvCxnSpPr>
        <xdr:cNvPr id="26" name="直線コネクタ 25"/>
        <xdr:cNvCxnSpPr/>
      </xdr:nvCxnSpPr>
      <xdr:spPr>
        <a:xfrm flipV="1">
          <a:off x="5080000" y="361315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152400</xdr:colOff>
      <xdr:row>150</xdr:row>
      <xdr:rowOff>152400</xdr:rowOff>
    </xdr:from>
    <xdr:to>
      <xdr:col>31</xdr:col>
      <xdr:colOff>152400</xdr:colOff>
      <xdr:row>152</xdr:row>
      <xdr:rowOff>25400</xdr:rowOff>
    </xdr:to>
    <xdr:cxnSp macro="">
      <xdr:nvCxnSpPr>
        <xdr:cNvPr id="27" name="直線コネクタ 26"/>
        <xdr:cNvCxnSpPr/>
      </xdr:nvCxnSpPr>
      <xdr:spPr>
        <a:xfrm flipV="1">
          <a:off x="6451600" y="361315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152</xdr:row>
      <xdr:rowOff>63500</xdr:rowOff>
    </xdr:from>
    <xdr:to>
      <xdr:col>13</xdr:col>
      <xdr:colOff>14200</xdr:colOff>
      <xdr:row>152</xdr:row>
      <xdr:rowOff>273447</xdr:rowOff>
    </xdr:to>
    <xdr:sp macro="" textlink="">
      <xdr:nvSpPr>
        <xdr:cNvPr id="29" name="Text Box 38"/>
        <xdr:cNvSpPr txBox="1">
          <a:spLocks noChangeArrowheads="1"/>
        </xdr:cNvSpPr>
      </xdr:nvSpPr>
      <xdr:spPr bwMode="auto">
        <a:xfrm>
          <a:off x="1447800" y="36753800"/>
          <a:ext cx="1208000" cy="20994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14</xdr:col>
      <xdr:colOff>190500</xdr:colOff>
      <xdr:row>152</xdr:row>
      <xdr:rowOff>50800</xdr:rowOff>
    </xdr:from>
    <xdr:to>
      <xdr:col>20</xdr:col>
      <xdr:colOff>136747</xdr:colOff>
      <xdr:row>152</xdr:row>
      <xdr:rowOff>269757</xdr:rowOff>
    </xdr:to>
    <xdr:sp macro="" textlink="">
      <xdr:nvSpPr>
        <xdr:cNvPr id="30" name="Text Box 38"/>
        <xdr:cNvSpPr txBox="1">
          <a:spLocks noChangeArrowheads="1"/>
        </xdr:cNvSpPr>
      </xdr:nvSpPr>
      <xdr:spPr bwMode="auto">
        <a:xfrm>
          <a:off x="3035300" y="367411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【一般競争→随意契約】</a:t>
          </a:r>
          <a:endParaRPr lang="ja-JP" altLang="en-US"/>
        </a:p>
      </xdr:txBody>
    </xdr:sp>
    <xdr:clientData/>
  </xdr:twoCellAnchor>
  <xdr:twoCellAnchor>
    <xdr:from>
      <xdr:col>22</xdr:col>
      <xdr:colOff>50800</xdr:colOff>
      <xdr:row>152</xdr:row>
      <xdr:rowOff>38100</xdr:rowOff>
    </xdr:from>
    <xdr:to>
      <xdr:col>27</xdr:col>
      <xdr:colOff>200247</xdr:colOff>
      <xdr:row>152</xdr:row>
      <xdr:rowOff>257057</xdr:rowOff>
    </xdr:to>
    <xdr:sp macro="" textlink="">
      <xdr:nvSpPr>
        <xdr:cNvPr id="31" name="Text Box 38"/>
        <xdr:cNvSpPr txBox="1">
          <a:spLocks noChangeArrowheads="1"/>
        </xdr:cNvSpPr>
      </xdr:nvSpPr>
      <xdr:spPr bwMode="auto">
        <a:xfrm>
          <a:off x="4521200" y="367284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【随意契約】</a:t>
          </a:r>
          <a:endParaRPr lang="ja-JP" altLang="en-US"/>
        </a:p>
      </xdr:txBody>
    </xdr:sp>
    <xdr:clientData/>
  </xdr:twoCellAnchor>
  <xdr:twoCellAnchor>
    <xdr:from>
      <xdr:col>29</xdr:col>
      <xdr:colOff>127000</xdr:colOff>
      <xdr:row>152</xdr:row>
      <xdr:rowOff>38100</xdr:rowOff>
    </xdr:from>
    <xdr:to>
      <xdr:col>35</xdr:col>
      <xdr:colOff>73247</xdr:colOff>
      <xdr:row>152</xdr:row>
      <xdr:rowOff>257057</xdr:rowOff>
    </xdr:to>
    <xdr:sp macro="" textlink="">
      <xdr:nvSpPr>
        <xdr:cNvPr id="32" name="Text Box 38"/>
        <xdr:cNvSpPr txBox="1">
          <a:spLocks noChangeArrowheads="1"/>
        </xdr:cNvSpPr>
      </xdr:nvSpPr>
      <xdr:spPr bwMode="auto">
        <a:xfrm>
          <a:off x="6019800" y="367284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【公募→随意契約】</a:t>
          </a:r>
          <a:endParaRPr lang="ja-JP" altLang="en-US"/>
        </a:p>
      </xdr:txBody>
    </xdr:sp>
    <xdr:clientData/>
  </xdr:twoCellAnchor>
  <xdr:twoCellAnchor>
    <xdr:from>
      <xdr:col>6</xdr:col>
      <xdr:colOff>190500</xdr:colOff>
      <xdr:row>152</xdr:row>
      <xdr:rowOff>330200</xdr:rowOff>
    </xdr:from>
    <xdr:to>
      <xdr:col>13</xdr:col>
      <xdr:colOff>88900</xdr:colOff>
      <xdr:row>154</xdr:row>
      <xdr:rowOff>239401</xdr:rowOff>
    </xdr:to>
    <xdr:sp macro="" textlink="">
      <xdr:nvSpPr>
        <xdr:cNvPr id="34" name="Rectangle 4"/>
        <xdr:cNvSpPr>
          <a:spLocks noChangeArrowheads="1"/>
        </xdr:cNvSpPr>
      </xdr:nvSpPr>
      <xdr:spPr bwMode="auto">
        <a:xfrm>
          <a:off x="1409700" y="37020500"/>
          <a:ext cx="1320800" cy="6204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1,872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165100</xdr:colOff>
      <xdr:row>152</xdr:row>
      <xdr:rowOff>330200</xdr:rowOff>
    </xdr:from>
    <xdr:to>
      <xdr:col>20</xdr:col>
      <xdr:colOff>133103</xdr:colOff>
      <xdr:row>154</xdr:row>
      <xdr:rowOff>257313</xdr:rowOff>
    </xdr:to>
    <xdr:sp macro="" textlink="">
      <xdr:nvSpPr>
        <xdr:cNvPr id="35" name="Rectangle 11"/>
        <xdr:cNvSpPr>
          <a:spLocks noChangeArrowheads="1"/>
        </xdr:cNvSpPr>
      </xdr:nvSpPr>
      <xdr:spPr bwMode="auto">
        <a:xfrm>
          <a:off x="3009900" y="370205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1,919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25400</xdr:colOff>
      <xdr:row>152</xdr:row>
      <xdr:rowOff>330200</xdr:rowOff>
    </xdr:from>
    <xdr:to>
      <xdr:col>27</xdr:col>
      <xdr:colOff>196603</xdr:colOff>
      <xdr:row>154</xdr:row>
      <xdr:rowOff>257313</xdr:rowOff>
    </xdr:to>
    <xdr:sp macro="" textlink="">
      <xdr:nvSpPr>
        <xdr:cNvPr id="36" name="Rectangle 11"/>
        <xdr:cNvSpPr>
          <a:spLocks noChangeArrowheads="1"/>
        </xdr:cNvSpPr>
      </xdr:nvSpPr>
      <xdr:spPr bwMode="auto">
        <a:xfrm>
          <a:off x="4495800" y="370205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10,055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28</xdr:col>
      <xdr:colOff>190500</xdr:colOff>
      <xdr:row>152</xdr:row>
      <xdr:rowOff>330200</xdr:rowOff>
    </xdr:from>
    <xdr:to>
      <xdr:col>34</xdr:col>
      <xdr:colOff>158503</xdr:colOff>
      <xdr:row>154</xdr:row>
      <xdr:rowOff>257313</xdr:rowOff>
    </xdr:to>
    <xdr:sp macro="" textlink="">
      <xdr:nvSpPr>
        <xdr:cNvPr id="37" name="Rectangle 11"/>
        <xdr:cNvSpPr>
          <a:spLocks noChangeArrowheads="1"/>
        </xdr:cNvSpPr>
      </xdr:nvSpPr>
      <xdr:spPr bwMode="auto">
        <a:xfrm>
          <a:off x="5880100" y="370205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130</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165100</xdr:colOff>
      <xdr:row>152</xdr:row>
      <xdr:rowOff>342900</xdr:rowOff>
    </xdr:from>
    <xdr:to>
      <xdr:col>41</xdr:col>
      <xdr:colOff>133103</xdr:colOff>
      <xdr:row>154</xdr:row>
      <xdr:rowOff>270013</xdr:rowOff>
    </xdr:to>
    <xdr:sp macro="" textlink="">
      <xdr:nvSpPr>
        <xdr:cNvPr id="33" name="Rectangle 11"/>
        <xdr:cNvSpPr>
          <a:spLocks noChangeArrowheads="1"/>
        </xdr:cNvSpPr>
      </xdr:nvSpPr>
      <xdr:spPr bwMode="auto">
        <a:xfrm>
          <a:off x="7277100" y="370332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 歳入徴収官</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38</xdr:col>
      <xdr:colOff>127000</xdr:colOff>
      <xdr:row>150</xdr:row>
      <xdr:rowOff>165100</xdr:rowOff>
    </xdr:from>
    <xdr:to>
      <xdr:col>38</xdr:col>
      <xdr:colOff>127000</xdr:colOff>
      <xdr:row>152</xdr:row>
      <xdr:rowOff>38100</xdr:rowOff>
    </xdr:to>
    <xdr:cxnSp macro="">
      <xdr:nvCxnSpPr>
        <xdr:cNvPr id="40" name="直線コネクタ 39"/>
        <xdr:cNvCxnSpPr/>
      </xdr:nvCxnSpPr>
      <xdr:spPr>
        <a:xfrm flipV="1">
          <a:off x="7848600" y="361442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165100</xdr:colOff>
      <xdr:row>152</xdr:row>
      <xdr:rowOff>50800</xdr:rowOff>
    </xdr:from>
    <xdr:to>
      <xdr:col>41</xdr:col>
      <xdr:colOff>111347</xdr:colOff>
      <xdr:row>152</xdr:row>
      <xdr:rowOff>269757</xdr:rowOff>
    </xdr:to>
    <xdr:sp macro="" textlink="">
      <xdr:nvSpPr>
        <xdr:cNvPr id="43" name="Text Box 38"/>
        <xdr:cNvSpPr txBox="1">
          <a:spLocks noChangeArrowheads="1"/>
        </xdr:cNvSpPr>
      </xdr:nvSpPr>
      <xdr:spPr bwMode="auto">
        <a:xfrm>
          <a:off x="7277100" y="367411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【債権回収】</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0250;&#35336;&#35506;/03%20&#20104;&#31639;&#29677;/0304%20&#22519;&#34892;/28&#12288;&#34892;&#25919;&#20107;&#26989;&#65434;&#65419;&#65438;&#65389;&#65392;&#65381;&#20104;&#31639;&#21046;&#24230;&#31561;&#25913;&#38761;/95&#12288;27&#34892;&#25919;&#20107;&#26989;&#12524;&#12499;&#12517;&#12540;/15&#12288;&#24489;&#33288;&#24193;&#29305;&#20250;&#12524;&#12499;&#12517;&#12540;&#12471;&#12540;&#12488;/04%20%20%20&#38598;&#35336;&#20316;&#26989;/&#34892;&#25919;&#20107;&#26989;&#12524;&#12499;&#12517;&#12540;&#29305;&#20250;&#38598;&#35336;&#65288;26&#24180;&#24230;&#65289;(&#29305;&#21029;&#20250;&#35336;)%20%20(&#24489;&#33288;&#29305;&#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特会集計シート"/>
      <sheetName val="執行機関別集計シート"/>
      <sheetName val="契約方式別集計シート "/>
      <sheetName val="平成１９年度"/>
      <sheetName val="重複チェック"/>
      <sheetName val="事業数チェック"/>
    </sheetNames>
    <sheetDataSet>
      <sheetData sheetId="0"/>
      <sheetData sheetId="1">
        <row r="46">
          <cell r="G46" t="str">
            <v>UH-60J救難ﾍﾘｺﾌﾟﾀｰ</v>
          </cell>
        </row>
        <row r="160">
          <cell r="G160" t="str">
            <v>Ｔ－４の格納解除に関する作業等</v>
          </cell>
        </row>
      </sheetData>
      <sheetData sheetId="2"/>
      <sheetData sheetId="3">
        <row r="14">
          <cell r="A14" t="str">
            <v>三菱電機㈱</v>
          </cell>
        </row>
        <row r="24">
          <cell r="A24" t="str">
            <v>住商ｴｱﾛｼｽﾃﾑ㈱</v>
          </cell>
        </row>
        <row r="40">
          <cell r="A40" t="str">
            <v>㈱ﾈｯﾄｺﾑｾｯｸ</v>
          </cell>
        </row>
        <row r="56">
          <cell r="A56" t="str">
            <v>㈱島津製作所</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2" t="s">
        <v>0</v>
      </c>
      <c r="AK2" s="492"/>
      <c r="AL2" s="492"/>
      <c r="AM2" s="492"/>
      <c r="AN2" s="492"/>
      <c r="AO2" s="492"/>
      <c r="AP2" s="492"/>
      <c r="AQ2" s="97" t="s">
        <v>375</v>
      </c>
      <c r="AR2" s="97"/>
      <c r="AS2" s="59" t="str">
        <f>IF(OR(AQ2="　", AQ2=""), "", "-")</f>
        <v/>
      </c>
      <c r="AT2" s="98">
        <v>237</v>
      </c>
      <c r="AU2" s="98"/>
      <c r="AV2" s="60" t="str">
        <f>IF(AW2="", "", "-")</f>
        <v/>
      </c>
      <c r="AW2" s="102"/>
      <c r="AX2" s="102"/>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384</v>
      </c>
      <c r="AK3" s="301"/>
      <c r="AL3" s="301"/>
      <c r="AM3" s="301"/>
      <c r="AN3" s="301"/>
      <c r="AO3" s="301"/>
      <c r="AP3" s="301"/>
      <c r="AQ3" s="301"/>
      <c r="AR3" s="301"/>
      <c r="AS3" s="301"/>
      <c r="AT3" s="301"/>
      <c r="AU3" s="301"/>
      <c r="AV3" s="301"/>
      <c r="AW3" s="301"/>
      <c r="AX3" s="36" t="s">
        <v>91</v>
      </c>
    </row>
    <row r="4" spans="1:50" ht="24.75" customHeight="1">
      <c r="A4" s="520" t="s">
        <v>30</v>
      </c>
      <c r="B4" s="521"/>
      <c r="C4" s="521"/>
      <c r="D4" s="521"/>
      <c r="E4" s="521"/>
      <c r="F4" s="521"/>
      <c r="G4" s="494" t="s">
        <v>376</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377</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c r="A5" s="504" t="s">
        <v>93</v>
      </c>
      <c r="B5" s="505"/>
      <c r="C5" s="505"/>
      <c r="D5" s="505"/>
      <c r="E5" s="505"/>
      <c r="F5" s="506"/>
      <c r="G5" s="327" t="s">
        <v>95</v>
      </c>
      <c r="H5" s="328"/>
      <c r="I5" s="328"/>
      <c r="J5" s="328"/>
      <c r="K5" s="328"/>
      <c r="L5" s="328"/>
      <c r="M5" s="329" t="s">
        <v>92</v>
      </c>
      <c r="N5" s="330"/>
      <c r="O5" s="330"/>
      <c r="P5" s="330"/>
      <c r="Q5" s="330"/>
      <c r="R5" s="331"/>
      <c r="S5" s="332" t="s">
        <v>103</v>
      </c>
      <c r="T5" s="328"/>
      <c r="U5" s="328"/>
      <c r="V5" s="328"/>
      <c r="W5" s="328"/>
      <c r="X5" s="333"/>
      <c r="Y5" s="511" t="s">
        <v>3</v>
      </c>
      <c r="Z5" s="512"/>
      <c r="AA5" s="512"/>
      <c r="AB5" s="512"/>
      <c r="AC5" s="512"/>
      <c r="AD5" s="513"/>
      <c r="AE5" s="514" t="s">
        <v>378</v>
      </c>
      <c r="AF5" s="515"/>
      <c r="AG5" s="515"/>
      <c r="AH5" s="515"/>
      <c r="AI5" s="515"/>
      <c r="AJ5" s="515"/>
      <c r="AK5" s="515"/>
      <c r="AL5" s="515"/>
      <c r="AM5" s="515"/>
      <c r="AN5" s="515"/>
      <c r="AO5" s="515"/>
      <c r="AP5" s="516"/>
      <c r="AQ5" s="517" t="s">
        <v>524</v>
      </c>
      <c r="AR5" s="518"/>
      <c r="AS5" s="518"/>
      <c r="AT5" s="518"/>
      <c r="AU5" s="518"/>
      <c r="AV5" s="518"/>
      <c r="AW5" s="518"/>
      <c r="AX5" s="519"/>
    </row>
    <row r="6" spans="1:50" ht="39" customHeight="1">
      <c r="A6" s="522" t="s">
        <v>4</v>
      </c>
      <c r="B6" s="523"/>
      <c r="C6" s="523"/>
      <c r="D6" s="523"/>
      <c r="E6" s="523"/>
      <c r="F6" s="523"/>
      <c r="G6" s="524" t="str">
        <f>入力規則等!F39</f>
        <v>東日本大震災復興特別会計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379</v>
      </c>
      <c r="AF6" s="529"/>
      <c r="AG6" s="529"/>
      <c r="AH6" s="529"/>
      <c r="AI6" s="529"/>
      <c r="AJ6" s="529"/>
      <c r="AK6" s="529"/>
      <c r="AL6" s="529"/>
      <c r="AM6" s="529"/>
      <c r="AN6" s="529"/>
      <c r="AO6" s="529"/>
      <c r="AP6" s="529"/>
      <c r="AQ6" s="126"/>
      <c r="AR6" s="126"/>
      <c r="AS6" s="126"/>
      <c r="AT6" s="126"/>
      <c r="AU6" s="126"/>
      <c r="AV6" s="126"/>
      <c r="AW6" s="126"/>
      <c r="AX6" s="530"/>
    </row>
    <row r="7" spans="1:50" ht="49.5" customHeight="1">
      <c r="A7" s="450" t="s">
        <v>25</v>
      </c>
      <c r="B7" s="451"/>
      <c r="C7" s="451"/>
      <c r="D7" s="451"/>
      <c r="E7" s="451"/>
      <c r="F7" s="451"/>
      <c r="G7" s="452" t="s">
        <v>380</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385</v>
      </c>
      <c r="AF7" s="457"/>
      <c r="AG7" s="457"/>
      <c r="AH7" s="457"/>
      <c r="AI7" s="457"/>
      <c r="AJ7" s="457"/>
      <c r="AK7" s="457"/>
      <c r="AL7" s="457"/>
      <c r="AM7" s="457"/>
      <c r="AN7" s="457"/>
      <c r="AO7" s="457"/>
      <c r="AP7" s="457"/>
      <c r="AQ7" s="457"/>
      <c r="AR7" s="457"/>
      <c r="AS7" s="457"/>
      <c r="AT7" s="457"/>
      <c r="AU7" s="457"/>
      <c r="AV7" s="457"/>
      <c r="AW7" s="457"/>
      <c r="AX7" s="458"/>
    </row>
    <row r="8" spans="1:50" ht="52.5" customHeight="1">
      <c r="A8" s="356" t="s">
        <v>308</v>
      </c>
      <c r="B8" s="357"/>
      <c r="C8" s="357"/>
      <c r="D8" s="357"/>
      <c r="E8" s="357"/>
      <c r="F8" s="358"/>
      <c r="G8" s="353" t="str">
        <f>入力規則等!A26</f>
        <v/>
      </c>
      <c r="H8" s="354"/>
      <c r="I8" s="354"/>
      <c r="J8" s="354"/>
      <c r="K8" s="354"/>
      <c r="L8" s="354"/>
      <c r="M8" s="354"/>
      <c r="N8" s="354"/>
      <c r="O8" s="354"/>
      <c r="P8" s="354"/>
      <c r="Q8" s="354"/>
      <c r="R8" s="354"/>
      <c r="S8" s="354"/>
      <c r="T8" s="354"/>
      <c r="U8" s="354"/>
      <c r="V8" s="354"/>
      <c r="W8" s="354"/>
      <c r="X8" s="355"/>
      <c r="Y8" s="531" t="s">
        <v>79</v>
      </c>
      <c r="Z8" s="531"/>
      <c r="AA8" s="531"/>
      <c r="AB8" s="531"/>
      <c r="AC8" s="531"/>
      <c r="AD8" s="531"/>
      <c r="AE8" s="485" t="str">
        <f>入力規則等!K13</f>
        <v>防衛関係</v>
      </c>
      <c r="AF8" s="486"/>
      <c r="AG8" s="486"/>
      <c r="AH8" s="486"/>
      <c r="AI8" s="486"/>
      <c r="AJ8" s="486"/>
      <c r="AK8" s="486"/>
      <c r="AL8" s="486"/>
      <c r="AM8" s="486"/>
      <c r="AN8" s="486"/>
      <c r="AO8" s="486"/>
      <c r="AP8" s="486"/>
      <c r="AQ8" s="486"/>
      <c r="AR8" s="486"/>
      <c r="AS8" s="486"/>
      <c r="AT8" s="486"/>
      <c r="AU8" s="486"/>
      <c r="AV8" s="486"/>
      <c r="AW8" s="486"/>
      <c r="AX8" s="487"/>
    </row>
    <row r="9" spans="1:50" ht="69" customHeight="1">
      <c r="A9" s="459" t="s">
        <v>26</v>
      </c>
      <c r="B9" s="460"/>
      <c r="C9" s="460"/>
      <c r="D9" s="460"/>
      <c r="E9" s="460"/>
      <c r="F9" s="460"/>
      <c r="G9" s="488" t="s">
        <v>381</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c r="A10" s="459" t="s">
        <v>36</v>
      </c>
      <c r="B10" s="460"/>
      <c r="C10" s="460"/>
      <c r="D10" s="460"/>
      <c r="E10" s="460"/>
      <c r="F10" s="460"/>
      <c r="G10" s="488" t="s">
        <v>382</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c r="A11" s="459" t="s">
        <v>6</v>
      </c>
      <c r="B11" s="460"/>
      <c r="C11" s="460"/>
      <c r="D11" s="460"/>
      <c r="E11" s="460"/>
      <c r="F11" s="461"/>
      <c r="G11" s="508" t="str">
        <f>入力規則等!P10</f>
        <v>直接実施</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c r="A12" s="462" t="s">
        <v>27</v>
      </c>
      <c r="B12" s="463"/>
      <c r="C12" s="463"/>
      <c r="D12" s="463"/>
      <c r="E12" s="463"/>
      <c r="F12" s="464"/>
      <c r="G12" s="471"/>
      <c r="H12" s="472"/>
      <c r="I12" s="472"/>
      <c r="J12" s="472"/>
      <c r="K12" s="472"/>
      <c r="L12" s="472"/>
      <c r="M12" s="472"/>
      <c r="N12" s="472"/>
      <c r="O12" s="472"/>
      <c r="P12" s="177" t="s">
        <v>69</v>
      </c>
      <c r="Q12" s="112"/>
      <c r="R12" s="112"/>
      <c r="S12" s="112"/>
      <c r="T12" s="112"/>
      <c r="U12" s="112"/>
      <c r="V12" s="173"/>
      <c r="W12" s="177" t="s">
        <v>70</v>
      </c>
      <c r="X12" s="112"/>
      <c r="Y12" s="112"/>
      <c r="Z12" s="112"/>
      <c r="AA12" s="112"/>
      <c r="AB12" s="112"/>
      <c r="AC12" s="173"/>
      <c r="AD12" s="177" t="s">
        <v>71</v>
      </c>
      <c r="AE12" s="112"/>
      <c r="AF12" s="112"/>
      <c r="AG12" s="112"/>
      <c r="AH12" s="112"/>
      <c r="AI12" s="112"/>
      <c r="AJ12" s="173"/>
      <c r="AK12" s="177" t="s">
        <v>72</v>
      </c>
      <c r="AL12" s="112"/>
      <c r="AM12" s="112"/>
      <c r="AN12" s="112"/>
      <c r="AO12" s="112"/>
      <c r="AP12" s="112"/>
      <c r="AQ12" s="173"/>
      <c r="AR12" s="177" t="s">
        <v>73</v>
      </c>
      <c r="AS12" s="112"/>
      <c r="AT12" s="112"/>
      <c r="AU12" s="112"/>
      <c r="AV12" s="112"/>
      <c r="AW12" s="112"/>
      <c r="AX12" s="475"/>
    </row>
    <row r="13" spans="1:50" ht="21" customHeight="1">
      <c r="A13" s="465"/>
      <c r="B13" s="466"/>
      <c r="C13" s="466"/>
      <c r="D13" s="466"/>
      <c r="E13" s="466"/>
      <c r="F13" s="467"/>
      <c r="G13" s="476" t="s">
        <v>7</v>
      </c>
      <c r="H13" s="477"/>
      <c r="I13" s="482" t="s">
        <v>8</v>
      </c>
      <c r="J13" s="483"/>
      <c r="K13" s="483"/>
      <c r="L13" s="483"/>
      <c r="M13" s="483"/>
      <c r="N13" s="483"/>
      <c r="O13" s="484"/>
      <c r="P13" s="62" t="s">
        <v>383</v>
      </c>
      <c r="Q13" s="63"/>
      <c r="R13" s="63"/>
      <c r="S13" s="63"/>
      <c r="T13" s="63"/>
      <c r="U13" s="63"/>
      <c r="V13" s="64"/>
      <c r="W13" s="62">
        <v>44796</v>
      </c>
      <c r="X13" s="63"/>
      <c r="Y13" s="63"/>
      <c r="Z13" s="63"/>
      <c r="AA13" s="63"/>
      <c r="AB13" s="63"/>
      <c r="AC13" s="64"/>
      <c r="AD13" s="62">
        <v>16806</v>
      </c>
      <c r="AE13" s="63"/>
      <c r="AF13" s="63"/>
      <c r="AG13" s="63"/>
      <c r="AH13" s="63"/>
      <c r="AI13" s="63"/>
      <c r="AJ13" s="64"/>
      <c r="AK13" s="62">
        <v>19707</v>
      </c>
      <c r="AL13" s="63"/>
      <c r="AM13" s="63"/>
      <c r="AN13" s="63"/>
      <c r="AO13" s="63"/>
      <c r="AP13" s="63"/>
      <c r="AQ13" s="64"/>
      <c r="AR13" s="669">
        <v>11947</v>
      </c>
      <c r="AS13" s="670"/>
      <c r="AT13" s="670"/>
      <c r="AU13" s="670"/>
      <c r="AV13" s="670"/>
      <c r="AW13" s="670"/>
      <c r="AX13" s="671"/>
    </row>
    <row r="14" spans="1:50" ht="21" customHeight="1">
      <c r="A14" s="465"/>
      <c r="B14" s="466"/>
      <c r="C14" s="466"/>
      <c r="D14" s="466"/>
      <c r="E14" s="466"/>
      <c r="F14" s="467"/>
      <c r="G14" s="478"/>
      <c r="H14" s="479"/>
      <c r="I14" s="344" t="s">
        <v>9</v>
      </c>
      <c r="J14" s="473"/>
      <c r="K14" s="473"/>
      <c r="L14" s="473"/>
      <c r="M14" s="473"/>
      <c r="N14" s="473"/>
      <c r="O14" s="474"/>
      <c r="P14" s="62" t="s">
        <v>383</v>
      </c>
      <c r="Q14" s="63"/>
      <c r="R14" s="63"/>
      <c r="S14" s="63"/>
      <c r="T14" s="63"/>
      <c r="U14" s="63"/>
      <c r="V14" s="64"/>
      <c r="W14" s="62">
        <v>70</v>
      </c>
      <c r="X14" s="63"/>
      <c r="Y14" s="63"/>
      <c r="Z14" s="63"/>
      <c r="AA14" s="63"/>
      <c r="AB14" s="63"/>
      <c r="AC14" s="64"/>
      <c r="AD14" s="62">
        <v>-33</v>
      </c>
      <c r="AE14" s="63"/>
      <c r="AF14" s="63"/>
      <c r="AG14" s="63"/>
      <c r="AH14" s="63"/>
      <c r="AI14" s="63"/>
      <c r="AJ14" s="64"/>
      <c r="AK14" s="62" t="s">
        <v>522</v>
      </c>
      <c r="AL14" s="63"/>
      <c r="AM14" s="63"/>
      <c r="AN14" s="63"/>
      <c r="AO14" s="63"/>
      <c r="AP14" s="63"/>
      <c r="AQ14" s="64"/>
      <c r="AR14" s="667"/>
      <c r="AS14" s="667"/>
      <c r="AT14" s="667"/>
      <c r="AU14" s="667"/>
      <c r="AV14" s="667"/>
      <c r="AW14" s="667"/>
      <c r="AX14" s="668"/>
    </row>
    <row r="15" spans="1:50" ht="21" customHeight="1">
      <c r="A15" s="465"/>
      <c r="B15" s="466"/>
      <c r="C15" s="466"/>
      <c r="D15" s="466"/>
      <c r="E15" s="466"/>
      <c r="F15" s="467"/>
      <c r="G15" s="478"/>
      <c r="H15" s="479"/>
      <c r="I15" s="344" t="s">
        <v>62</v>
      </c>
      <c r="J15" s="345"/>
      <c r="K15" s="345"/>
      <c r="L15" s="345"/>
      <c r="M15" s="345"/>
      <c r="N15" s="345"/>
      <c r="O15" s="346"/>
      <c r="P15" s="62" t="s">
        <v>383</v>
      </c>
      <c r="Q15" s="63"/>
      <c r="R15" s="63"/>
      <c r="S15" s="63"/>
      <c r="T15" s="63"/>
      <c r="U15" s="63"/>
      <c r="V15" s="64"/>
      <c r="W15" s="62" t="s">
        <v>383</v>
      </c>
      <c r="X15" s="63"/>
      <c r="Y15" s="63"/>
      <c r="Z15" s="63"/>
      <c r="AA15" s="63"/>
      <c r="AB15" s="63"/>
      <c r="AC15" s="64"/>
      <c r="AD15" s="62">
        <v>363</v>
      </c>
      <c r="AE15" s="63"/>
      <c r="AF15" s="63"/>
      <c r="AG15" s="63"/>
      <c r="AH15" s="63"/>
      <c r="AI15" s="63"/>
      <c r="AJ15" s="64"/>
      <c r="AK15" s="62">
        <v>2635</v>
      </c>
      <c r="AL15" s="63"/>
      <c r="AM15" s="63"/>
      <c r="AN15" s="63"/>
      <c r="AO15" s="63"/>
      <c r="AP15" s="63"/>
      <c r="AQ15" s="64"/>
      <c r="AR15" s="62" t="s">
        <v>536</v>
      </c>
      <c r="AS15" s="63"/>
      <c r="AT15" s="63"/>
      <c r="AU15" s="63"/>
      <c r="AV15" s="63"/>
      <c r="AW15" s="63"/>
      <c r="AX15" s="666"/>
    </row>
    <row r="16" spans="1:50" ht="21" customHeight="1">
      <c r="A16" s="465"/>
      <c r="B16" s="466"/>
      <c r="C16" s="466"/>
      <c r="D16" s="466"/>
      <c r="E16" s="466"/>
      <c r="F16" s="467"/>
      <c r="G16" s="478"/>
      <c r="H16" s="479"/>
      <c r="I16" s="344" t="s">
        <v>63</v>
      </c>
      <c r="J16" s="345"/>
      <c r="K16" s="345"/>
      <c r="L16" s="345"/>
      <c r="M16" s="345"/>
      <c r="N16" s="345"/>
      <c r="O16" s="346"/>
      <c r="P16" s="62" t="s">
        <v>383</v>
      </c>
      <c r="Q16" s="63"/>
      <c r="R16" s="63"/>
      <c r="S16" s="63"/>
      <c r="T16" s="63"/>
      <c r="U16" s="63"/>
      <c r="V16" s="64"/>
      <c r="W16" s="62">
        <v>-363</v>
      </c>
      <c r="X16" s="63"/>
      <c r="Y16" s="63"/>
      <c r="Z16" s="63"/>
      <c r="AA16" s="63"/>
      <c r="AB16" s="63"/>
      <c r="AC16" s="64"/>
      <c r="AD16" s="62">
        <v>-2635</v>
      </c>
      <c r="AE16" s="63"/>
      <c r="AF16" s="63"/>
      <c r="AG16" s="63"/>
      <c r="AH16" s="63"/>
      <c r="AI16" s="63"/>
      <c r="AJ16" s="64"/>
      <c r="AK16" s="62" t="s">
        <v>523</v>
      </c>
      <c r="AL16" s="63"/>
      <c r="AM16" s="63"/>
      <c r="AN16" s="63"/>
      <c r="AO16" s="63"/>
      <c r="AP16" s="63"/>
      <c r="AQ16" s="64"/>
      <c r="AR16" s="445"/>
      <c r="AS16" s="446"/>
      <c r="AT16" s="446"/>
      <c r="AU16" s="446"/>
      <c r="AV16" s="446"/>
      <c r="AW16" s="446"/>
      <c r="AX16" s="447"/>
    </row>
    <row r="17" spans="1:50" ht="24.75" customHeight="1">
      <c r="A17" s="465"/>
      <c r="B17" s="466"/>
      <c r="C17" s="466"/>
      <c r="D17" s="466"/>
      <c r="E17" s="466"/>
      <c r="F17" s="467"/>
      <c r="G17" s="478"/>
      <c r="H17" s="479"/>
      <c r="I17" s="344" t="s">
        <v>61</v>
      </c>
      <c r="J17" s="473"/>
      <c r="K17" s="473"/>
      <c r="L17" s="473"/>
      <c r="M17" s="473"/>
      <c r="N17" s="473"/>
      <c r="O17" s="474"/>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523</v>
      </c>
      <c r="AL17" s="63"/>
      <c r="AM17" s="63"/>
      <c r="AN17" s="63"/>
      <c r="AO17" s="63"/>
      <c r="AP17" s="63"/>
      <c r="AQ17" s="64"/>
      <c r="AR17" s="448"/>
      <c r="AS17" s="448"/>
      <c r="AT17" s="448"/>
      <c r="AU17" s="448"/>
      <c r="AV17" s="448"/>
      <c r="AW17" s="448"/>
      <c r="AX17" s="449"/>
    </row>
    <row r="18" spans="1:50" ht="24.75" customHeight="1">
      <c r="A18" s="465"/>
      <c r="B18" s="466"/>
      <c r="C18" s="466"/>
      <c r="D18" s="466"/>
      <c r="E18" s="466"/>
      <c r="F18" s="467"/>
      <c r="G18" s="480"/>
      <c r="H18" s="481"/>
      <c r="I18" s="347" t="s">
        <v>22</v>
      </c>
      <c r="J18" s="348"/>
      <c r="K18" s="348"/>
      <c r="L18" s="348"/>
      <c r="M18" s="348"/>
      <c r="N18" s="348"/>
      <c r="O18" s="349"/>
      <c r="P18" s="317">
        <f>SUM(P13:V17)</f>
        <v>0</v>
      </c>
      <c r="Q18" s="318"/>
      <c r="R18" s="318"/>
      <c r="S18" s="318"/>
      <c r="T18" s="318"/>
      <c r="U18" s="318"/>
      <c r="V18" s="319"/>
      <c r="W18" s="317">
        <f>SUM(W13:AC17)</f>
        <v>44503</v>
      </c>
      <c r="X18" s="318"/>
      <c r="Y18" s="318"/>
      <c r="Z18" s="318"/>
      <c r="AA18" s="318"/>
      <c r="AB18" s="318"/>
      <c r="AC18" s="319"/>
      <c r="AD18" s="317">
        <f>SUM(AD13:AJ17)</f>
        <v>14501</v>
      </c>
      <c r="AE18" s="318"/>
      <c r="AF18" s="318"/>
      <c r="AG18" s="318"/>
      <c r="AH18" s="318"/>
      <c r="AI18" s="318"/>
      <c r="AJ18" s="319"/>
      <c r="AK18" s="317">
        <f>SUM(AK13:AQ17)</f>
        <v>22342</v>
      </c>
      <c r="AL18" s="318"/>
      <c r="AM18" s="318"/>
      <c r="AN18" s="318"/>
      <c r="AO18" s="318"/>
      <c r="AP18" s="318"/>
      <c r="AQ18" s="319"/>
      <c r="AR18" s="317">
        <f>SUM(AR13:AX17)</f>
        <v>11947</v>
      </c>
      <c r="AS18" s="318"/>
      <c r="AT18" s="318"/>
      <c r="AU18" s="318"/>
      <c r="AV18" s="318"/>
      <c r="AW18" s="318"/>
      <c r="AX18" s="320"/>
    </row>
    <row r="19" spans="1:50" ht="24.75" customHeight="1">
      <c r="A19" s="465"/>
      <c r="B19" s="466"/>
      <c r="C19" s="466"/>
      <c r="D19" s="466"/>
      <c r="E19" s="466"/>
      <c r="F19" s="467"/>
      <c r="G19" s="314" t="s">
        <v>10</v>
      </c>
      <c r="H19" s="315"/>
      <c r="I19" s="315"/>
      <c r="J19" s="315"/>
      <c r="K19" s="315"/>
      <c r="L19" s="315"/>
      <c r="M19" s="315"/>
      <c r="N19" s="315"/>
      <c r="O19" s="315"/>
      <c r="P19" s="62" t="s">
        <v>523</v>
      </c>
      <c r="Q19" s="63"/>
      <c r="R19" s="63"/>
      <c r="S19" s="63"/>
      <c r="T19" s="63"/>
      <c r="U19" s="63"/>
      <c r="V19" s="64"/>
      <c r="W19" s="62">
        <v>44163</v>
      </c>
      <c r="X19" s="63"/>
      <c r="Y19" s="63"/>
      <c r="Z19" s="63"/>
      <c r="AA19" s="63"/>
      <c r="AB19" s="63"/>
      <c r="AC19" s="64"/>
      <c r="AD19" s="62">
        <v>13980</v>
      </c>
      <c r="AE19" s="63"/>
      <c r="AF19" s="63"/>
      <c r="AG19" s="63"/>
      <c r="AH19" s="63"/>
      <c r="AI19" s="63"/>
      <c r="AJ19" s="64"/>
      <c r="AK19" s="316"/>
      <c r="AL19" s="316"/>
      <c r="AM19" s="316"/>
      <c r="AN19" s="316"/>
      <c r="AO19" s="316"/>
      <c r="AP19" s="316"/>
      <c r="AQ19" s="316"/>
      <c r="AR19" s="316"/>
      <c r="AS19" s="316"/>
      <c r="AT19" s="316"/>
      <c r="AU19" s="316"/>
      <c r="AV19" s="316"/>
      <c r="AW19" s="316"/>
      <c r="AX19" s="321"/>
    </row>
    <row r="20" spans="1:50" ht="24.75" customHeight="1">
      <c r="A20" s="468"/>
      <c r="B20" s="469"/>
      <c r="C20" s="469"/>
      <c r="D20" s="469"/>
      <c r="E20" s="469"/>
      <c r="F20" s="470"/>
      <c r="G20" s="314" t="s">
        <v>11</v>
      </c>
      <c r="H20" s="315"/>
      <c r="I20" s="315"/>
      <c r="J20" s="315"/>
      <c r="K20" s="315"/>
      <c r="L20" s="315"/>
      <c r="M20" s="315"/>
      <c r="N20" s="315"/>
      <c r="O20" s="315"/>
      <c r="P20" s="322" t="str">
        <f>IF(P18=0, "-", P19/P18)</f>
        <v>-</v>
      </c>
      <c r="Q20" s="322"/>
      <c r="R20" s="322"/>
      <c r="S20" s="322"/>
      <c r="T20" s="322"/>
      <c r="U20" s="322"/>
      <c r="V20" s="322"/>
      <c r="W20" s="322">
        <f>IF(W18=0, "-", W19/W18)</f>
        <v>0.99236006561355417</v>
      </c>
      <c r="X20" s="322"/>
      <c r="Y20" s="322"/>
      <c r="Z20" s="322"/>
      <c r="AA20" s="322"/>
      <c r="AB20" s="322"/>
      <c r="AC20" s="322"/>
      <c r="AD20" s="322">
        <f>IF(AD18=0, "-", AD19/AD18)</f>
        <v>0.96407144334873462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77"/>
      <c r="AA21" s="78"/>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5"/>
      <c r="B22" s="216"/>
      <c r="C22" s="216"/>
      <c r="D22" s="216"/>
      <c r="E22" s="216"/>
      <c r="F22" s="217"/>
      <c r="G22" s="225"/>
      <c r="H22" s="99"/>
      <c r="I22" s="99"/>
      <c r="J22" s="99"/>
      <c r="K22" s="99"/>
      <c r="L22" s="99"/>
      <c r="M22" s="99"/>
      <c r="N22" s="99"/>
      <c r="O22" s="226"/>
      <c r="P22" s="243"/>
      <c r="Q22" s="99"/>
      <c r="R22" s="99"/>
      <c r="S22" s="99"/>
      <c r="T22" s="99"/>
      <c r="U22" s="99"/>
      <c r="V22" s="99"/>
      <c r="W22" s="99"/>
      <c r="X22" s="226"/>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58"/>
      <c r="AU22" s="101">
        <v>29</v>
      </c>
      <c r="AV22" s="101"/>
      <c r="AW22" s="99" t="s">
        <v>355</v>
      </c>
      <c r="AX22" s="100"/>
    </row>
    <row r="23" spans="1:50" ht="22.5" customHeight="1">
      <c r="A23" s="218"/>
      <c r="B23" s="216"/>
      <c r="C23" s="216"/>
      <c r="D23" s="216"/>
      <c r="E23" s="216"/>
      <c r="F23" s="217"/>
      <c r="G23" s="323" t="s">
        <v>475</v>
      </c>
      <c r="H23" s="290"/>
      <c r="I23" s="290"/>
      <c r="J23" s="290"/>
      <c r="K23" s="290"/>
      <c r="L23" s="290"/>
      <c r="M23" s="290"/>
      <c r="N23" s="290"/>
      <c r="O23" s="291"/>
      <c r="P23" s="256" t="s">
        <v>476</v>
      </c>
      <c r="Q23" s="197"/>
      <c r="R23" s="197"/>
      <c r="S23" s="197"/>
      <c r="T23" s="197"/>
      <c r="U23" s="197"/>
      <c r="V23" s="197"/>
      <c r="W23" s="197"/>
      <c r="X23" s="198"/>
      <c r="Y23" s="295" t="s">
        <v>14</v>
      </c>
      <c r="Z23" s="296"/>
      <c r="AA23" s="297"/>
      <c r="AB23" s="662" t="s">
        <v>477</v>
      </c>
      <c r="AC23" s="298"/>
      <c r="AD23" s="298"/>
      <c r="AE23" s="84" t="s">
        <v>478</v>
      </c>
      <c r="AF23" s="85"/>
      <c r="AG23" s="85"/>
      <c r="AH23" s="85"/>
      <c r="AI23" s="86"/>
      <c r="AJ23" s="84">
        <v>30</v>
      </c>
      <c r="AK23" s="85"/>
      <c r="AL23" s="85"/>
      <c r="AM23" s="85"/>
      <c r="AN23" s="86"/>
      <c r="AO23" s="84">
        <v>18</v>
      </c>
      <c r="AP23" s="85"/>
      <c r="AQ23" s="85"/>
      <c r="AR23" s="85"/>
      <c r="AS23" s="86"/>
      <c r="AT23" s="228"/>
      <c r="AU23" s="228"/>
      <c r="AV23" s="228"/>
      <c r="AW23" s="228"/>
      <c r="AX23" s="229"/>
    </row>
    <row r="24" spans="1:50" ht="22.5" customHeight="1">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12"/>
      <c r="AA24" s="173"/>
      <c r="AB24" s="337" t="s">
        <v>477</v>
      </c>
      <c r="AC24" s="288"/>
      <c r="AD24" s="288"/>
      <c r="AE24" s="84" t="s">
        <v>478</v>
      </c>
      <c r="AF24" s="85"/>
      <c r="AG24" s="85"/>
      <c r="AH24" s="85"/>
      <c r="AI24" s="86"/>
      <c r="AJ24" s="84">
        <v>33</v>
      </c>
      <c r="AK24" s="85"/>
      <c r="AL24" s="85"/>
      <c r="AM24" s="85"/>
      <c r="AN24" s="86"/>
      <c r="AO24" s="84">
        <v>22</v>
      </c>
      <c r="AP24" s="85"/>
      <c r="AQ24" s="85"/>
      <c r="AR24" s="85"/>
      <c r="AS24" s="86"/>
      <c r="AT24" s="84">
        <v>6</v>
      </c>
      <c r="AU24" s="85"/>
      <c r="AV24" s="85"/>
      <c r="AW24" s="85"/>
      <c r="AX24" s="87"/>
    </row>
    <row r="25" spans="1:50" ht="22.5" customHeight="1">
      <c r="A25" s="672"/>
      <c r="B25" s="673"/>
      <c r="C25" s="673"/>
      <c r="D25" s="673"/>
      <c r="E25" s="673"/>
      <c r="F25" s="674"/>
      <c r="G25" s="324"/>
      <c r="H25" s="325"/>
      <c r="I25" s="325"/>
      <c r="J25" s="325"/>
      <c r="K25" s="325"/>
      <c r="L25" s="325"/>
      <c r="M25" s="325"/>
      <c r="N25" s="325"/>
      <c r="O25" s="326"/>
      <c r="P25" s="199"/>
      <c r="Q25" s="199"/>
      <c r="R25" s="199"/>
      <c r="S25" s="199"/>
      <c r="T25" s="199"/>
      <c r="U25" s="199"/>
      <c r="V25" s="199"/>
      <c r="W25" s="199"/>
      <c r="X25" s="200"/>
      <c r="Y25" s="111" t="s">
        <v>15</v>
      </c>
      <c r="Z25" s="112"/>
      <c r="AA25" s="173"/>
      <c r="AB25" s="684" t="s">
        <v>359</v>
      </c>
      <c r="AC25" s="266"/>
      <c r="AD25" s="266"/>
      <c r="AE25" s="84" t="s">
        <v>478</v>
      </c>
      <c r="AF25" s="85"/>
      <c r="AG25" s="85"/>
      <c r="AH25" s="85"/>
      <c r="AI25" s="86"/>
      <c r="AJ25" s="84">
        <v>91</v>
      </c>
      <c r="AK25" s="85"/>
      <c r="AL25" s="85"/>
      <c r="AM25" s="85"/>
      <c r="AN25" s="86"/>
      <c r="AO25" s="84">
        <v>82</v>
      </c>
      <c r="AP25" s="85"/>
      <c r="AQ25" s="85"/>
      <c r="AR25" s="85"/>
      <c r="AS25" s="86"/>
      <c r="AT25" s="270"/>
      <c r="AU25" s="271"/>
      <c r="AV25" s="271"/>
      <c r="AW25" s="271"/>
      <c r="AX25" s="272"/>
    </row>
    <row r="26" spans="1:50" ht="18.75" hidden="1" customHeight="1">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77"/>
      <c r="AA26" s="78"/>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3" t="s">
        <v>303</v>
      </c>
      <c r="AU26" s="664"/>
      <c r="AV26" s="664"/>
      <c r="AW26" s="664"/>
      <c r="AX26" s="665"/>
    </row>
    <row r="27" spans="1:50" ht="18.75" hidden="1" customHeight="1">
      <c r="A27" s="215"/>
      <c r="B27" s="216"/>
      <c r="C27" s="216"/>
      <c r="D27" s="216"/>
      <c r="E27" s="216"/>
      <c r="F27" s="217"/>
      <c r="G27" s="225"/>
      <c r="H27" s="99"/>
      <c r="I27" s="99"/>
      <c r="J27" s="99"/>
      <c r="K27" s="99"/>
      <c r="L27" s="99"/>
      <c r="M27" s="99"/>
      <c r="N27" s="99"/>
      <c r="O27" s="226"/>
      <c r="P27" s="243"/>
      <c r="Q27" s="99"/>
      <c r="R27" s="99"/>
      <c r="S27" s="99"/>
      <c r="T27" s="99"/>
      <c r="U27" s="99"/>
      <c r="V27" s="99"/>
      <c r="W27" s="99"/>
      <c r="X27" s="226"/>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58"/>
      <c r="AU27" s="101"/>
      <c r="AV27" s="101"/>
      <c r="AW27" s="99" t="s">
        <v>355</v>
      </c>
      <c r="AX27" s="100"/>
    </row>
    <row r="28" spans="1:50" ht="22.5" hidden="1" customHeight="1">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84"/>
      <c r="AF28" s="85"/>
      <c r="AG28" s="85"/>
      <c r="AH28" s="85"/>
      <c r="AI28" s="86"/>
      <c r="AJ28" s="84"/>
      <c r="AK28" s="85"/>
      <c r="AL28" s="85"/>
      <c r="AM28" s="85"/>
      <c r="AN28" s="86"/>
      <c r="AO28" s="84"/>
      <c r="AP28" s="85"/>
      <c r="AQ28" s="85"/>
      <c r="AR28" s="85"/>
      <c r="AS28" s="86"/>
      <c r="AT28" s="228"/>
      <c r="AU28" s="228"/>
      <c r="AV28" s="228"/>
      <c r="AW28" s="228"/>
      <c r="AX28" s="229"/>
    </row>
    <row r="29" spans="1:50" ht="22.5" hidden="1" customHeight="1">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12"/>
      <c r="AA29" s="173"/>
      <c r="AB29" s="288"/>
      <c r="AC29" s="288"/>
      <c r="AD29" s="28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72"/>
      <c r="B30" s="673"/>
      <c r="C30" s="673"/>
      <c r="D30" s="673"/>
      <c r="E30" s="673"/>
      <c r="F30" s="674"/>
      <c r="G30" s="324"/>
      <c r="H30" s="325"/>
      <c r="I30" s="325"/>
      <c r="J30" s="325"/>
      <c r="K30" s="325"/>
      <c r="L30" s="325"/>
      <c r="M30" s="325"/>
      <c r="N30" s="325"/>
      <c r="O30" s="326"/>
      <c r="P30" s="199"/>
      <c r="Q30" s="199"/>
      <c r="R30" s="199"/>
      <c r="S30" s="199"/>
      <c r="T30" s="199"/>
      <c r="U30" s="199"/>
      <c r="V30" s="199"/>
      <c r="W30" s="199"/>
      <c r="X30" s="200"/>
      <c r="Y30" s="111" t="s">
        <v>15</v>
      </c>
      <c r="Z30" s="112"/>
      <c r="AA30" s="173"/>
      <c r="AB30" s="266" t="s">
        <v>16</v>
      </c>
      <c r="AC30" s="266"/>
      <c r="AD30" s="266"/>
      <c r="AE30" s="84"/>
      <c r="AF30" s="85"/>
      <c r="AG30" s="85"/>
      <c r="AH30" s="85"/>
      <c r="AI30" s="86"/>
      <c r="AJ30" s="84"/>
      <c r="AK30" s="85"/>
      <c r="AL30" s="85"/>
      <c r="AM30" s="85"/>
      <c r="AN30" s="86"/>
      <c r="AO30" s="84"/>
      <c r="AP30" s="85"/>
      <c r="AQ30" s="85"/>
      <c r="AR30" s="85"/>
      <c r="AS30" s="86"/>
      <c r="AT30" s="270"/>
      <c r="AU30" s="271"/>
      <c r="AV30" s="271"/>
      <c r="AW30" s="271"/>
      <c r="AX30" s="272"/>
    </row>
    <row r="31" spans="1:50" ht="18.75" hidden="1" customHeight="1">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77"/>
      <c r="AA31" s="78"/>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5"/>
      <c r="B32" s="216"/>
      <c r="C32" s="216"/>
      <c r="D32" s="216"/>
      <c r="E32" s="216"/>
      <c r="F32" s="217"/>
      <c r="G32" s="225"/>
      <c r="H32" s="99"/>
      <c r="I32" s="99"/>
      <c r="J32" s="99"/>
      <c r="K32" s="99"/>
      <c r="L32" s="99"/>
      <c r="M32" s="99"/>
      <c r="N32" s="99"/>
      <c r="O32" s="226"/>
      <c r="P32" s="243"/>
      <c r="Q32" s="99"/>
      <c r="R32" s="99"/>
      <c r="S32" s="99"/>
      <c r="T32" s="99"/>
      <c r="U32" s="99"/>
      <c r="V32" s="99"/>
      <c r="W32" s="99"/>
      <c r="X32" s="226"/>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58"/>
      <c r="AU32" s="101"/>
      <c r="AV32" s="101"/>
      <c r="AW32" s="99" t="s">
        <v>355</v>
      </c>
      <c r="AX32" s="100"/>
    </row>
    <row r="33" spans="1:50" ht="22.5" hidden="1" customHeight="1">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84"/>
      <c r="AF33" s="85"/>
      <c r="AG33" s="85"/>
      <c r="AH33" s="85"/>
      <c r="AI33" s="86"/>
      <c r="AJ33" s="84"/>
      <c r="AK33" s="85"/>
      <c r="AL33" s="85"/>
      <c r="AM33" s="85"/>
      <c r="AN33" s="86"/>
      <c r="AO33" s="84"/>
      <c r="AP33" s="85"/>
      <c r="AQ33" s="85"/>
      <c r="AR33" s="85"/>
      <c r="AS33" s="86"/>
      <c r="AT33" s="228"/>
      <c r="AU33" s="228"/>
      <c r="AV33" s="228"/>
      <c r="AW33" s="228"/>
      <c r="AX33" s="229"/>
    </row>
    <row r="34" spans="1:50" ht="22.5" hidden="1" customHeight="1">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12"/>
      <c r="AA34" s="173"/>
      <c r="AB34" s="288"/>
      <c r="AC34" s="288"/>
      <c r="AD34" s="28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72"/>
      <c r="B35" s="673"/>
      <c r="C35" s="673"/>
      <c r="D35" s="673"/>
      <c r="E35" s="673"/>
      <c r="F35" s="674"/>
      <c r="G35" s="324"/>
      <c r="H35" s="325"/>
      <c r="I35" s="325"/>
      <c r="J35" s="325"/>
      <c r="K35" s="325"/>
      <c r="L35" s="325"/>
      <c r="M35" s="325"/>
      <c r="N35" s="325"/>
      <c r="O35" s="326"/>
      <c r="P35" s="199"/>
      <c r="Q35" s="199"/>
      <c r="R35" s="199"/>
      <c r="S35" s="199"/>
      <c r="T35" s="199"/>
      <c r="U35" s="199"/>
      <c r="V35" s="199"/>
      <c r="W35" s="199"/>
      <c r="X35" s="200"/>
      <c r="Y35" s="111" t="s">
        <v>15</v>
      </c>
      <c r="Z35" s="112"/>
      <c r="AA35" s="173"/>
      <c r="AB35" s="266" t="s">
        <v>16</v>
      </c>
      <c r="AC35" s="266"/>
      <c r="AD35" s="266"/>
      <c r="AE35" s="84"/>
      <c r="AF35" s="85"/>
      <c r="AG35" s="85"/>
      <c r="AH35" s="85"/>
      <c r="AI35" s="86"/>
      <c r="AJ35" s="84"/>
      <c r="AK35" s="85"/>
      <c r="AL35" s="85"/>
      <c r="AM35" s="85"/>
      <c r="AN35" s="86"/>
      <c r="AO35" s="84"/>
      <c r="AP35" s="85"/>
      <c r="AQ35" s="85"/>
      <c r="AR35" s="85"/>
      <c r="AS35" s="86"/>
      <c r="AT35" s="270"/>
      <c r="AU35" s="271"/>
      <c r="AV35" s="271"/>
      <c r="AW35" s="271"/>
      <c r="AX35" s="272"/>
    </row>
    <row r="36" spans="1:50" ht="18.75" hidden="1" customHeight="1">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77"/>
      <c r="AA36" s="78"/>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5"/>
      <c r="B37" s="216"/>
      <c r="C37" s="216"/>
      <c r="D37" s="216"/>
      <c r="E37" s="216"/>
      <c r="F37" s="217"/>
      <c r="G37" s="225"/>
      <c r="H37" s="99"/>
      <c r="I37" s="99"/>
      <c r="J37" s="99"/>
      <c r="K37" s="99"/>
      <c r="L37" s="99"/>
      <c r="M37" s="99"/>
      <c r="N37" s="99"/>
      <c r="O37" s="226"/>
      <c r="P37" s="243"/>
      <c r="Q37" s="99"/>
      <c r="R37" s="99"/>
      <c r="S37" s="99"/>
      <c r="T37" s="99"/>
      <c r="U37" s="99"/>
      <c r="V37" s="99"/>
      <c r="W37" s="99"/>
      <c r="X37" s="226"/>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58"/>
      <c r="AU37" s="101"/>
      <c r="AV37" s="101"/>
      <c r="AW37" s="99" t="s">
        <v>355</v>
      </c>
      <c r="AX37" s="100"/>
    </row>
    <row r="38" spans="1:50" ht="22.5" hidden="1" customHeight="1">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84"/>
      <c r="AF38" s="85"/>
      <c r="AG38" s="85"/>
      <c r="AH38" s="85"/>
      <c r="AI38" s="86"/>
      <c r="AJ38" s="84"/>
      <c r="AK38" s="85"/>
      <c r="AL38" s="85"/>
      <c r="AM38" s="85"/>
      <c r="AN38" s="86"/>
      <c r="AO38" s="84"/>
      <c r="AP38" s="85"/>
      <c r="AQ38" s="85"/>
      <c r="AR38" s="85"/>
      <c r="AS38" s="86"/>
      <c r="AT38" s="228"/>
      <c r="AU38" s="228"/>
      <c r="AV38" s="228"/>
      <c r="AW38" s="228"/>
      <c r="AX38" s="229"/>
    </row>
    <row r="39" spans="1:50" ht="22.5" hidden="1" customHeight="1">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12"/>
      <c r="AA39" s="173"/>
      <c r="AB39" s="288"/>
      <c r="AC39" s="288"/>
      <c r="AD39" s="28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72"/>
      <c r="B40" s="673"/>
      <c r="C40" s="673"/>
      <c r="D40" s="673"/>
      <c r="E40" s="673"/>
      <c r="F40" s="674"/>
      <c r="G40" s="324"/>
      <c r="H40" s="325"/>
      <c r="I40" s="325"/>
      <c r="J40" s="325"/>
      <c r="K40" s="325"/>
      <c r="L40" s="325"/>
      <c r="M40" s="325"/>
      <c r="N40" s="325"/>
      <c r="O40" s="326"/>
      <c r="P40" s="199"/>
      <c r="Q40" s="199"/>
      <c r="R40" s="199"/>
      <c r="S40" s="199"/>
      <c r="T40" s="199"/>
      <c r="U40" s="199"/>
      <c r="V40" s="199"/>
      <c r="W40" s="199"/>
      <c r="X40" s="200"/>
      <c r="Y40" s="111" t="s">
        <v>15</v>
      </c>
      <c r="Z40" s="112"/>
      <c r="AA40" s="173"/>
      <c r="AB40" s="266" t="s">
        <v>16</v>
      </c>
      <c r="AC40" s="266"/>
      <c r="AD40" s="266"/>
      <c r="AE40" s="84"/>
      <c r="AF40" s="85"/>
      <c r="AG40" s="85"/>
      <c r="AH40" s="85"/>
      <c r="AI40" s="86"/>
      <c r="AJ40" s="84"/>
      <c r="AK40" s="85"/>
      <c r="AL40" s="85"/>
      <c r="AM40" s="85"/>
      <c r="AN40" s="86"/>
      <c r="AO40" s="84"/>
      <c r="AP40" s="85"/>
      <c r="AQ40" s="85"/>
      <c r="AR40" s="85"/>
      <c r="AS40" s="86"/>
      <c r="AT40" s="270"/>
      <c r="AU40" s="271"/>
      <c r="AV40" s="271"/>
      <c r="AW40" s="271"/>
      <c r="AX40" s="272"/>
    </row>
    <row r="41" spans="1:50" ht="18.75" hidden="1" customHeight="1">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77"/>
      <c r="AA41" s="78"/>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5"/>
      <c r="B42" s="216"/>
      <c r="C42" s="216"/>
      <c r="D42" s="216"/>
      <c r="E42" s="216"/>
      <c r="F42" s="217"/>
      <c r="G42" s="225"/>
      <c r="H42" s="99"/>
      <c r="I42" s="99"/>
      <c r="J42" s="99"/>
      <c r="K42" s="99"/>
      <c r="L42" s="99"/>
      <c r="M42" s="99"/>
      <c r="N42" s="99"/>
      <c r="O42" s="226"/>
      <c r="P42" s="243"/>
      <c r="Q42" s="99"/>
      <c r="R42" s="99"/>
      <c r="S42" s="99"/>
      <c r="T42" s="99"/>
      <c r="U42" s="99"/>
      <c r="V42" s="99"/>
      <c r="W42" s="99"/>
      <c r="X42" s="226"/>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58"/>
      <c r="AU42" s="101"/>
      <c r="AV42" s="101"/>
      <c r="AW42" s="99" t="s">
        <v>355</v>
      </c>
      <c r="AX42" s="100"/>
    </row>
    <row r="43" spans="1:50" ht="22.5" hidden="1" customHeight="1">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84"/>
      <c r="AF43" s="85"/>
      <c r="AG43" s="85"/>
      <c r="AH43" s="85"/>
      <c r="AI43" s="86"/>
      <c r="AJ43" s="84"/>
      <c r="AK43" s="85"/>
      <c r="AL43" s="85"/>
      <c r="AM43" s="85"/>
      <c r="AN43" s="86"/>
      <c r="AO43" s="84"/>
      <c r="AP43" s="85"/>
      <c r="AQ43" s="85"/>
      <c r="AR43" s="85"/>
      <c r="AS43" s="86"/>
      <c r="AT43" s="228"/>
      <c r="AU43" s="228"/>
      <c r="AV43" s="228"/>
      <c r="AW43" s="228"/>
      <c r="AX43" s="229"/>
    </row>
    <row r="44" spans="1:50" ht="22.5" hidden="1" customHeight="1">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12"/>
      <c r="AA44" s="173"/>
      <c r="AB44" s="288"/>
      <c r="AC44" s="288"/>
      <c r="AD44" s="28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84"/>
      <c r="AF45" s="85"/>
      <c r="AG45" s="85"/>
      <c r="AH45" s="85"/>
      <c r="AI45" s="86"/>
      <c r="AJ45" s="84"/>
      <c r="AK45" s="85"/>
      <c r="AL45" s="85"/>
      <c r="AM45" s="85"/>
      <c r="AN45" s="86"/>
      <c r="AO45" s="84"/>
      <c r="AP45" s="85"/>
      <c r="AQ45" s="85"/>
      <c r="AR45" s="85"/>
      <c r="AS45" s="86"/>
      <c r="AT45" s="270"/>
      <c r="AU45" s="271"/>
      <c r="AV45" s="271"/>
      <c r="AW45" s="271"/>
      <c r="AX45" s="272"/>
    </row>
    <row r="46" spans="1:50" ht="22.5" hidden="1" customHeight="1">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c r="A47" s="236" t="s">
        <v>320</v>
      </c>
      <c r="B47" s="687" t="s">
        <v>317</v>
      </c>
      <c r="C47" s="238"/>
      <c r="D47" s="238"/>
      <c r="E47" s="238"/>
      <c r="F47" s="239"/>
      <c r="G47" s="624" t="s">
        <v>311</v>
      </c>
      <c r="H47" s="624"/>
      <c r="I47" s="624"/>
      <c r="J47" s="624"/>
      <c r="K47" s="624"/>
      <c r="L47" s="624"/>
      <c r="M47" s="624"/>
      <c r="N47" s="624"/>
      <c r="O47" s="624"/>
      <c r="P47" s="624"/>
      <c r="Q47" s="624"/>
      <c r="R47" s="624"/>
      <c r="S47" s="624"/>
      <c r="T47" s="624"/>
      <c r="U47" s="624"/>
      <c r="V47" s="624"/>
      <c r="W47" s="624"/>
      <c r="X47" s="624"/>
      <c r="Y47" s="624"/>
      <c r="Z47" s="624"/>
      <c r="AA47" s="692"/>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75" hidden="1" customHeight="1">
      <c r="A48" s="236"/>
      <c r="B48" s="687"/>
      <c r="C48" s="238"/>
      <c r="D48" s="238"/>
      <c r="E48" s="238"/>
      <c r="F48" s="239"/>
      <c r="G48" s="99"/>
      <c r="H48" s="99"/>
      <c r="I48" s="99"/>
      <c r="J48" s="99"/>
      <c r="K48" s="99"/>
      <c r="L48" s="99"/>
      <c r="M48" s="99"/>
      <c r="N48" s="99"/>
      <c r="O48" s="99"/>
      <c r="P48" s="99"/>
      <c r="Q48" s="99"/>
      <c r="R48" s="99"/>
      <c r="S48" s="99"/>
      <c r="T48" s="99"/>
      <c r="U48" s="99"/>
      <c r="V48" s="99"/>
      <c r="W48" s="99"/>
      <c r="X48" s="99"/>
      <c r="Y48" s="99"/>
      <c r="Z48" s="99"/>
      <c r="AA48" s="226"/>
      <c r="AB48" s="24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6"/>
      <c r="B49" s="687"/>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17"/>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18"/>
    </row>
    <row r="50" spans="1:50" ht="22.5" hidden="1" customHeight="1">
      <c r="A50" s="236"/>
      <c r="B50" s="687"/>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19"/>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0"/>
    </row>
    <row r="51" spans="1:50" ht="22.5" hidden="1" customHeight="1">
      <c r="A51" s="236"/>
      <c r="B51" s="688"/>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1"/>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2"/>
    </row>
    <row r="52" spans="1:50" ht="18.75" hidden="1" customHeight="1">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c r="A53" s="236"/>
      <c r="B53" s="238"/>
      <c r="C53" s="238"/>
      <c r="D53" s="238"/>
      <c r="E53" s="238"/>
      <c r="F53" s="239"/>
      <c r="G53" s="225"/>
      <c r="H53" s="99"/>
      <c r="I53" s="99"/>
      <c r="J53" s="99"/>
      <c r="K53" s="99"/>
      <c r="L53" s="99"/>
      <c r="M53" s="99"/>
      <c r="N53" s="99"/>
      <c r="O53" s="226"/>
      <c r="P53" s="243"/>
      <c r="Q53" s="99"/>
      <c r="R53" s="99"/>
      <c r="S53" s="99"/>
      <c r="T53" s="99"/>
      <c r="U53" s="99"/>
      <c r="V53" s="99"/>
      <c r="W53" s="99"/>
      <c r="X53" s="226"/>
      <c r="Y53" s="247"/>
      <c r="Z53" s="248"/>
      <c r="AA53" s="249"/>
      <c r="AB53" s="253"/>
      <c r="AC53" s="254"/>
      <c r="AD53" s="255"/>
      <c r="AE53" s="243"/>
      <c r="AF53" s="99"/>
      <c r="AG53" s="99"/>
      <c r="AH53" s="99"/>
      <c r="AI53" s="226"/>
      <c r="AJ53" s="243"/>
      <c r="AK53" s="99"/>
      <c r="AL53" s="99"/>
      <c r="AM53" s="99"/>
      <c r="AN53" s="226"/>
      <c r="AO53" s="243"/>
      <c r="AP53" s="99"/>
      <c r="AQ53" s="99"/>
      <c r="AR53" s="99"/>
      <c r="AS53" s="226"/>
      <c r="AT53" s="58"/>
      <c r="AU53" s="101"/>
      <c r="AV53" s="101"/>
      <c r="AW53" s="99" t="s">
        <v>355</v>
      </c>
      <c r="AX53" s="100"/>
    </row>
    <row r="54" spans="1:50" ht="22.5" hidden="1" customHeight="1">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1"/>
      <c r="AC54" s="227"/>
      <c r="AD54" s="227"/>
      <c r="AE54" s="84"/>
      <c r="AF54" s="85"/>
      <c r="AG54" s="85"/>
      <c r="AH54" s="85"/>
      <c r="AI54" s="86"/>
      <c r="AJ54" s="84"/>
      <c r="AK54" s="85"/>
      <c r="AL54" s="85"/>
      <c r="AM54" s="85"/>
      <c r="AN54" s="86"/>
      <c r="AO54" s="84"/>
      <c r="AP54" s="85"/>
      <c r="AQ54" s="85"/>
      <c r="AR54" s="85"/>
      <c r="AS54" s="86"/>
      <c r="AT54" s="228"/>
      <c r="AU54" s="228"/>
      <c r="AV54" s="228"/>
      <c r="AW54" s="228"/>
      <c r="AX54" s="229"/>
    </row>
    <row r="55" spans="1:50" ht="22.5" hidden="1" customHeight="1">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0"/>
      <c r="AC55" s="233"/>
      <c r="AD55" s="23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84"/>
      <c r="AF56" s="85"/>
      <c r="AG56" s="85"/>
      <c r="AH56" s="85"/>
      <c r="AI56" s="86"/>
      <c r="AJ56" s="84"/>
      <c r="AK56" s="85"/>
      <c r="AL56" s="85"/>
      <c r="AM56" s="85"/>
      <c r="AN56" s="86"/>
      <c r="AO56" s="84"/>
      <c r="AP56" s="85"/>
      <c r="AQ56" s="85"/>
      <c r="AR56" s="85"/>
      <c r="AS56" s="86"/>
      <c r="AT56" s="270"/>
      <c r="AU56" s="271"/>
      <c r="AV56" s="271"/>
      <c r="AW56" s="271"/>
      <c r="AX56" s="272"/>
    </row>
    <row r="57" spans="1:50" ht="18.75" hidden="1" customHeight="1">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c r="A58" s="236"/>
      <c r="B58" s="238"/>
      <c r="C58" s="238"/>
      <c r="D58" s="238"/>
      <c r="E58" s="238"/>
      <c r="F58" s="239"/>
      <c r="G58" s="225"/>
      <c r="H58" s="99"/>
      <c r="I58" s="99"/>
      <c r="J58" s="99"/>
      <c r="K58" s="99"/>
      <c r="L58" s="99"/>
      <c r="M58" s="99"/>
      <c r="N58" s="99"/>
      <c r="O58" s="226"/>
      <c r="P58" s="243"/>
      <c r="Q58" s="99"/>
      <c r="R58" s="99"/>
      <c r="S58" s="99"/>
      <c r="T58" s="99"/>
      <c r="U58" s="99"/>
      <c r="V58" s="99"/>
      <c r="W58" s="99"/>
      <c r="X58" s="226"/>
      <c r="Y58" s="247"/>
      <c r="Z58" s="248"/>
      <c r="AA58" s="249"/>
      <c r="AB58" s="253"/>
      <c r="AC58" s="254"/>
      <c r="AD58" s="255"/>
      <c r="AE58" s="243"/>
      <c r="AF58" s="99"/>
      <c r="AG58" s="99"/>
      <c r="AH58" s="99"/>
      <c r="AI58" s="226"/>
      <c r="AJ58" s="243"/>
      <c r="AK58" s="99"/>
      <c r="AL58" s="99"/>
      <c r="AM58" s="99"/>
      <c r="AN58" s="226"/>
      <c r="AO58" s="243"/>
      <c r="AP58" s="99"/>
      <c r="AQ58" s="99"/>
      <c r="AR58" s="99"/>
      <c r="AS58" s="226"/>
      <c r="AT58" s="58"/>
      <c r="AU58" s="101"/>
      <c r="AV58" s="101"/>
      <c r="AW58" s="99" t="s">
        <v>355</v>
      </c>
      <c r="AX58" s="100"/>
    </row>
    <row r="59" spans="1:50" ht="22.5" hidden="1" customHeight="1">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84"/>
      <c r="AF59" s="85"/>
      <c r="AG59" s="85"/>
      <c r="AH59" s="85"/>
      <c r="AI59" s="86"/>
      <c r="AJ59" s="84"/>
      <c r="AK59" s="85"/>
      <c r="AL59" s="85"/>
      <c r="AM59" s="85"/>
      <c r="AN59" s="86"/>
      <c r="AO59" s="84"/>
      <c r="AP59" s="85"/>
      <c r="AQ59" s="85"/>
      <c r="AR59" s="85"/>
      <c r="AS59" s="86"/>
      <c r="AT59" s="228"/>
      <c r="AU59" s="228"/>
      <c r="AV59" s="228"/>
      <c r="AW59" s="228"/>
      <c r="AX59" s="229"/>
    </row>
    <row r="60" spans="1:50" ht="22.5" hidden="1" customHeight="1">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84"/>
      <c r="AF61" s="85"/>
      <c r="AG61" s="85"/>
      <c r="AH61" s="85"/>
      <c r="AI61" s="86"/>
      <c r="AJ61" s="84"/>
      <c r="AK61" s="85"/>
      <c r="AL61" s="85"/>
      <c r="AM61" s="85"/>
      <c r="AN61" s="86"/>
      <c r="AO61" s="84"/>
      <c r="AP61" s="85"/>
      <c r="AQ61" s="85"/>
      <c r="AR61" s="85"/>
      <c r="AS61" s="86"/>
      <c r="AT61" s="270"/>
      <c r="AU61" s="271"/>
      <c r="AV61" s="271"/>
      <c r="AW61" s="271"/>
      <c r="AX61" s="272"/>
    </row>
    <row r="62" spans="1:50" ht="18.75" hidden="1" customHeight="1">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c r="A63" s="236"/>
      <c r="B63" s="238"/>
      <c r="C63" s="238"/>
      <c r="D63" s="238"/>
      <c r="E63" s="238"/>
      <c r="F63" s="239"/>
      <c r="G63" s="225"/>
      <c r="H63" s="99"/>
      <c r="I63" s="99"/>
      <c r="J63" s="99"/>
      <c r="K63" s="99"/>
      <c r="L63" s="99"/>
      <c r="M63" s="99"/>
      <c r="N63" s="99"/>
      <c r="O63" s="226"/>
      <c r="P63" s="243"/>
      <c r="Q63" s="99"/>
      <c r="R63" s="99"/>
      <c r="S63" s="99"/>
      <c r="T63" s="99"/>
      <c r="U63" s="99"/>
      <c r="V63" s="99"/>
      <c r="W63" s="99"/>
      <c r="X63" s="226"/>
      <c r="Y63" s="247"/>
      <c r="Z63" s="248"/>
      <c r="AA63" s="249"/>
      <c r="AB63" s="253"/>
      <c r="AC63" s="254"/>
      <c r="AD63" s="255"/>
      <c r="AE63" s="243"/>
      <c r="AF63" s="99"/>
      <c r="AG63" s="99"/>
      <c r="AH63" s="99"/>
      <c r="AI63" s="226"/>
      <c r="AJ63" s="243"/>
      <c r="AK63" s="99"/>
      <c r="AL63" s="99"/>
      <c r="AM63" s="99"/>
      <c r="AN63" s="226"/>
      <c r="AO63" s="243"/>
      <c r="AP63" s="99"/>
      <c r="AQ63" s="99"/>
      <c r="AR63" s="99"/>
      <c r="AS63" s="226"/>
      <c r="AT63" s="58"/>
      <c r="AU63" s="101"/>
      <c r="AV63" s="101"/>
      <c r="AW63" s="99" t="s">
        <v>355</v>
      </c>
      <c r="AX63" s="100"/>
    </row>
    <row r="64" spans="1:50" ht="22.5" hidden="1" customHeight="1">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84"/>
      <c r="AF64" s="85"/>
      <c r="AG64" s="85"/>
      <c r="AH64" s="85"/>
      <c r="AI64" s="86"/>
      <c r="AJ64" s="84"/>
      <c r="AK64" s="85"/>
      <c r="AL64" s="85"/>
      <c r="AM64" s="85"/>
      <c r="AN64" s="86"/>
      <c r="AO64" s="84"/>
      <c r="AP64" s="85"/>
      <c r="AQ64" s="85"/>
      <c r="AR64" s="85"/>
      <c r="AS64" s="86"/>
      <c r="AT64" s="228"/>
      <c r="AU64" s="228"/>
      <c r="AV64" s="228"/>
      <c r="AW64" s="228"/>
      <c r="AX64" s="229"/>
    </row>
    <row r="65" spans="1:60" ht="22.5" hidden="1" customHeight="1">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84"/>
      <c r="AF66" s="85"/>
      <c r="AG66" s="85"/>
      <c r="AH66" s="85"/>
      <c r="AI66" s="86"/>
      <c r="AJ66" s="84"/>
      <c r="AK66" s="85"/>
      <c r="AL66" s="85"/>
      <c r="AM66" s="85"/>
      <c r="AN66" s="86"/>
      <c r="AO66" s="84"/>
      <c r="AP66" s="85"/>
      <c r="AQ66" s="85"/>
      <c r="AR66" s="85"/>
      <c r="AS66" s="86"/>
      <c r="AT66" s="270"/>
      <c r="AU66" s="271"/>
      <c r="AV66" s="271"/>
      <c r="AW66" s="271"/>
      <c r="AX66" s="272"/>
    </row>
    <row r="67" spans="1:60" ht="31.7" customHeight="1">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77"/>
      <c r="AA67" s="78"/>
      <c r="AB67" s="111" t="s">
        <v>12</v>
      </c>
      <c r="AC67" s="112"/>
      <c r="AD67" s="173"/>
      <c r="AE67" s="661" t="s">
        <v>69</v>
      </c>
      <c r="AF67" s="109"/>
      <c r="AG67" s="109"/>
      <c r="AH67" s="109"/>
      <c r="AI67" s="109"/>
      <c r="AJ67" s="661" t="s">
        <v>70</v>
      </c>
      <c r="AK67" s="109"/>
      <c r="AL67" s="109"/>
      <c r="AM67" s="109"/>
      <c r="AN67" s="109"/>
      <c r="AO67" s="661" t="s">
        <v>71</v>
      </c>
      <c r="AP67" s="109"/>
      <c r="AQ67" s="109"/>
      <c r="AR67" s="109"/>
      <c r="AS67" s="109"/>
      <c r="AT67" s="178" t="s">
        <v>74</v>
      </c>
      <c r="AU67" s="179"/>
      <c r="AV67" s="179"/>
      <c r="AW67" s="179"/>
      <c r="AX67" s="180"/>
    </row>
    <row r="68" spans="1:60" ht="22.5" customHeight="1">
      <c r="A68" s="187"/>
      <c r="B68" s="188"/>
      <c r="C68" s="188"/>
      <c r="D68" s="188"/>
      <c r="E68" s="188"/>
      <c r="F68" s="189"/>
      <c r="G68" s="256" t="s">
        <v>479</v>
      </c>
      <c r="H68" s="197"/>
      <c r="I68" s="197"/>
      <c r="J68" s="197"/>
      <c r="K68" s="197"/>
      <c r="L68" s="197"/>
      <c r="M68" s="197"/>
      <c r="N68" s="197"/>
      <c r="O68" s="197"/>
      <c r="P68" s="197"/>
      <c r="Q68" s="197"/>
      <c r="R68" s="197"/>
      <c r="S68" s="197"/>
      <c r="T68" s="197"/>
      <c r="U68" s="197"/>
      <c r="V68" s="197"/>
      <c r="W68" s="197"/>
      <c r="X68" s="198"/>
      <c r="Y68" s="334" t="s">
        <v>66</v>
      </c>
      <c r="Z68" s="335"/>
      <c r="AA68" s="336"/>
      <c r="AB68" s="204" t="s">
        <v>480</v>
      </c>
      <c r="AC68" s="205"/>
      <c r="AD68" s="206"/>
      <c r="AE68" s="84" t="s">
        <v>478</v>
      </c>
      <c r="AF68" s="85"/>
      <c r="AG68" s="85"/>
      <c r="AH68" s="85"/>
      <c r="AI68" s="86"/>
      <c r="AJ68" s="84">
        <v>30</v>
      </c>
      <c r="AK68" s="85"/>
      <c r="AL68" s="85"/>
      <c r="AM68" s="85"/>
      <c r="AN68" s="86"/>
      <c r="AO68" s="84">
        <v>18</v>
      </c>
      <c r="AP68" s="85"/>
      <c r="AQ68" s="85"/>
      <c r="AR68" s="85"/>
      <c r="AS68" s="86"/>
      <c r="AT68" s="207"/>
      <c r="AU68" s="207"/>
      <c r="AV68" s="207"/>
      <c r="AW68" s="207"/>
      <c r="AX68" s="208"/>
      <c r="AY68" s="10"/>
      <c r="AZ68" s="10"/>
      <c r="BA68" s="10"/>
      <c r="BB68" s="10"/>
      <c r="BC68" s="10"/>
    </row>
    <row r="69" spans="1:60" ht="22.5" customHeight="1">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7"/>
      <c r="AA69" s="158"/>
      <c r="AB69" s="212" t="s">
        <v>480</v>
      </c>
      <c r="AC69" s="213"/>
      <c r="AD69" s="214"/>
      <c r="AE69" s="84" t="s">
        <v>478</v>
      </c>
      <c r="AF69" s="85"/>
      <c r="AG69" s="85"/>
      <c r="AH69" s="85"/>
      <c r="AI69" s="86"/>
      <c r="AJ69" s="84">
        <v>33</v>
      </c>
      <c r="AK69" s="85"/>
      <c r="AL69" s="85"/>
      <c r="AM69" s="85"/>
      <c r="AN69" s="86"/>
      <c r="AO69" s="84">
        <v>22</v>
      </c>
      <c r="AP69" s="85"/>
      <c r="AQ69" s="85"/>
      <c r="AR69" s="85"/>
      <c r="AS69" s="86"/>
      <c r="AT69" s="84">
        <v>18</v>
      </c>
      <c r="AU69" s="85"/>
      <c r="AV69" s="85"/>
      <c r="AW69" s="85"/>
      <c r="AX69" s="87"/>
      <c r="AY69" s="10"/>
      <c r="AZ69" s="10"/>
      <c r="BA69" s="10"/>
      <c r="BB69" s="10"/>
      <c r="BC69" s="10"/>
      <c r="BD69" s="10"/>
      <c r="BE69" s="10"/>
      <c r="BF69" s="10"/>
      <c r="BG69" s="10"/>
      <c r="BH69" s="10"/>
    </row>
    <row r="70" spans="1:60" ht="33" hidden="1" customHeight="1">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77"/>
      <c r="AA70" s="78"/>
      <c r="AB70" s="111" t="s">
        <v>12</v>
      </c>
      <c r="AC70" s="112"/>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84"/>
      <c r="AF71" s="85"/>
      <c r="AG71" s="85"/>
      <c r="AH71" s="85"/>
      <c r="AI71" s="86"/>
      <c r="AJ71" s="84"/>
      <c r="AK71" s="85"/>
      <c r="AL71" s="85"/>
      <c r="AM71" s="85"/>
      <c r="AN71" s="86"/>
      <c r="AO71" s="84"/>
      <c r="AP71" s="85"/>
      <c r="AQ71" s="85"/>
      <c r="AR71" s="85"/>
      <c r="AS71" s="86"/>
      <c r="AT71" s="207"/>
      <c r="AU71" s="207"/>
      <c r="AV71" s="207"/>
      <c r="AW71" s="207"/>
      <c r="AX71" s="208"/>
      <c r="AY71" s="10"/>
      <c r="AZ71" s="10"/>
      <c r="BA71" s="10"/>
      <c r="BB71" s="10"/>
      <c r="BC71" s="10"/>
    </row>
    <row r="72" spans="1:60" ht="22.5" hidden="1" customHeight="1">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77"/>
      <c r="AA73" s="78"/>
      <c r="AB73" s="111" t="s">
        <v>12</v>
      </c>
      <c r="AC73" s="112"/>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84"/>
      <c r="AF74" s="85"/>
      <c r="AG74" s="85"/>
      <c r="AH74" s="85"/>
      <c r="AI74" s="86"/>
      <c r="AJ74" s="84"/>
      <c r="AK74" s="85"/>
      <c r="AL74" s="85"/>
      <c r="AM74" s="85"/>
      <c r="AN74" s="86"/>
      <c r="AO74" s="84"/>
      <c r="AP74" s="85"/>
      <c r="AQ74" s="85"/>
      <c r="AR74" s="85"/>
      <c r="AS74" s="86"/>
      <c r="AT74" s="207"/>
      <c r="AU74" s="207"/>
      <c r="AV74" s="207"/>
      <c r="AW74" s="207"/>
      <c r="AX74" s="208"/>
      <c r="AY74" s="10"/>
      <c r="AZ74" s="10"/>
      <c r="BA74" s="10"/>
      <c r="BB74" s="10"/>
      <c r="BC74" s="10"/>
    </row>
    <row r="75" spans="1:60" ht="22.5" hidden="1" customHeight="1">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77"/>
      <c r="AA76" s="78"/>
      <c r="AB76" s="111" t="s">
        <v>12</v>
      </c>
      <c r="AC76" s="112"/>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84"/>
      <c r="AF77" s="85"/>
      <c r="AG77" s="85"/>
      <c r="AH77" s="85"/>
      <c r="AI77" s="86"/>
      <c r="AJ77" s="84"/>
      <c r="AK77" s="85"/>
      <c r="AL77" s="85"/>
      <c r="AM77" s="85"/>
      <c r="AN77" s="86"/>
      <c r="AO77" s="84"/>
      <c r="AP77" s="85"/>
      <c r="AQ77" s="85"/>
      <c r="AR77" s="85"/>
      <c r="AS77" s="86"/>
      <c r="AT77" s="207"/>
      <c r="AU77" s="207"/>
      <c r="AV77" s="207"/>
      <c r="AW77" s="207"/>
      <c r="AX77" s="208"/>
      <c r="AY77" s="10"/>
      <c r="AZ77" s="10"/>
      <c r="BA77" s="10"/>
      <c r="BB77" s="10"/>
      <c r="BC77" s="10"/>
    </row>
    <row r="78" spans="1:60" ht="22.5" hidden="1" customHeight="1">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77"/>
      <c r="AA79" s="78"/>
      <c r="AB79" s="111" t="s">
        <v>12</v>
      </c>
      <c r="AC79" s="112"/>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84"/>
      <c r="AF80" s="85"/>
      <c r="AG80" s="85"/>
      <c r="AH80" s="85"/>
      <c r="AI80" s="86"/>
      <c r="AJ80" s="84"/>
      <c r="AK80" s="85"/>
      <c r="AL80" s="85"/>
      <c r="AM80" s="85"/>
      <c r="AN80" s="86"/>
      <c r="AO80" s="84"/>
      <c r="AP80" s="85"/>
      <c r="AQ80" s="85"/>
      <c r="AR80" s="85"/>
      <c r="AS80" s="86"/>
      <c r="AT80" s="207"/>
      <c r="AU80" s="207"/>
      <c r="AV80" s="207"/>
      <c r="AW80" s="207"/>
      <c r="AX80" s="208"/>
      <c r="AY80" s="10"/>
      <c r="AZ80" s="10"/>
      <c r="BA80" s="10"/>
      <c r="BB80" s="10"/>
      <c r="BC80" s="10"/>
    </row>
    <row r="81" spans="1:60" ht="22.5" hidden="1" customHeight="1">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9" t="s">
        <v>17</v>
      </c>
      <c r="B82" s="170"/>
      <c r="C82" s="170"/>
      <c r="D82" s="170"/>
      <c r="E82" s="170"/>
      <c r="F82" s="171"/>
      <c r="G82" s="172" t="s">
        <v>18</v>
      </c>
      <c r="H82" s="112"/>
      <c r="I82" s="112"/>
      <c r="J82" s="112"/>
      <c r="K82" s="112"/>
      <c r="L82" s="112"/>
      <c r="M82" s="112"/>
      <c r="N82" s="112"/>
      <c r="O82" s="112"/>
      <c r="P82" s="112"/>
      <c r="Q82" s="112"/>
      <c r="R82" s="112"/>
      <c r="S82" s="112"/>
      <c r="T82" s="112"/>
      <c r="U82" s="112"/>
      <c r="V82" s="112"/>
      <c r="W82" s="112"/>
      <c r="X82" s="173"/>
      <c r="Y82" s="174"/>
      <c r="Z82" s="175"/>
      <c r="AA82" s="176"/>
      <c r="AB82" s="111" t="s">
        <v>12</v>
      </c>
      <c r="AC82" s="112"/>
      <c r="AD82" s="173"/>
      <c r="AE82" s="177" t="s">
        <v>69</v>
      </c>
      <c r="AF82" s="112"/>
      <c r="AG82" s="112"/>
      <c r="AH82" s="112"/>
      <c r="AI82" s="173"/>
      <c r="AJ82" s="177" t="s">
        <v>70</v>
      </c>
      <c r="AK82" s="112"/>
      <c r="AL82" s="112"/>
      <c r="AM82" s="112"/>
      <c r="AN82" s="173"/>
      <c r="AO82" s="177" t="s">
        <v>71</v>
      </c>
      <c r="AP82" s="112"/>
      <c r="AQ82" s="112"/>
      <c r="AR82" s="112"/>
      <c r="AS82" s="173"/>
      <c r="AT82" s="178" t="s">
        <v>75</v>
      </c>
      <c r="AU82" s="179"/>
      <c r="AV82" s="179"/>
      <c r="AW82" s="179"/>
      <c r="AX82" s="180"/>
    </row>
    <row r="83" spans="1:60" ht="22.5" customHeight="1">
      <c r="A83" s="131"/>
      <c r="B83" s="129"/>
      <c r="C83" s="129"/>
      <c r="D83" s="129"/>
      <c r="E83" s="129"/>
      <c r="F83" s="130"/>
      <c r="G83" s="146" t="s">
        <v>481</v>
      </c>
      <c r="H83" s="146"/>
      <c r="I83" s="146"/>
      <c r="J83" s="146"/>
      <c r="K83" s="146"/>
      <c r="L83" s="146"/>
      <c r="M83" s="146"/>
      <c r="N83" s="146"/>
      <c r="O83" s="146"/>
      <c r="P83" s="146"/>
      <c r="Q83" s="146"/>
      <c r="R83" s="146"/>
      <c r="S83" s="146"/>
      <c r="T83" s="146"/>
      <c r="U83" s="146"/>
      <c r="V83" s="146"/>
      <c r="W83" s="146"/>
      <c r="X83" s="146"/>
      <c r="Y83" s="148" t="s">
        <v>17</v>
      </c>
      <c r="Z83" s="149"/>
      <c r="AA83" s="150"/>
      <c r="AB83" s="183" t="s">
        <v>482</v>
      </c>
      <c r="AC83" s="152"/>
      <c r="AD83" s="153"/>
      <c r="AE83" s="154" t="s">
        <v>478</v>
      </c>
      <c r="AF83" s="155"/>
      <c r="AG83" s="155"/>
      <c r="AH83" s="155"/>
      <c r="AI83" s="155"/>
      <c r="AJ83" s="154">
        <v>1472</v>
      </c>
      <c r="AK83" s="155"/>
      <c r="AL83" s="155"/>
      <c r="AM83" s="155"/>
      <c r="AN83" s="155"/>
      <c r="AO83" s="154">
        <v>777</v>
      </c>
      <c r="AP83" s="155"/>
      <c r="AQ83" s="155"/>
      <c r="AR83" s="155"/>
      <c r="AS83" s="155"/>
      <c r="AT83" s="84">
        <v>1241</v>
      </c>
      <c r="AU83" s="85"/>
      <c r="AV83" s="85"/>
      <c r="AW83" s="85"/>
      <c r="AX83" s="87"/>
    </row>
    <row r="84" spans="1:60" ht="47.1" customHeight="1">
      <c r="A84" s="132"/>
      <c r="B84" s="133"/>
      <c r="C84" s="133"/>
      <c r="D84" s="133"/>
      <c r="E84" s="133"/>
      <c r="F84" s="134"/>
      <c r="G84" s="147"/>
      <c r="H84" s="147"/>
      <c r="I84" s="147"/>
      <c r="J84" s="147"/>
      <c r="K84" s="147"/>
      <c r="L84" s="147"/>
      <c r="M84" s="147"/>
      <c r="N84" s="147"/>
      <c r="O84" s="147"/>
      <c r="P84" s="147"/>
      <c r="Q84" s="147"/>
      <c r="R84" s="147"/>
      <c r="S84" s="147"/>
      <c r="T84" s="147"/>
      <c r="U84" s="147"/>
      <c r="V84" s="147"/>
      <c r="W84" s="147"/>
      <c r="X84" s="147"/>
      <c r="Y84" s="156" t="s">
        <v>59</v>
      </c>
      <c r="Z84" s="157"/>
      <c r="AA84" s="158"/>
      <c r="AB84" s="159" t="s">
        <v>483</v>
      </c>
      <c r="AC84" s="160"/>
      <c r="AD84" s="161"/>
      <c r="AE84" s="159" t="s">
        <v>484</v>
      </c>
      <c r="AF84" s="160"/>
      <c r="AG84" s="160"/>
      <c r="AH84" s="160"/>
      <c r="AI84" s="161"/>
      <c r="AJ84" s="159" t="s">
        <v>485</v>
      </c>
      <c r="AK84" s="160"/>
      <c r="AL84" s="160"/>
      <c r="AM84" s="160"/>
      <c r="AN84" s="161"/>
      <c r="AO84" s="159" t="s">
        <v>486</v>
      </c>
      <c r="AP84" s="160"/>
      <c r="AQ84" s="160"/>
      <c r="AR84" s="160"/>
      <c r="AS84" s="161"/>
      <c r="AT84" s="159" t="s">
        <v>487</v>
      </c>
      <c r="AU84" s="160"/>
      <c r="AV84" s="160"/>
      <c r="AW84" s="160"/>
      <c r="AX84" s="162"/>
    </row>
    <row r="85" spans="1:60" ht="32.25" hidden="1" customHeight="1">
      <c r="A85" s="169" t="s">
        <v>17</v>
      </c>
      <c r="B85" s="170"/>
      <c r="C85" s="170"/>
      <c r="D85" s="170"/>
      <c r="E85" s="170"/>
      <c r="F85" s="171"/>
      <c r="G85" s="172" t="s">
        <v>18</v>
      </c>
      <c r="H85" s="112"/>
      <c r="I85" s="112"/>
      <c r="J85" s="112"/>
      <c r="K85" s="112"/>
      <c r="L85" s="112"/>
      <c r="M85" s="112"/>
      <c r="N85" s="112"/>
      <c r="O85" s="112"/>
      <c r="P85" s="112"/>
      <c r="Q85" s="112"/>
      <c r="R85" s="112"/>
      <c r="S85" s="112"/>
      <c r="T85" s="112"/>
      <c r="U85" s="112"/>
      <c r="V85" s="112"/>
      <c r="W85" s="112"/>
      <c r="X85" s="173"/>
      <c r="Y85" s="174"/>
      <c r="Z85" s="175"/>
      <c r="AA85" s="176"/>
      <c r="AB85" s="111" t="s">
        <v>12</v>
      </c>
      <c r="AC85" s="112"/>
      <c r="AD85" s="173"/>
      <c r="AE85" s="177" t="s">
        <v>69</v>
      </c>
      <c r="AF85" s="112"/>
      <c r="AG85" s="112"/>
      <c r="AH85" s="112"/>
      <c r="AI85" s="173"/>
      <c r="AJ85" s="177" t="s">
        <v>70</v>
      </c>
      <c r="AK85" s="112"/>
      <c r="AL85" s="112"/>
      <c r="AM85" s="112"/>
      <c r="AN85" s="173"/>
      <c r="AO85" s="177" t="s">
        <v>71</v>
      </c>
      <c r="AP85" s="112"/>
      <c r="AQ85" s="112"/>
      <c r="AR85" s="112"/>
      <c r="AS85" s="173"/>
      <c r="AT85" s="178" t="s">
        <v>75</v>
      </c>
      <c r="AU85" s="179"/>
      <c r="AV85" s="179"/>
      <c r="AW85" s="179"/>
      <c r="AX85" s="180"/>
    </row>
    <row r="86" spans="1:60" ht="22.5" hidden="1" customHeight="1">
      <c r="A86" s="131"/>
      <c r="B86" s="129"/>
      <c r="C86" s="129"/>
      <c r="D86" s="129"/>
      <c r="E86" s="129"/>
      <c r="F86" s="130"/>
      <c r="G86" s="146" t="s">
        <v>358</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84"/>
      <c r="AU86" s="85"/>
      <c r="AV86" s="85"/>
      <c r="AW86" s="85"/>
      <c r="AX86" s="87"/>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12"/>
      <c r="I88" s="112"/>
      <c r="J88" s="112"/>
      <c r="K88" s="112"/>
      <c r="L88" s="112"/>
      <c r="M88" s="112"/>
      <c r="N88" s="112"/>
      <c r="O88" s="112"/>
      <c r="P88" s="112"/>
      <c r="Q88" s="112"/>
      <c r="R88" s="112"/>
      <c r="S88" s="112"/>
      <c r="T88" s="112"/>
      <c r="U88" s="112"/>
      <c r="V88" s="112"/>
      <c r="W88" s="112"/>
      <c r="X88" s="173"/>
      <c r="Y88" s="174"/>
      <c r="Z88" s="175"/>
      <c r="AA88" s="176"/>
      <c r="AB88" s="111" t="s">
        <v>12</v>
      </c>
      <c r="AC88" s="112"/>
      <c r="AD88" s="173"/>
      <c r="AE88" s="177" t="s">
        <v>69</v>
      </c>
      <c r="AF88" s="112"/>
      <c r="AG88" s="112"/>
      <c r="AH88" s="112"/>
      <c r="AI88" s="173"/>
      <c r="AJ88" s="177" t="s">
        <v>70</v>
      </c>
      <c r="AK88" s="112"/>
      <c r="AL88" s="112"/>
      <c r="AM88" s="112"/>
      <c r="AN88" s="173"/>
      <c r="AO88" s="177" t="s">
        <v>71</v>
      </c>
      <c r="AP88" s="112"/>
      <c r="AQ88" s="112"/>
      <c r="AR88" s="112"/>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84"/>
      <c r="AU89" s="85"/>
      <c r="AV89" s="85"/>
      <c r="AW89" s="85"/>
      <c r="AX89" s="87"/>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12"/>
      <c r="I91" s="112"/>
      <c r="J91" s="112"/>
      <c r="K91" s="112"/>
      <c r="L91" s="112"/>
      <c r="M91" s="112"/>
      <c r="N91" s="112"/>
      <c r="O91" s="112"/>
      <c r="P91" s="112"/>
      <c r="Q91" s="112"/>
      <c r="R91" s="112"/>
      <c r="S91" s="112"/>
      <c r="T91" s="112"/>
      <c r="U91" s="112"/>
      <c r="V91" s="112"/>
      <c r="W91" s="112"/>
      <c r="X91" s="173"/>
      <c r="Y91" s="174"/>
      <c r="Z91" s="175"/>
      <c r="AA91" s="176"/>
      <c r="AB91" s="111" t="s">
        <v>12</v>
      </c>
      <c r="AC91" s="112"/>
      <c r="AD91" s="173"/>
      <c r="AE91" s="177" t="s">
        <v>69</v>
      </c>
      <c r="AF91" s="112"/>
      <c r="AG91" s="112"/>
      <c r="AH91" s="112"/>
      <c r="AI91" s="173"/>
      <c r="AJ91" s="177" t="s">
        <v>70</v>
      </c>
      <c r="AK91" s="112"/>
      <c r="AL91" s="112"/>
      <c r="AM91" s="112"/>
      <c r="AN91" s="173"/>
      <c r="AO91" s="177" t="s">
        <v>71</v>
      </c>
      <c r="AP91" s="112"/>
      <c r="AQ91" s="112"/>
      <c r="AR91" s="112"/>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84"/>
      <c r="AU92" s="85"/>
      <c r="AV92" s="85"/>
      <c r="AW92" s="85"/>
      <c r="AX92" s="87"/>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84"/>
      <c r="AU95" s="85"/>
      <c r="AV95" s="85"/>
      <c r="AW95" s="85"/>
      <c r="AX95" s="87"/>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3.1" customHeight="1">
      <c r="A97" s="378" t="s">
        <v>77</v>
      </c>
      <c r="B97" s="379"/>
      <c r="C97" s="350" t="s">
        <v>19</v>
      </c>
      <c r="D97" s="351"/>
      <c r="E97" s="351"/>
      <c r="F97" s="351"/>
      <c r="G97" s="351"/>
      <c r="H97" s="351"/>
      <c r="I97" s="351"/>
      <c r="J97" s="351"/>
      <c r="K97" s="352"/>
      <c r="L97" s="410" t="s">
        <v>76</v>
      </c>
      <c r="M97" s="410"/>
      <c r="N97" s="410"/>
      <c r="O97" s="410"/>
      <c r="P97" s="410"/>
      <c r="Q97" s="410"/>
      <c r="R97" s="411" t="s">
        <v>73</v>
      </c>
      <c r="S97" s="412"/>
      <c r="T97" s="412"/>
      <c r="U97" s="412"/>
      <c r="V97" s="412"/>
      <c r="W97" s="412"/>
      <c r="X97" s="413"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4"/>
    </row>
    <row r="98" spans="1:50" ht="23.1" customHeight="1">
      <c r="A98" s="380"/>
      <c r="B98" s="381"/>
      <c r="C98" s="415" t="s">
        <v>531</v>
      </c>
      <c r="D98" s="416"/>
      <c r="E98" s="416"/>
      <c r="F98" s="416"/>
      <c r="G98" s="416"/>
      <c r="H98" s="416"/>
      <c r="I98" s="416"/>
      <c r="J98" s="416"/>
      <c r="K98" s="417"/>
      <c r="L98" s="62">
        <v>0</v>
      </c>
      <c r="M98" s="63"/>
      <c r="N98" s="63"/>
      <c r="O98" s="63"/>
      <c r="P98" s="63"/>
      <c r="Q98" s="64"/>
      <c r="R98" s="62">
        <v>541</v>
      </c>
      <c r="S98" s="63"/>
      <c r="T98" s="63"/>
      <c r="U98" s="63"/>
      <c r="V98" s="63"/>
      <c r="W98" s="64"/>
      <c r="X98" s="675" t="s">
        <v>535</v>
      </c>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c r="A99" s="380"/>
      <c r="B99" s="381"/>
      <c r="C99" s="163" t="s">
        <v>387</v>
      </c>
      <c r="D99" s="164"/>
      <c r="E99" s="164"/>
      <c r="F99" s="164"/>
      <c r="G99" s="164"/>
      <c r="H99" s="164"/>
      <c r="I99" s="164"/>
      <c r="J99" s="164"/>
      <c r="K99" s="165"/>
      <c r="L99" s="62">
        <v>422</v>
      </c>
      <c r="M99" s="63"/>
      <c r="N99" s="63"/>
      <c r="O99" s="63"/>
      <c r="P99" s="63"/>
      <c r="Q99" s="64"/>
      <c r="R99" s="62">
        <v>2256</v>
      </c>
      <c r="S99" s="63"/>
      <c r="T99" s="63"/>
      <c r="U99" s="63"/>
      <c r="V99" s="63"/>
      <c r="W99" s="64"/>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23.1" customHeight="1">
      <c r="A100" s="380"/>
      <c r="B100" s="381"/>
      <c r="C100" s="163" t="s">
        <v>532</v>
      </c>
      <c r="D100" s="164"/>
      <c r="E100" s="164"/>
      <c r="F100" s="164"/>
      <c r="G100" s="164"/>
      <c r="H100" s="164"/>
      <c r="I100" s="164"/>
      <c r="J100" s="164"/>
      <c r="K100" s="165"/>
      <c r="L100" s="62">
        <v>64</v>
      </c>
      <c r="M100" s="63"/>
      <c r="N100" s="63"/>
      <c r="O100" s="63"/>
      <c r="P100" s="63"/>
      <c r="Q100" s="64"/>
      <c r="R100" s="62">
        <v>99</v>
      </c>
      <c r="S100" s="63"/>
      <c r="T100" s="63"/>
      <c r="U100" s="63"/>
      <c r="V100" s="63"/>
      <c r="W100" s="64"/>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c r="A101" s="380"/>
      <c r="B101" s="381"/>
      <c r="C101" s="163" t="s">
        <v>533</v>
      </c>
      <c r="D101" s="164"/>
      <c r="E101" s="164"/>
      <c r="F101" s="164"/>
      <c r="G101" s="164"/>
      <c r="H101" s="164"/>
      <c r="I101" s="164"/>
      <c r="J101" s="164"/>
      <c r="K101" s="165"/>
      <c r="L101" s="62">
        <v>15381</v>
      </c>
      <c r="M101" s="63"/>
      <c r="N101" s="63"/>
      <c r="O101" s="63"/>
      <c r="P101" s="63"/>
      <c r="Q101" s="64"/>
      <c r="R101" s="62">
        <v>8932</v>
      </c>
      <c r="S101" s="63"/>
      <c r="T101" s="63"/>
      <c r="U101" s="63"/>
      <c r="V101" s="63"/>
      <c r="W101" s="64"/>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c r="A102" s="380"/>
      <c r="B102" s="381"/>
      <c r="C102" s="163" t="s">
        <v>529</v>
      </c>
      <c r="D102" s="164"/>
      <c r="E102" s="164"/>
      <c r="F102" s="164"/>
      <c r="G102" s="164"/>
      <c r="H102" s="164"/>
      <c r="I102" s="164"/>
      <c r="J102" s="164"/>
      <c r="K102" s="165"/>
      <c r="L102" s="62">
        <v>0</v>
      </c>
      <c r="M102" s="63"/>
      <c r="N102" s="63"/>
      <c r="O102" s="63"/>
      <c r="P102" s="63"/>
      <c r="Q102" s="64"/>
      <c r="R102" s="62">
        <v>119</v>
      </c>
      <c r="S102" s="63"/>
      <c r="T102" s="63"/>
      <c r="U102" s="63"/>
      <c r="V102" s="63"/>
      <c r="W102" s="64"/>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c r="A103" s="380"/>
      <c r="B103" s="381"/>
      <c r="C103" s="384" t="s">
        <v>530</v>
      </c>
      <c r="D103" s="385"/>
      <c r="E103" s="385"/>
      <c r="F103" s="385"/>
      <c r="G103" s="385"/>
      <c r="H103" s="385"/>
      <c r="I103" s="385"/>
      <c r="J103" s="385"/>
      <c r="K103" s="386"/>
      <c r="L103" s="62">
        <v>3840</v>
      </c>
      <c r="M103" s="63"/>
      <c r="N103" s="63"/>
      <c r="O103" s="63"/>
      <c r="P103" s="63"/>
      <c r="Q103" s="64"/>
      <c r="R103" s="62">
        <v>0</v>
      </c>
      <c r="S103" s="63"/>
      <c r="T103" s="63"/>
      <c r="U103" s="63"/>
      <c r="V103" s="63"/>
      <c r="W103" s="64"/>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c r="A104" s="382"/>
      <c r="B104" s="383"/>
      <c r="C104" s="372" t="s">
        <v>22</v>
      </c>
      <c r="D104" s="373"/>
      <c r="E104" s="373"/>
      <c r="F104" s="373"/>
      <c r="G104" s="373"/>
      <c r="H104" s="373"/>
      <c r="I104" s="373"/>
      <c r="J104" s="373"/>
      <c r="K104" s="374"/>
      <c r="L104" s="375">
        <f>SUM(L98:Q103)</f>
        <v>19707</v>
      </c>
      <c r="M104" s="376"/>
      <c r="N104" s="376"/>
      <c r="O104" s="376"/>
      <c r="P104" s="376"/>
      <c r="Q104" s="377"/>
      <c r="R104" s="375">
        <f>SUM(R98:W103)</f>
        <v>11947</v>
      </c>
      <c r="S104" s="376"/>
      <c r="T104" s="376"/>
      <c r="U104" s="376"/>
      <c r="V104" s="376"/>
      <c r="W104" s="377"/>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55.5" customHeight="1">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439</v>
      </c>
      <c r="AE108" s="608"/>
      <c r="AF108" s="608"/>
      <c r="AG108" s="604" t="s">
        <v>489</v>
      </c>
      <c r="AH108" s="605"/>
      <c r="AI108" s="605"/>
      <c r="AJ108" s="605"/>
      <c r="AK108" s="605"/>
      <c r="AL108" s="605"/>
      <c r="AM108" s="605"/>
      <c r="AN108" s="605"/>
      <c r="AO108" s="605"/>
      <c r="AP108" s="605"/>
      <c r="AQ108" s="605"/>
      <c r="AR108" s="605"/>
      <c r="AS108" s="605"/>
      <c r="AT108" s="605"/>
      <c r="AU108" s="605"/>
      <c r="AV108" s="605"/>
      <c r="AW108" s="605"/>
      <c r="AX108" s="606"/>
    </row>
    <row r="109" spans="1:50" ht="49.5" customHeight="1">
      <c r="A109" s="310"/>
      <c r="B109" s="311"/>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439</v>
      </c>
      <c r="AE109" s="444"/>
      <c r="AF109" s="444"/>
      <c r="AG109" s="534" t="s">
        <v>490</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c r="A110" s="312"/>
      <c r="B110" s="313"/>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439</v>
      </c>
      <c r="AE110" s="589"/>
      <c r="AF110" s="589"/>
      <c r="AG110" s="532" t="s">
        <v>491</v>
      </c>
      <c r="AH110" s="199"/>
      <c r="AI110" s="199"/>
      <c r="AJ110" s="199"/>
      <c r="AK110" s="199"/>
      <c r="AL110" s="199"/>
      <c r="AM110" s="199"/>
      <c r="AN110" s="199"/>
      <c r="AO110" s="199"/>
      <c r="AP110" s="199"/>
      <c r="AQ110" s="199"/>
      <c r="AR110" s="199"/>
      <c r="AS110" s="199"/>
      <c r="AT110" s="199"/>
      <c r="AU110" s="199"/>
      <c r="AV110" s="199"/>
      <c r="AW110" s="199"/>
      <c r="AX110" s="533"/>
    </row>
    <row r="111" spans="1:50" ht="39.75" customHeight="1">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439</v>
      </c>
      <c r="AE111" s="440"/>
      <c r="AF111" s="440"/>
      <c r="AG111" s="302" t="s">
        <v>492</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488</v>
      </c>
      <c r="AE112" s="444"/>
      <c r="AF112" s="444"/>
      <c r="AG112" s="305"/>
      <c r="AH112" s="306"/>
      <c r="AI112" s="306"/>
      <c r="AJ112" s="306"/>
      <c r="AK112" s="306"/>
      <c r="AL112" s="306"/>
      <c r="AM112" s="306"/>
      <c r="AN112" s="306"/>
      <c r="AO112" s="306"/>
      <c r="AP112" s="306"/>
      <c r="AQ112" s="306"/>
      <c r="AR112" s="306"/>
      <c r="AS112" s="306"/>
      <c r="AT112" s="306"/>
      <c r="AU112" s="306"/>
      <c r="AV112" s="306"/>
      <c r="AW112" s="306"/>
      <c r="AX112" s="307"/>
    </row>
    <row r="113" spans="1:64" ht="36.75" customHeight="1">
      <c r="A113" s="591"/>
      <c r="B113" s="592"/>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439</v>
      </c>
      <c r="AE113" s="444"/>
      <c r="AF113" s="444"/>
      <c r="AG113" s="534" t="s">
        <v>494</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488</v>
      </c>
      <c r="AE114" s="444"/>
      <c r="AF114" s="444"/>
      <c r="AG114" s="305"/>
      <c r="AH114" s="306"/>
      <c r="AI114" s="306"/>
      <c r="AJ114" s="306"/>
      <c r="AK114" s="306"/>
      <c r="AL114" s="306"/>
      <c r="AM114" s="306"/>
      <c r="AN114" s="306"/>
      <c r="AO114" s="306"/>
      <c r="AP114" s="306"/>
      <c r="AQ114" s="306"/>
      <c r="AR114" s="306"/>
      <c r="AS114" s="306"/>
      <c r="AT114" s="306"/>
      <c r="AU114" s="306"/>
      <c r="AV114" s="306"/>
      <c r="AW114" s="306"/>
      <c r="AX114" s="307"/>
    </row>
    <row r="115" spans="1:64" ht="19.350000000000001" customHeight="1">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439</v>
      </c>
      <c r="AE115" s="444"/>
      <c r="AF115" s="444"/>
      <c r="AG115" s="534" t="s">
        <v>493</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6" t="s">
        <v>488</v>
      </c>
      <c r="AE116" s="637"/>
      <c r="AF116" s="637"/>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53.25" customHeight="1">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439</v>
      </c>
      <c r="AE117" s="589"/>
      <c r="AF117" s="598"/>
      <c r="AG117" s="602" t="s">
        <v>495</v>
      </c>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58.5" customHeight="1">
      <c r="A118" s="552"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9" t="s">
        <v>439</v>
      </c>
      <c r="AE118" s="440"/>
      <c r="AF118" s="641"/>
      <c r="AG118" s="302" t="s">
        <v>525</v>
      </c>
      <c r="AH118" s="303"/>
      <c r="AI118" s="303"/>
      <c r="AJ118" s="303"/>
      <c r="AK118" s="303"/>
      <c r="AL118" s="303"/>
      <c r="AM118" s="303"/>
      <c r="AN118" s="303"/>
      <c r="AO118" s="303"/>
      <c r="AP118" s="303"/>
      <c r="AQ118" s="303"/>
      <c r="AR118" s="303"/>
      <c r="AS118" s="303"/>
      <c r="AT118" s="303"/>
      <c r="AU118" s="303"/>
      <c r="AV118" s="303"/>
      <c r="AW118" s="303"/>
      <c r="AX118" s="304"/>
    </row>
    <row r="119" spans="1:64" ht="44.25" customHeight="1">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439</v>
      </c>
      <c r="AE119" s="610"/>
      <c r="AF119" s="610"/>
      <c r="AG119" s="534" t="s">
        <v>496</v>
      </c>
      <c r="AH119" s="306"/>
      <c r="AI119" s="306"/>
      <c r="AJ119" s="306"/>
      <c r="AK119" s="306"/>
      <c r="AL119" s="306"/>
      <c r="AM119" s="306"/>
      <c r="AN119" s="306"/>
      <c r="AO119" s="306"/>
      <c r="AP119" s="306"/>
      <c r="AQ119" s="306"/>
      <c r="AR119" s="306"/>
      <c r="AS119" s="306"/>
      <c r="AT119" s="306"/>
      <c r="AU119" s="306"/>
      <c r="AV119" s="306"/>
      <c r="AW119" s="306"/>
      <c r="AX119" s="307"/>
    </row>
    <row r="120" spans="1:64" ht="33" customHeight="1">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439</v>
      </c>
      <c r="AE120" s="444"/>
      <c r="AF120" s="444"/>
      <c r="AG120" s="534" t="s">
        <v>498</v>
      </c>
      <c r="AH120" s="306"/>
      <c r="AI120" s="306"/>
      <c r="AJ120" s="306"/>
      <c r="AK120" s="306"/>
      <c r="AL120" s="306"/>
      <c r="AM120" s="306"/>
      <c r="AN120" s="306"/>
      <c r="AO120" s="306"/>
      <c r="AP120" s="306"/>
      <c r="AQ120" s="306"/>
      <c r="AR120" s="306"/>
      <c r="AS120" s="306"/>
      <c r="AT120" s="306"/>
      <c r="AU120" s="306"/>
      <c r="AV120" s="306"/>
      <c r="AW120" s="306"/>
      <c r="AX120" s="307"/>
    </row>
    <row r="121" spans="1:64" ht="36.75" customHeight="1">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439</v>
      </c>
      <c r="AE121" s="444"/>
      <c r="AF121" s="444"/>
      <c r="AG121" s="532" t="s">
        <v>497</v>
      </c>
      <c r="AH121" s="199"/>
      <c r="AI121" s="199"/>
      <c r="AJ121" s="199"/>
      <c r="AK121" s="199"/>
      <c r="AL121" s="199"/>
      <c r="AM121" s="199"/>
      <c r="AN121" s="199"/>
      <c r="AO121" s="199"/>
      <c r="AP121" s="199"/>
      <c r="AQ121" s="199"/>
      <c r="AR121" s="199"/>
      <c r="AS121" s="199"/>
      <c r="AT121" s="199"/>
      <c r="AU121" s="199"/>
      <c r="AV121" s="199"/>
      <c r="AW121" s="199"/>
      <c r="AX121" s="533"/>
    </row>
    <row r="122" spans="1:64" ht="33.6" customHeight="1">
      <c r="A122" s="626" t="s">
        <v>80</v>
      </c>
      <c r="B122" s="627"/>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488</v>
      </c>
      <c r="AE122" s="440"/>
      <c r="AF122" s="440"/>
      <c r="AG122" s="580"/>
      <c r="AH122" s="197"/>
      <c r="AI122" s="197"/>
      <c r="AJ122" s="197"/>
      <c r="AK122" s="197"/>
      <c r="AL122" s="197"/>
      <c r="AM122" s="197"/>
      <c r="AN122" s="197"/>
      <c r="AO122" s="197"/>
      <c r="AP122" s="197"/>
      <c r="AQ122" s="197"/>
      <c r="AR122" s="197"/>
      <c r="AS122" s="197"/>
      <c r="AT122" s="197"/>
      <c r="AU122" s="197"/>
      <c r="AV122" s="197"/>
      <c r="AW122" s="197"/>
      <c r="AX122" s="581"/>
    </row>
    <row r="123" spans="1:64" ht="15.75" customHeight="1">
      <c r="A123" s="628"/>
      <c r="B123" s="629"/>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2"/>
      <c r="AH123" s="278"/>
      <c r="AI123" s="278"/>
      <c r="AJ123" s="278"/>
      <c r="AK123" s="278"/>
      <c r="AL123" s="278"/>
      <c r="AM123" s="278"/>
      <c r="AN123" s="278"/>
      <c r="AO123" s="278"/>
      <c r="AP123" s="278"/>
      <c r="AQ123" s="278"/>
      <c r="AR123" s="278"/>
      <c r="AS123" s="278"/>
      <c r="AT123" s="278"/>
      <c r="AU123" s="278"/>
      <c r="AV123" s="278"/>
      <c r="AW123" s="278"/>
      <c r="AX123" s="583"/>
    </row>
    <row r="124" spans="1:64" ht="26.25" customHeight="1">
      <c r="A124" s="628"/>
      <c r="B124" s="629"/>
      <c r="C124" s="642"/>
      <c r="D124" s="643"/>
      <c r="E124" s="643"/>
      <c r="F124" s="643"/>
      <c r="G124" s="643"/>
      <c r="H124" s="643"/>
      <c r="I124" s="643"/>
      <c r="J124" s="643"/>
      <c r="K124" s="643"/>
      <c r="L124" s="643"/>
      <c r="M124" s="643"/>
      <c r="N124" s="643"/>
      <c r="O124" s="644"/>
      <c r="P124" s="651"/>
      <c r="Q124" s="651"/>
      <c r="R124" s="651"/>
      <c r="S124" s="652"/>
      <c r="T124" s="634"/>
      <c r="U124" s="306"/>
      <c r="V124" s="306"/>
      <c r="W124" s="306"/>
      <c r="X124" s="306"/>
      <c r="Y124" s="306"/>
      <c r="Z124" s="306"/>
      <c r="AA124" s="306"/>
      <c r="AB124" s="306"/>
      <c r="AC124" s="306"/>
      <c r="AD124" s="306"/>
      <c r="AE124" s="306"/>
      <c r="AF124" s="635"/>
      <c r="AG124" s="582"/>
      <c r="AH124" s="278"/>
      <c r="AI124" s="278"/>
      <c r="AJ124" s="278"/>
      <c r="AK124" s="278"/>
      <c r="AL124" s="278"/>
      <c r="AM124" s="278"/>
      <c r="AN124" s="278"/>
      <c r="AO124" s="278"/>
      <c r="AP124" s="278"/>
      <c r="AQ124" s="278"/>
      <c r="AR124" s="278"/>
      <c r="AS124" s="278"/>
      <c r="AT124" s="278"/>
      <c r="AU124" s="278"/>
      <c r="AV124" s="278"/>
      <c r="AW124" s="278"/>
      <c r="AX124" s="583"/>
    </row>
    <row r="125" spans="1:64" ht="26.25" customHeight="1">
      <c r="A125" s="630"/>
      <c r="B125" s="631"/>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4"/>
      <c r="AH125" s="199"/>
      <c r="AI125" s="199"/>
      <c r="AJ125" s="199"/>
      <c r="AK125" s="199"/>
      <c r="AL125" s="199"/>
      <c r="AM125" s="199"/>
      <c r="AN125" s="199"/>
      <c r="AO125" s="199"/>
      <c r="AP125" s="199"/>
      <c r="AQ125" s="199"/>
      <c r="AR125" s="199"/>
      <c r="AS125" s="199"/>
      <c r="AT125" s="199"/>
      <c r="AU125" s="199"/>
      <c r="AV125" s="199"/>
      <c r="AW125" s="199"/>
      <c r="AX125" s="533"/>
    </row>
    <row r="126" spans="1:64" ht="198.75" customHeight="1">
      <c r="A126" s="552" t="s">
        <v>58</v>
      </c>
      <c r="B126" s="553"/>
      <c r="C126" s="394" t="s">
        <v>64</v>
      </c>
      <c r="D126" s="575"/>
      <c r="E126" s="575"/>
      <c r="F126" s="576"/>
      <c r="G126" s="546" t="s">
        <v>499</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c r="A127" s="554"/>
      <c r="B127" s="555"/>
      <c r="C127" s="362" t="s">
        <v>68</v>
      </c>
      <c r="D127" s="363"/>
      <c r="E127" s="363"/>
      <c r="F127" s="364"/>
      <c r="G127" s="365" t="s">
        <v>500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0.5" customHeight="1" thickBot="1">
      <c r="A129" s="574" t="s">
        <v>534</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70.5" customHeight="1" thickBot="1">
      <c r="A131" s="549" t="s">
        <v>307</v>
      </c>
      <c r="B131" s="550"/>
      <c r="C131" s="550"/>
      <c r="D131" s="550"/>
      <c r="E131" s="551"/>
      <c r="F131" s="568" t="s">
        <v>527</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70.5" customHeight="1" thickBot="1">
      <c r="A133" s="433" t="s">
        <v>526</v>
      </c>
      <c r="B133" s="434"/>
      <c r="C133" s="434"/>
      <c r="D133" s="434"/>
      <c r="E133" s="435"/>
      <c r="F133" s="571" t="s">
        <v>528</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70.5" customHeight="1" thickBot="1">
      <c r="A135" s="611"/>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c r="A137" s="406" t="s">
        <v>224</v>
      </c>
      <c r="B137" s="407"/>
      <c r="C137" s="407"/>
      <c r="D137" s="407"/>
      <c r="E137" s="407"/>
      <c r="F137" s="407"/>
      <c r="G137" s="420" t="s">
        <v>502</v>
      </c>
      <c r="H137" s="421"/>
      <c r="I137" s="421"/>
      <c r="J137" s="421"/>
      <c r="K137" s="421"/>
      <c r="L137" s="421"/>
      <c r="M137" s="421"/>
      <c r="N137" s="421"/>
      <c r="O137" s="421"/>
      <c r="P137" s="422"/>
      <c r="Q137" s="407" t="s">
        <v>225</v>
      </c>
      <c r="R137" s="407"/>
      <c r="S137" s="407"/>
      <c r="T137" s="407"/>
      <c r="U137" s="407"/>
      <c r="V137" s="407"/>
      <c r="W137" s="420" t="s">
        <v>503</v>
      </c>
      <c r="X137" s="421"/>
      <c r="Y137" s="421"/>
      <c r="Z137" s="421"/>
      <c r="AA137" s="421"/>
      <c r="AB137" s="421"/>
      <c r="AC137" s="421"/>
      <c r="AD137" s="421"/>
      <c r="AE137" s="421"/>
      <c r="AF137" s="422"/>
      <c r="AG137" s="407" t="s">
        <v>226</v>
      </c>
      <c r="AH137" s="407"/>
      <c r="AI137" s="407"/>
      <c r="AJ137" s="407"/>
      <c r="AK137" s="407"/>
      <c r="AL137" s="407"/>
      <c r="AM137" s="403" t="s">
        <v>502</v>
      </c>
      <c r="AN137" s="404"/>
      <c r="AO137" s="404"/>
      <c r="AP137" s="404"/>
      <c r="AQ137" s="404"/>
      <c r="AR137" s="404"/>
      <c r="AS137" s="404"/>
      <c r="AT137" s="404"/>
      <c r="AU137" s="404"/>
      <c r="AV137" s="405"/>
      <c r="AW137" s="12"/>
      <c r="AX137" s="13"/>
    </row>
    <row r="138" spans="1:50" ht="19.899999999999999" customHeight="1" thickBot="1">
      <c r="A138" s="408" t="s">
        <v>227</v>
      </c>
      <c r="B138" s="409"/>
      <c r="C138" s="409"/>
      <c r="D138" s="409"/>
      <c r="E138" s="409"/>
      <c r="F138" s="409"/>
      <c r="G138" s="423" t="s">
        <v>501</v>
      </c>
      <c r="H138" s="424"/>
      <c r="I138" s="424"/>
      <c r="J138" s="424"/>
      <c r="K138" s="424"/>
      <c r="L138" s="424"/>
      <c r="M138" s="424"/>
      <c r="N138" s="424"/>
      <c r="O138" s="424"/>
      <c r="P138" s="425"/>
      <c r="Q138" s="409" t="s">
        <v>228</v>
      </c>
      <c r="R138" s="409"/>
      <c r="S138" s="409"/>
      <c r="T138" s="409"/>
      <c r="U138" s="409"/>
      <c r="V138" s="409"/>
      <c r="W138" s="577">
        <v>240</v>
      </c>
      <c r="X138" s="424"/>
      <c r="Y138" s="424"/>
      <c r="Z138" s="424"/>
      <c r="AA138" s="424"/>
      <c r="AB138" s="424"/>
      <c r="AC138" s="424"/>
      <c r="AD138" s="424"/>
      <c r="AE138" s="424"/>
      <c r="AF138" s="425"/>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8" t="s">
        <v>34</v>
      </c>
      <c r="B178" s="539"/>
      <c r="C178" s="539"/>
      <c r="D178" s="539"/>
      <c r="E178" s="539"/>
      <c r="F178" s="540"/>
      <c r="G178" s="390" t="s">
        <v>394</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516</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c r="A179" s="128"/>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4.75" customHeight="1">
      <c r="A180" s="128"/>
      <c r="B180" s="541"/>
      <c r="C180" s="541"/>
      <c r="D180" s="541"/>
      <c r="E180" s="541"/>
      <c r="F180" s="542"/>
      <c r="G180" s="88" t="s">
        <v>391</v>
      </c>
      <c r="H180" s="89"/>
      <c r="I180" s="89"/>
      <c r="J180" s="89"/>
      <c r="K180" s="90"/>
      <c r="L180" s="91" t="s">
        <v>392</v>
      </c>
      <c r="M180" s="92"/>
      <c r="N180" s="92"/>
      <c r="O180" s="92"/>
      <c r="P180" s="92"/>
      <c r="Q180" s="92"/>
      <c r="R180" s="92"/>
      <c r="S180" s="92"/>
      <c r="T180" s="92"/>
      <c r="U180" s="92"/>
      <c r="V180" s="92"/>
      <c r="W180" s="92"/>
      <c r="X180" s="93"/>
      <c r="Y180" s="94">
        <v>1298</v>
      </c>
      <c r="Z180" s="95"/>
      <c r="AA180" s="95"/>
      <c r="AB180" s="96"/>
      <c r="AC180" s="88" t="s">
        <v>517</v>
      </c>
      <c r="AD180" s="89"/>
      <c r="AE180" s="89"/>
      <c r="AF180" s="89"/>
      <c r="AG180" s="90"/>
      <c r="AH180" s="91" t="s">
        <v>521</v>
      </c>
      <c r="AI180" s="92"/>
      <c r="AJ180" s="92"/>
      <c r="AK180" s="92"/>
      <c r="AL180" s="92"/>
      <c r="AM180" s="92"/>
      <c r="AN180" s="92"/>
      <c r="AO180" s="92"/>
      <c r="AP180" s="92"/>
      <c r="AQ180" s="92"/>
      <c r="AR180" s="92"/>
      <c r="AS180" s="92"/>
      <c r="AT180" s="93"/>
      <c r="AU180" s="94">
        <v>4</v>
      </c>
      <c r="AV180" s="95"/>
      <c r="AW180" s="95"/>
      <c r="AX180" s="402"/>
    </row>
    <row r="181" spans="1:50" ht="24.75" customHeight="1">
      <c r="A181" s="128"/>
      <c r="B181" s="541"/>
      <c r="C181" s="541"/>
      <c r="D181" s="541"/>
      <c r="E181" s="541"/>
      <c r="F181" s="542"/>
      <c r="G181" s="65" t="s">
        <v>391</v>
      </c>
      <c r="H181" s="66"/>
      <c r="I181" s="66"/>
      <c r="J181" s="66"/>
      <c r="K181" s="67"/>
      <c r="L181" s="68" t="s">
        <v>393</v>
      </c>
      <c r="M181" s="69"/>
      <c r="N181" s="69"/>
      <c r="O181" s="69"/>
      <c r="P181" s="69"/>
      <c r="Q181" s="69"/>
      <c r="R181" s="69"/>
      <c r="S181" s="69"/>
      <c r="T181" s="69"/>
      <c r="U181" s="69"/>
      <c r="V181" s="69"/>
      <c r="W181" s="69"/>
      <c r="X181" s="70"/>
      <c r="Y181" s="71">
        <v>122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0.100000000000001" customHeight="1">
      <c r="A182" s="128"/>
      <c r="B182" s="541"/>
      <c r="C182" s="541"/>
      <c r="D182" s="541"/>
      <c r="E182" s="541"/>
      <c r="F182" s="54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0.100000000000001" customHeight="1">
      <c r="A183" s="128"/>
      <c r="B183" s="541"/>
      <c r="C183" s="541"/>
      <c r="D183" s="541"/>
      <c r="E183" s="541"/>
      <c r="F183" s="54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0.100000000000001" customHeight="1">
      <c r="A184" s="128"/>
      <c r="B184" s="541"/>
      <c r="C184" s="541"/>
      <c r="D184" s="541"/>
      <c r="E184" s="541"/>
      <c r="F184" s="54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0.100000000000001" customHeight="1">
      <c r="A185" s="128"/>
      <c r="B185" s="541"/>
      <c r="C185" s="541"/>
      <c r="D185" s="541"/>
      <c r="E185" s="541"/>
      <c r="F185" s="54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0.100000000000001" customHeight="1">
      <c r="A186" s="128"/>
      <c r="B186" s="541"/>
      <c r="C186" s="541"/>
      <c r="D186" s="541"/>
      <c r="E186" s="541"/>
      <c r="F186" s="54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0.100000000000001" customHeight="1">
      <c r="A187" s="128"/>
      <c r="B187" s="541"/>
      <c r="C187" s="541"/>
      <c r="D187" s="541"/>
      <c r="E187" s="541"/>
      <c r="F187" s="54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0.100000000000001" customHeight="1">
      <c r="A188" s="128"/>
      <c r="B188" s="541"/>
      <c r="C188" s="541"/>
      <c r="D188" s="541"/>
      <c r="E188" s="541"/>
      <c r="F188" s="54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0.100000000000001" customHeight="1">
      <c r="A189" s="128"/>
      <c r="B189" s="541"/>
      <c r="C189" s="541"/>
      <c r="D189" s="541"/>
      <c r="E189" s="541"/>
      <c r="F189" s="54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28"/>
      <c r="B190" s="541"/>
      <c r="C190" s="541"/>
      <c r="D190" s="541"/>
      <c r="E190" s="541"/>
      <c r="F190" s="542"/>
      <c r="G190" s="74" t="s">
        <v>22</v>
      </c>
      <c r="H190" s="75"/>
      <c r="I190" s="75"/>
      <c r="J190" s="75"/>
      <c r="K190" s="75"/>
      <c r="L190" s="76"/>
      <c r="M190" s="77"/>
      <c r="N190" s="77"/>
      <c r="O190" s="77"/>
      <c r="P190" s="77"/>
      <c r="Q190" s="77"/>
      <c r="R190" s="77"/>
      <c r="S190" s="77"/>
      <c r="T190" s="77"/>
      <c r="U190" s="77"/>
      <c r="V190" s="77"/>
      <c r="W190" s="77"/>
      <c r="X190" s="78"/>
      <c r="Y190" s="79">
        <f>SUM(Y180:AB189)</f>
        <v>1420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4</v>
      </c>
      <c r="AV190" s="80"/>
      <c r="AW190" s="80"/>
      <c r="AX190" s="82"/>
    </row>
    <row r="191" spans="1:50" ht="30" customHeight="1">
      <c r="A191" s="128"/>
      <c r="B191" s="541"/>
      <c r="C191" s="541"/>
      <c r="D191" s="541"/>
      <c r="E191" s="541"/>
      <c r="F191" s="542"/>
      <c r="G191" s="390" t="s">
        <v>395</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360</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c r="A192" s="128"/>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4.75" customHeight="1">
      <c r="A193" s="128"/>
      <c r="B193" s="541"/>
      <c r="C193" s="541"/>
      <c r="D193" s="541"/>
      <c r="E193" s="541"/>
      <c r="F193" s="542"/>
      <c r="G193" s="88" t="s">
        <v>390</v>
      </c>
      <c r="H193" s="89"/>
      <c r="I193" s="89"/>
      <c r="J193" s="89"/>
      <c r="K193" s="90"/>
      <c r="L193" s="91" t="s">
        <v>399</v>
      </c>
      <c r="M193" s="92"/>
      <c r="N193" s="92"/>
      <c r="O193" s="92"/>
      <c r="P193" s="92"/>
      <c r="Q193" s="92"/>
      <c r="R193" s="92"/>
      <c r="S193" s="92"/>
      <c r="T193" s="92"/>
      <c r="U193" s="92"/>
      <c r="V193" s="92"/>
      <c r="W193" s="92"/>
      <c r="X193" s="93"/>
      <c r="Y193" s="94">
        <v>382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2"/>
    </row>
    <row r="194" spans="1:50" ht="24.75" customHeight="1">
      <c r="A194" s="128"/>
      <c r="B194" s="541"/>
      <c r="C194" s="541"/>
      <c r="D194" s="541"/>
      <c r="E194" s="541"/>
      <c r="F194" s="542"/>
      <c r="G194" s="65" t="s">
        <v>391</v>
      </c>
      <c r="H194" s="66"/>
      <c r="I194" s="66"/>
      <c r="J194" s="66"/>
      <c r="K194" s="67"/>
      <c r="L194" s="68" t="s">
        <v>397</v>
      </c>
      <c r="M194" s="69"/>
      <c r="N194" s="69"/>
      <c r="O194" s="69"/>
      <c r="P194" s="69"/>
      <c r="Q194" s="69"/>
      <c r="R194" s="69"/>
      <c r="S194" s="69"/>
      <c r="T194" s="69"/>
      <c r="U194" s="69"/>
      <c r="V194" s="69"/>
      <c r="W194" s="69"/>
      <c r="X194" s="70"/>
      <c r="Y194" s="71">
        <v>105</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28"/>
      <c r="B195" s="541"/>
      <c r="C195" s="541"/>
      <c r="D195" s="541"/>
      <c r="E195" s="541"/>
      <c r="F195" s="542"/>
      <c r="G195" s="65" t="s">
        <v>391</v>
      </c>
      <c r="H195" s="66"/>
      <c r="I195" s="66"/>
      <c r="J195" s="66"/>
      <c r="K195" s="67"/>
      <c r="L195" s="68" t="s">
        <v>398</v>
      </c>
      <c r="M195" s="69"/>
      <c r="N195" s="69"/>
      <c r="O195" s="69"/>
      <c r="P195" s="69"/>
      <c r="Q195" s="69"/>
      <c r="R195" s="69"/>
      <c r="S195" s="69"/>
      <c r="T195" s="69"/>
      <c r="U195" s="69"/>
      <c r="V195" s="69"/>
      <c r="W195" s="69"/>
      <c r="X195" s="70"/>
      <c r="Y195" s="71">
        <v>50</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0.100000000000001" customHeight="1">
      <c r="A196" s="128"/>
      <c r="B196" s="541"/>
      <c r="C196" s="541"/>
      <c r="D196" s="541"/>
      <c r="E196" s="541"/>
      <c r="F196" s="54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0.100000000000001" customHeight="1">
      <c r="A197" s="128"/>
      <c r="B197" s="541"/>
      <c r="C197" s="541"/>
      <c r="D197" s="541"/>
      <c r="E197" s="541"/>
      <c r="F197" s="54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0.100000000000001" customHeight="1">
      <c r="A198" s="128"/>
      <c r="B198" s="541"/>
      <c r="C198" s="541"/>
      <c r="D198" s="541"/>
      <c r="E198" s="541"/>
      <c r="F198" s="54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0.100000000000001" customHeight="1">
      <c r="A199" s="128"/>
      <c r="B199" s="541"/>
      <c r="C199" s="541"/>
      <c r="D199" s="541"/>
      <c r="E199" s="541"/>
      <c r="F199" s="54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100000000000001" customHeight="1">
      <c r="A200" s="128"/>
      <c r="B200" s="541"/>
      <c r="C200" s="541"/>
      <c r="D200" s="541"/>
      <c r="E200" s="541"/>
      <c r="F200" s="54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100000000000001" customHeight="1">
      <c r="A201" s="128"/>
      <c r="B201" s="541"/>
      <c r="C201" s="541"/>
      <c r="D201" s="541"/>
      <c r="E201" s="541"/>
      <c r="F201" s="54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100000000000001" customHeight="1">
      <c r="A202" s="128"/>
      <c r="B202" s="541"/>
      <c r="C202" s="541"/>
      <c r="D202" s="541"/>
      <c r="E202" s="541"/>
      <c r="F202" s="54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28"/>
      <c r="B203" s="541"/>
      <c r="C203" s="541"/>
      <c r="D203" s="541"/>
      <c r="E203" s="541"/>
      <c r="F203" s="542"/>
      <c r="G203" s="74" t="s">
        <v>22</v>
      </c>
      <c r="H203" s="75"/>
      <c r="I203" s="75"/>
      <c r="J203" s="75"/>
      <c r="K203" s="75"/>
      <c r="L203" s="76"/>
      <c r="M203" s="77"/>
      <c r="N203" s="77"/>
      <c r="O203" s="77"/>
      <c r="P203" s="77"/>
      <c r="Q203" s="77"/>
      <c r="R203" s="77"/>
      <c r="S203" s="77"/>
      <c r="T203" s="77"/>
      <c r="U203" s="77"/>
      <c r="V203" s="77"/>
      <c r="W203" s="77"/>
      <c r="X203" s="78"/>
      <c r="Y203" s="79">
        <f>SUM(Y193:AB202)</f>
        <v>537</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28"/>
      <c r="B204" s="541"/>
      <c r="C204" s="541"/>
      <c r="D204" s="541"/>
      <c r="E204" s="541"/>
      <c r="F204" s="542"/>
      <c r="G204" s="390" t="s">
        <v>400</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361</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c r="A205" s="128"/>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24.75" customHeight="1">
      <c r="A206" s="128"/>
      <c r="B206" s="541"/>
      <c r="C206" s="541"/>
      <c r="D206" s="541"/>
      <c r="E206" s="541"/>
      <c r="F206" s="542"/>
      <c r="G206" s="88" t="s">
        <v>390</v>
      </c>
      <c r="H206" s="89"/>
      <c r="I206" s="89"/>
      <c r="J206" s="89"/>
      <c r="K206" s="90"/>
      <c r="L206" s="91" t="s">
        <v>404</v>
      </c>
      <c r="M206" s="92"/>
      <c r="N206" s="92"/>
      <c r="O206" s="92"/>
      <c r="P206" s="92"/>
      <c r="Q206" s="92"/>
      <c r="R206" s="92"/>
      <c r="S206" s="92"/>
      <c r="T206" s="92"/>
      <c r="U206" s="92"/>
      <c r="V206" s="92"/>
      <c r="W206" s="92"/>
      <c r="X206" s="93"/>
      <c r="Y206" s="94">
        <v>4205</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2"/>
    </row>
    <row r="207" spans="1:50" ht="24.75" customHeight="1">
      <c r="A207" s="128"/>
      <c r="B207" s="541"/>
      <c r="C207" s="541"/>
      <c r="D207" s="541"/>
      <c r="E207" s="541"/>
      <c r="F207" s="542"/>
      <c r="G207" s="65" t="s">
        <v>391</v>
      </c>
      <c r="H207" s="66"/>
      <c r="I207" s="66"/>
      <c r="J207" s="66"/>
      <c r="K207" s="67"/>
      <c r="L207" s="68" t="s">
        <v>397</v>
      </c>
      <c r="M207" s="69"/>
      <c r="N207" s="69"/>
      <c r="O207" s="69"/>
      <c r="P207" s="69"/>
      <c r="Q207" s="69"/>
      <c r="R207" s="69"/>
      <c r="S207" s="69"/>
      <c r="T207" s="69"/>
      <c r="U207" s="69"/>
      <c r="V207" s="69"/>
      <c r="W207" s="69"/>
      <c r="X207" s="70"/>
      <c r="Y207" s="71">
        <v>969</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28"/>
      <c r="B208" s="541"/>
      <c r="C208" s="541"/>
      <c r="D208" s="541"/>
      <c r="E208" s="541"/>
      <c r="F208" s="542"/>
      <c r="G208" s="65" t="s">
        <v>391</v>
      </c>
      <c r="H208" s="66"/>
      <c r="I208" s="66"/>
      <c r="J208" s="66"/>
      <c r="K208" s="67"/>
      <c r="L208" s="68" t="s">
        <v>392</v>
      </c>
      <c r="M208" s="69"/>
      <c r="N208" s="69"/>
      <c r="O208" s="69"/>
      <c r="P208" s="69"/>
      <c r="Q208" s="69"/>
      <c r="R208" s="69"/>
      <c r="S208" s="69"/>
      <c r="T208" s="69"/>
      <c r="U208" s="69"/>
      <c r="V208" s="69"/>
      <c r="W208" s="69"/>
      <c r="X208" s="70"/>
      <c r="Y208" s="71">
        <v>348</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28"/>
      <c r="B209" s="541"/>
      <c r="C209" s="541"/>
      <c r="D209" s="541"/>
      <c r="E209" s="541"/>
      <c r="F209" s="542"/>
      <c r="G209" s="65" t="s">
        <v>387</v>
      </c>
      <c r="H209" s="66"/>
      <c r="I209" s="66"/>
      <c r="J209" s="66"/>
      <c r="K209" s="67"/>
      <c r="L209" s="68" t="s">
        <v>402</v>
      </c>
      <c r="M209" s="69"/>
      <c r="N209" s="69"/>
      <c r="O209" s="69"/>
      <c r="P209" s="69"/>
      <c r="Q209" s="69"/>
      <c r="R209" s="69"/>
      <c r="S209" s="69"/>
      <c r="T209" s="69"/>
      <c r="U209" s="69"/>
      <c r="V209" s="69"/>
      <c r="W209" s="69"/>
      <c r="X209" s="70"/>
      <c r="Y209" s="71">
        <v>172</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28"/>
      <c r="B210" s="541"/>
      <c r="C210" s="541"/>
      <c r="D210" s="541"/>
      <c r="E210" s="541"/>
      <c r="F210" s="542"/>
      <c r="G210" s="65" t="s">
        <v>386</v>
      </c>
      <c r="H210" s="66"/>
      <c r="I210" s="66"/>
      <c r="J210" s="66"/>
      <c r="K210" s="67"/>
      <c r="L210" s="68" t="s">
        <v>401</v>
      </c>
      <c r="M210" s="69"/>
      <c r="N210" s="69"/>
      <c r="O210" s="69"/>
      <c r="P210" s="69"/>
      <c r="Q210" s="69"/>
      <c r="R210" s="69"/>
      <c r="S210" s="69"/>
      <c r="T210" s="69"/>
      <c r="U210" s="69"/>
      <c r="V210" s="69"/>
      <c r="W210" s="69"/>
      <c r="X210" s="70"/>
      <c r="Y210" s="71">
        <v>85</v>
      </c>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30.75" customHeight="1">
      <c r="A211" s="128"/>
      <c r="B211" s="541"/>
      <c r="C211" s="541"/>
      <c r="D211" s="541"/>
      <c r="E211" s="541"/>
      <c r="F211" s="542"/>
      <c r="G211" s="65" t="s">
        <v>389</v>
      </c>
      <c r="H211" s="66"/>
      <c r="I211" s="66"/>
      <c r="J211" s="66"/>
      <c r="K211" s="67"/>
      <c r="L211" s="68" t="s">
        <v>403</v>
      </c>
      <c r="M211" s="69"/>
      <c r="N211" s="69"/>
      <c r="O211" s="69"/>
      <c r="P211" s="69"/>
      <c r="Q211" s="69"/>
      <c r="R211" s="69"/>
      <c r="S211" s="69"/>
      <c r="T211" s="69"/>
      <c r="U211" s="69"/>
      <c r="V211" s="69"/>
      <c r="W211" s="69"/>
      <c r="X211" s="70"/>
      <c r="Y211" s="71">
        <v>62</v>
      </c>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100000000000001" customHeight="1">
      <c r="A212" s="128"/>
      <c r="B212" s="541"/>
      <c r="C212" s="541"/>
      <c r="D212" s="541"/>
      <c r="E212" s="541"/>
      <c r="F212" s="54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100000000000001" customHeight="1">
      <c r="A213" s="128"/>
      <c r="B213" s="541"/>
      <c r="C213" s="541"/>
      <c r="D213" s="541"/>
      <c r="E213" s="541"/>
      <c r="F213" s="54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100000000000001" customHeight="1">
      <c r="A214" s="128"/>
      <c r="B214" s="541"/>
      <c r="C214" s="541"/>
      <c r="D214" s="541"/>
      <c r="E214" s="541"/>
      <c r="F214" s="54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100000000000001" customHeight="1">
      <c r="A215" s="128"/>
      <c r="B215" s="541"/>
      <c r="C215" s="541"/>
      <c r="D215" s="541"/>
      <c r="E215" s="541"/>
      <c r="F215" s="54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28"/>
      <c r="B216" s="541"/>
      <c r="C216" s="541"/>
      <c r="D216" s="541"/>
      <c r="E216" s="541"/>
      <c r="F216" s="542"/>
      <c r="G216" s="74" t="s">
        <v>22</v>
      </c>
      <c r="H216" s="75"/>
      <c r="I216" s="75"/>
      <c r="J216" s="75"/>
      <c r="K216" s="75"/>
      <c r="L216" s="76"/>
      <c r="M216" s="77"/>
      <c r="N216" s="77"/>
      <c r="O216" s="77"/>
      <c r="P216" s="77"/>
      <c r="Q216" s="77"/>
      <c r="R216" s="77"/>
      <c r="S216" s="77"/>
      <c r="T216" s="77"/>
      <c r="U216" s="77"/>
      <c r="V216" s="77"/>
      <c r="W216" s="77"/>
      <c r="X216" s="78"/>
      <c r="Y216" s="79">
        <f>SUM(Y206:AB215)</f>
        <v>5841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28"/>
      <c r="B217" s="541"/>
      <c r="C217" s="541"/>
      <c r="D217" s="541"/>
      <c r="E217" s="541"/>
      <c r="F217" s="542"/>
      <c r="G217" s="390" t="s">
        <v>405</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362</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c r="A218" s="128"/>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4.75" customHeight="1">
      <c r="A219" s="128"/>
      <c r="B219" s="541"/>
      <c r="C219" s="541"/>
      <c r="D219" s="541"/>
      <c r="E219" s="541"/>
      <c r="F219" s="542"/>
      <c r="G219" s="88" t="s">
        <v>388</v>
      </c>
      <c r="H219" s="89"/>
      <c r="I219" s="89"/>
      <c r="J219" s="89"/>
      <c r="K219" s="90"/>
      <c r="L219" s="91" t="s">
        <v>406</v>
      </c>
      <c r="M219" s="92"/>
      <c r="N219" s="92"/>
      <c r="O219" s="92"/>
      <c r="P219" s="92"/>
      <c r="Q219" s="92"/>
      <c r="R219" s="92"/>
      <c r="S219" s="92"/>
      <c r="T219" s="92"/>
      <c r="U219" s="92"/>
      <c r="V219" s="92"/>
      <c r="W219" s="92"/>
      <c r="X219" s="93"/>
      <c r="Y219" s="94">
        <v>66</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2"/>
    </row>
    <row r="220" spans="1:50" ht="20.100000000000001" customHeight="1">
      <c r="A220" s="128"/>
      <c r="B220" s="541"/>
      <c r="C220" s="541"/>
      <c r="D220" s="541"/>
      <c r="E220" s="541"/>
      <c r="F220" s="54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100000000000001" customHeight="1">
      <c r="A221" s="128"/>
      <c r="B221" s="541"/>
      <c r="C221" s="541"/>
      <c r="D221" s="541"/>
      <c r="E221" s="541"/>
      <c r="F221" s="54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100000000000001" customHeight="1">
      <c r="A222" s="128"/>
      <c r="B222" s="541"/>
      <c r="C222" s="541"/>
      <c r="D222" s="541"/>
      <c r="E222" s="541"/>
      <c r="F222" s="54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100000000000001" customHeight="1">
      <c r="A223" s="128"/>
      <c r="B223" s="541"/>
      <c r="C223" s="541"/>
      <c r="D223" s="541"/>
      <c r="E223" s="541"/>
      <c r="F223" s="54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100000000000001" customHeight="1">
      <c r="A224" s="128"/>
      <c r="B224" s="541"/>
      <c r="C224" s="541"/>
      <c r="D224" s="541"/>
      <c r="E224" s="541"/>
      <c r="F224" s="54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100000000000001" customHeight="1">
      <c r="A225" s="128"/>
      <c r="B225" s="541"/>
      <c r="C225" s="541"/>
      <c r="D225" s="541"/>
      <c r="E225" s="541"/>
      <c r="F225" s="54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100000000000001" customHeight="1">
      <c r="A226" s="128"/>
      <c r="B226" s="541"/>
      <c r="C226" s="541"/>
      <c r="D226" s="541"/>
      <c r="E226" s="541"/>
      <c r="F226" s="54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100000000000001" customHeight="1">
      <c r="A227" s="128"/>
      <c r="B227" s="541"/>
      <c r="C227" s="541"/>
      <c r="D227" s="541"/>
      <c r="E227" s="541"/>
      <c r="F227" s="54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100000000000001" customHeight="1">
      <c r="A228" s="128"/>
      <c r="B228" s="541"/>
      <c r="C228" s="541"/>
      <c r="D228" s="541"/>
      <c r="E228" s="541"/>
      <c r="F228" s="54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28"/>
      <c r="B229" s="541"/>
      <c r="C229" s="541"/>
      <c r="D229" s="541"/>
      <c r="E229" s="541"/>
      <c r="F229" s="542"/>
      <c r="G229" s="74" t="s">
        <v>22</v>
      </c>
      <c r="H229" s="75"/>
      <c r="I229" s="75"/>
      <c r="J229" s="75"/>
      <c r="K229" s="75"/>
      <c r="L229" s="76"/>
      <c r="M229" s="77"/>
      <c r="N229" s="77"/>
      <c r="O229" s="77"/>
      <c r="P229" s="77"/>
      <c r="Q229" s="77"/>
      <c r="R229" s="77"/>
      <c r="S229" s="77"/>
      <c r="T229" s="77"/>
      <c r="U229" s="77"/>
      <c r="V229" s="77"/>
      <c r="W229" s="77"/>
      <c r="X229" s="78"/>
      <c r="Y229" s="79">
        <f>SUM(Y219:AB228)</f>
        <v>66</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8" t="s">
        <v>408</v>
      </c>
      <c r="D236" s="104"/>
      <c r="E236" s="104"/>
      <c r="F236" s="104"/>
      <c r="G236" s="104"/>
      <c r="H236" s="104"/>
      <c r="I236" s="104"/>
      <c r="J236" s="104"/>
      <c r="K236" s="104"/>
      <c r="L236" s="104"/>
      <c r="M236" s="108" t="s">
        <v>409</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1298</v>
      </c>
      <c r="AL236" s="106"/>
      <c r="AM236" s="106"/>
      <c r="AN236" s="106"/>
      <c r="AO236" s="106"/>
      <c r="AP236" s="107"/>
      <c r="AQ236" s="108">
        <v>2</v>
      </c>
      <c r="AR236" s="104"/>
      <c r="AS236" s="104"/>
      <c r="AT236" s="104"/>
      <c r="AU236" s="105">
        <v>82.49</v>
      </c>
      <c r="AV236" s="106"/>
      <c r="AW236" s="106"/>
      <c r="AX236" s="107"/>
    </row>
    <row r="237" spans="1:50" ht="24" customHeight="1">
      <c r="A237" s="103">
        <v>2</v>
      </c>
      <c r="B237" s="103">
        <v>1</v>
      </c>
      <c r="C237" s="108" t="s">
        <v>408</v>
      </c>
      <c r="D237" s="104"/>
      <c r="E237" s="104"/>
      <c r="F237" s="104"/>
      <c r="G237" s="104"/>
      <c r="H237" s="104"/>
      <c r="I237" s="104"/>
      <c r="J237" s="104"/>
      <c r="K237" s="104"/>
      <c r="L237" s="104"/>
      <c r="M237" s="108" t="s">
        <v>409</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122</v>
      </c>
      <c r="AL237" s="106"/>
      <c r="AM237" s="106"/>
      <c r="AN237" s="106"/>
      <c r="AO237" s="106"/>
      <c r="AP237" s="107"/>
      <c r="AQ237" s="108">
        <v>1</v>
      </c>
      <c r="AR237" s="104"/>
      <c r="AS237" s="104"/>
      <c r="AT237" s="104"/>
      <c r="AU237" s="105">
        <v>97.09</v>
      </c>
      <c r="AV237" s="106"/>
      <c r="AW237" s="106"/>
      <c r="AX237" s="107"/>
    </row>
    <row r="238" spans="1:50" ht="24" customHeight="1">
      <c r="A238" s="103">
        <v>3</v>
      </c>
      <c r="B238" s="103">
        <v>1</v>
      </c>
      <c r="C238" s="104" t="s">
        <v>410</v>
      </c>
      <c r="D238" s="104"/>
      <c r="E238" s="104"/>
      <c r="F238" s="104"/>
      <c r="G238" s="104"/>
      <c r="H238" s="104"/>
      <c r="I238" s="104"/>
      <c r="J238" s="104"/>
      <c r="K238" s="104"/>
      <c r="L238" s="104"/>
      <c r="M238" s="115" t="s">
        <v>415</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7"/>
      <c r="AK238" s="105">
        <v>209</v>
      </c>
      <c r="AL238" s="106"/>
      <c r="AM238" s="106"/>
      <c r="AN238" s="106"/>
      <c r="AO238" s="106"/>
      <c r="AP238" s="107"/>
      <c r="AQ238" s="108">
        <v>1</v>
      </c>
      <c r="AR238" s="104"/>
      <c r="AS238" s="104"/>
      <c r="AT238" s="104"/>
      <c r="AU238" s="105">
        <v>99.18</v>
      </c>
      <c r="AV238" s="106"/>
      <c r="AW238" s="106"/>
      <c r="AX238" s="107"/>
    </row>
    <row r="239" spans="1:50" ht="24" customHeight="1">
      <c r="A239" s="103">
        <v>4</v>
      </c>
      <c r="B239" s="103">
        <v>1</v>
      </c>
      <c r="C239" s="108" t="s">
        <v>411</v>
      </c>
      <c r="D239" s="104"/>
      <c r="E239" s="104"/>
      <c r="F239" s="104"/>
      <c r="G239" s="104"/>
      <c r="H239" s="104"/>
      <c r="I239" s="104"/>
      <c r="J239" s="104"/>
      <c r="K239" s="104"/>
      <c r="L239" s="104"/>
      <c r="M239" s="108" t="s">
        <v>414</v>
      </c>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v>102</v>
      </c>
      <c r="AL239" s="106"/>
      <c r="AM239" s="106"/>
      <c r="AN239" s="106"/>
      <c r="AO239" s="106"/>
      <c r="AP239" s="107"/>
      <c r="AQ239" s="108">
        <v>4</v>
      </c>
      <c r="AR239" s="104"/>
      <c r="AS239" s="104"/>
      <c r="AT239" s="104"/>
      <c r="AU239" s="105">
        <v>95.6</v>
      </c>
      <c r="AV239" s="106"/>
      <c r="AW239" s="106"/>
      <c r="AX239" s="107"/>
    </row>
    <row r="240" spans="1:50" ht="24" customHeight="1">
      <c r="A240" s="103">
        <v>5</v>
      </c>
      <c r="B240" s="103">
        <v>1</v>
      </c>
      <c r="C240" s="108" t="s">
        <v>412</v>
      </c>
      <c r="D240" s="104"/>
      <c r="E240" s="104"/>
      <c r="F240" s="104"/>
      <c r="G240" s="104"/>
      <c r="H240" s="104"/>
      <c r="I240" s="104"/>
      <c r="J240" s="104"/>
      <c r="K240" s="104"/>
      <c r="L240" s="104"/>
      <c r="M240" s="108" t="s">
        <v>413</v>
      </c>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v>96</v>
      </c>
      <c r="AL240" s="106"/>
      <c r="AM240" s="106"/>
      <c r="AN240" s="106"/>
      <c r="AO240" s="106"/>
      <c r="AP240" s="107"/>
      <c r="AQ240" s="108">
        <v>1</v>
      </c>
      <c r="AR240" s="104"/>
      <c r="AS240" s="104"/>
      <c r="AT240" s="104"/>
      <c r="AU240" s="105">
        <v>92.35</v>
      </c>
      <c r="AV240" s="106"/>
      <c r="AW240" s="106"/>
      <c r="AX240" s="107"/>
    </row>
    <row r="241" spans="1:50" ht="24" customHeight="1">
      <c r="A241" s="103">
        <v>6</v>
      </c>
      <c r="B241" s="103">
        <v>1</v>
      </c>
      <c r="C241" s="108" t="s">
        <v>416</v>
      </c>
      <c r="D241" s="104"/>
      <c r="E241" s="104"/>
      <c r="F241" s="104"/>
      <c r="G241" s="104"/>
      <c r="H241" s="104"/>
      <c r="I241" s="104"/>
      <c r="J241" s="104"/>
      <c r="K241" s="104"/>
      <c r="L241" s="104"/>
      <c r="M241" s="108" t="s">
        <v>417</v>
      </c>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v>22</v>
      </c>
      <c r="AL241" s="106"/>
      <c r="AM241" s="106"/>
      <c r="AN241" s="106"/>
      <c r="AO241" s="106"/>
      <c r="AP241" s="107"/>
      <c r="AQ241" s="108">
        <v>4</v>
      </c>
      <c r="AR241" s="104"/>
      <c r="AS241" s="104"/>
      <c r="AT241" s="104"/>
      <c r="AU241" s="105">
        <v>68.39</v>
      </c>
      <c r="AV241" s="106"/>
      <c r="AW241" s="106"/>
      <c r="AX241" s="107"/>
    </row>
    <row r="242" spans="1:50" ht="24" customHeight="1">
      <c r="A242" s="103">
        <v>7</v>
      </c>
      <c r="B242" s="103">
        <v>1</v>
      </c>
      <c r="C242" s="114" t="s">
        <v>418</v>
      </c>
      <c r="D242" s="104"/>
      <c r="E242" s="104"/>
      <c r="F242" s="104"/>
      <c r="G242" s="104"/>
      <c r="H242" s="104"/>
      <c r="I242" s="104"/>
      <c r="J242" s="104"/>
      <c r="K242" s="104"/>
      <c r="L242" s="104"/>
      <c r="M242" s="118" t="s">
        <v>419</v>
      </c>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v>15</v>
      </c>
      <c r="AL242" s="106"/>
      <c r="AM242" s="106"/>
      <c r="AN242" s="106"/>
      <c r="AO242" s="106"/>
      <c r="AP242" s="107"/>
      <c r="AQ242" s="108">
        <v>1</v>
      </c>
      <c r="AR242" s="104"/>
      <c r="AS242" s="104"/>
      <c r="AT242" s="104"/>
      <c r="AU242" s="105">
        <v>97.21</v>
      </c>
      <c r="AV242" s="106"/>
      <c r="AW242" s="106"/>
      <c r="AX242" s="107"/>
    </row>
    <row r="243" spans="1:50" ht="24" customHeight="1">
      <c r="A243" s="103">
        <v>8</v>
      </c>
      <c r="B243" s="103">
        <v>1</v>
      </c>
      <c r="C243" s="104" t="s">
        <v>420</v>
      </c>
      <c r="D243" s="104"/>
      <c r="E243" s="104"/>
      <c r="F243" s="104"/>
      <c r="G243" s="104"/>
      <c r="H243" s="104"/>
      <c r="I243" s="104"/>
      <c r="J243" s="104"/>
      <c r="K243" s="104"/>
      <c r="L243" s="104"/>
      <c r="M243" s="108" t="s">
        <v>421</v>
      </c>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v>6</v>
      </c>
      <c r="AL243" s="106"/>
      <c r="AM243" s="106"/>
      <c r="AN243" s="106"/>
      <c r="AO243" s="106"/>
      <c r="AP243" s="107"/>
      <c r="AQ243" s="108">
        <v>3</v>
      </c>
      <c r="AR243" s="104"/>
      <c r="AS243" s="104"/>
      <c r="AT243" s="104"/>
      <c r="AU243" s="105">
        <v>94.31</v>
      </c>
      <c r="AV243" s="106"/>
      <c r="AW243" s="106"/>
      <c r="AX243" s="107"/>
    </row>
    <row r="244" spans="1:50" ht="24" customHeight="1">
      <c r="A244" s="103">
        <v>9</v>
      </c>
      <c r="B244" s="103">
        <v>1</v>
      </c>
      <c r="C244" s="114" t="s">
        <v>422</v>
      </c>
      <c r="D244" s="104"/>
      <c r="E244" s="104"/>
      <c r="F244" s="104"/>
      <c r="G244" s="104"/>
      <c r="H244" s="104"/>
      <c r="I244" s="104"/>
      <c r="J244" s="104"/>
      <c r="K244" s="104"/>
      <c r="L244" s="104"/>
      <c r="M244" s="118" t="s">
        <v>423</v>
      </c>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v>1</v>
      </c>
      <c r="AL244" s="106"/>
      <c r="AM244" s="106"/>
      <c r="AN244" s="106"/>
      <c r="AO244" s="106"/>
      <c r="AP244" s="107"/>
      <c r="AQ244" s="108">
        <v>1</v>
      </c>
      <c r="AR244" s="104"/>
      <c r="AS244" s="104"/>
      <c r="AT244" s="104"/>
      <c r="AU244" s="105">
        <v>97.21</v>
      </c>
      <c r="AV244" s="106"/>
      <c r="AW244" s="106"/>
      <c r="AX244" s="107"/>
    </row>
    <row r="245" spans="1:50" ht="24" customHeight="1">
      <c r="A245" s="103">
        <v>10</v>
      </c>
      <c r="B245" s="103">
        <v>1</v>
      </c>
      <c r="C245" s="104" t="s">
        <v>424</v>
      </c>
      <c r="D245" s="104"/>
      <c r="E245" s="104"/>
      <c r="F245" s="104"/>
      <c r="G245" s="104"/>
      <c r="H245" s="104"/>
      <c r="I245" s="104"/>
      <c r="J245" s="104"/>
      <c r="K245" s="104"/>
      <c r="L245" s="104"/>
      <c r="M245" s="104" t="s">
        <v>425</v>
      </c>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v>1</v>
      </c>
      <c r="AL245" s="106"/>
      <c r="AM245" s="106"/>
      <c r="AN245" s="106"/>
      <c r="AO245" s="106"/>
      <c r="AP245" s="107"/>
      <c r="AQ245" s="108">
        <v>2</v>
      </c>
      <c r="AR245" s="104"/>
      <c r="AS245" s="104"/>
      <c r="AT245" s="104"/>
      <c r="AU245" s="105">
        <v>60.61</v>
      </c>
      <c r="AV245" s="106"/>
      <c r="AW245" s="106"/>
      <c r="AX245" s="107"/>
    </row>
    <row r="246" spans="1:50" ht="24" customHeight="1">
      <c r="A246" s="103">
        <v>11</v>
      </c>
      <c r="B246" s="103">
        <v>1</v>
      </c>
      <c r="C246" s="114" t="s">
        <v>426</v>
      </c>
      <c r="D246" s="104"/>
      <c r="E246" s="104"/>
      <c r="F246" s="104"/>
      <c r="G246" s="104"/>
      <c r="H246" s="104"/>
      <c r="I246" s="104"/>
      <c r="J246" s="104"/>
      <c r="K246" s="104"/>
      <c r="L246" s="104"/>
      <c r="M246" s="118" t="s">
        <v>423</v>
      </c>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v>0.8</v>
      </c>
      <c r="AL246" s="106"/>
      <c r="AM246" s="106"/>
      <c r="AN246" s="106"/>
      <c r="AO246" s="106"/>
      <c r="AP246" s="107"/>
      <c r="AQ246" s="108">
        <v>1</v>
      </c>
      <c r="AR246" s="104"/>
      <c r="AS246" s="104"/>
      <c r="AT246" s="104"/>
      <c r="AU246" s="105">
        <v>97.21</v>
      </c>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t="s">
        <v>407</v>
      </c>
      <c r="D269" s="104"/>
      <c r="E269" s="104"/>
      <c r="F269" s="104"/>
      <c r="G269" s="104"/>
      <c r="H269" s="104"/>
      <c r="I269" s="104"/>
      <c r="J269" s="104"/>
      <c r="K269" s="104"/>
      <c r="L269" s="104"/>
      <c r="M269" s="104" t="s">
        <v>504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382</v>
      </c>
      <c r="AL269" s="106"/>
      <c r="AM269" s="106"/>
      <c r="AN269" s="106"/>
      <c r="AO269" s="106"/>
      <c r="AP269" s="107"/>
      <c r="AQ269" s="115" t="s">
        <v>430</v>
      </c>
      <c r="AR269" s="116"/>
      <c r="AS269" s="116"/>
      <c r="AT269" s="117"/>
      <c r="AU269" s="105">
        <v>100</v>
      </c>
      <c r="AV269" s="106"/>
      <c r="AW269" s="106"/>
      <c r="AX269" s="107"/>
    </row>
    <row r="270" spans="1:50" ht="24" customHeight="1">
      <c r="A270" s="103">
        <v>2</v>
      </c>
      <c r="B270" s="103">
        <v>1</v>
      </c>
      <c r="C270" s="104" t="s">
        <v>407</v>
      </c>
      <c r="D270" s="104"/>
      <c r="E270" s="104"/>
      <c r="F270" s="104"/>
      <c r="G270" s="104"/>
      <c r="H270" s="104"/>
      <c r="I270" s="104"/>
      <c r="J270" s="104"/>
      <c r="K270" s="104"/>
      <c r="L270" s="104"/>
      <c r="M270" s="108" t="s">
        <v>505</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105</v>
      </c>
      <c r="AL270" s="106"/>
      <c r="AM270" s="106"/>
      <c r="AN270" s="106"/>
      <c r="AO270" s="106"/>
      <c r="AP270" s="107"/>
      <c r="AQ270" s="115" t="s">
        <v>430</v>
      </c>
      <c r="AR270" s="116"/>
      <c r="AS270" s="116"/>
      <c r="AT270" s="117"/>
      <c r="AU270" s="105">
        <v>97.2</v>
      </c>
      <c r="AV270" s="106"/>
      <c r="AW270" s="106"/>
      <c r="AX270" s="107"/>
    </row>
    <row r="271" spans="1:50" ht="24" customHeight="1">
      <c r="A271" s="103">
        <v>3</v>
      </c>
      <c r="B271" s="103">
        <v>1</v>
      </c>
      <c r="C271" s="104" t="s">
        <v>407</v>
      </c>
      <c r="D271" s="104"/>
      <c r="E271" s="104"/>
      <c r="F271" s="104"/>
      <c r="G271" s="104"/>
      <c r="H271" s="104"/>
      <c r="I271" s="104"/>
      <c r="J271" s="104"/>
      <c r="K271" s="104"/>
      <c r="L271" s="104"/>
      <c r="M271" s="108" t="s">
        <v>427</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50</v>
      </c>
      <c r="AL271" s="106"/>
      <c r="AM271" s="106"/>
      <c r="AN271" s="106"/>
      <c r="AO271" s="106"/>
      <c r="AP271" s="107"/>
      <c r="AQ271" s="115" t="s">
        <v>430</v>
      </c>
      <c r="AR271" s="116"/>
      <c r="AS271" s="116"/>
      <c r="AT271" s="117"/>
      <c r="AU271" s="105">
        <v>97.2</v>
      </c>
      <c r="AV271" s="106"/>
      <c r="AW271" s="106"/>
      <c r="AX271" s="107"/>
    </row>
    <row r="272" spans="1:50" ht="24" customHeight="1">
      <c r="A272" s="103">
        <v>4</v>
      </c>
      <c r="B272" s="103">
        <v>1</v>
      </c>
      <c r="C272" s="114" t="s">
        <v>428</v>
      </c>
      <c r="D272" s="104"/>
      <c r="E272" s="104"/>
      <c r="F272" s="104"/>
      <c r="G272" s="104"/>
      <c r="H272" s="104"/>
      <c r="I272" s="104"/>
      <c r="J272" s="104"/>
      <c r="K272" s="104"/>
      <c r="L272" s="104"/>
      <c r="M272" s="118" t="s">
        <v>419</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296</v>
      </c>
      <c r="AL272" s="106"/>
      <c r="AM272" s="106"/>
      <c r="AN272" s="106"/>
      <c r="AO272" s="106"/>
      <c r="AP272" s="107"/>
      <c r="AQ272" s="115" t="s">
        <v>430</v>
      </c>
      <c r="AR272" s="116"/>
      <c r="AS272" s="116"/>
      <c r="AT272" s="117"/>
      <c r="AU272" s="105">
        <v>97.06</v>
      </c>
      <c r="AV272" s="106"/>
      <c r="AW272" s="106"/>
      <c r="AX272" s="107"/>
    </row>
    <row r="273" spans="1:50" ht="24" customHeight="1">
      <c r="A273" s="103">
        <v>5</v>
      </c>
      <c r="B273" s="103">
        <v>1</v>
      </c>
      <c r="C273" s="114" t="s">
        <v>428</v>
      </c>
      <c r="D273" s="104"/>
      <c r="E273" s="104"/>
      <c r="F273" s="104"/>
      <c r="G273" s="104"/>
      <c r="H273" s="104"/>
      <c r="I273" s="104"/>
      <c r="J273" s="104"/>
      <c r="K273" s="104"/>
      <c r="L273" s="104"/>
      <c r="M273" s="118" t="s">
        <v>429</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131</v>
      </c>
      <c r="AL273" s="106"/>
      <c r="AM273" s="106"/>
      <c r="AN273" s="106"/>
      <c r="AO273" s="106"/>
      <c r="AP273" s="107"/>
      <c r="AQ273" s="115" t="s">
        <v>430</v>
      </c>
      <c r="AR273" s="116"/>
      <c r="AS273" s="116"/>
      <c r="AT273" s="117"/>
      <c r="AU273" s="105">
        <v>97.18</v>
      </c>
      <c r="AV273" s="106"/>
      <c r="AW273" s="106"/>
      <c r="AX273" s="107"/>
    </row>
    <row r="274" spans="1:50" ht="24" customHeight="1">
      <c r="A274" s="103">
        <v>6</v>
      </c>
      <c r="B274" s="103">
        <v>1</v>
      </c>
      <c r="C274" s="114" t="s">
        <v>428</v>
      </c>
      <c r="D274" s="104"/>
      <c r="E274" s="104"/>
      <c r="F274" s="104"/>
      <c r="G274" s="104"/>
      <c r="H274" s="104"/>
      <c r="I274" s="104"/>
      <c r="J274" s="104"/>
      <c r="K274" s="104"/>
      <c r="L274" s="104"/>
      <c r="M274" s="104" t="s">
        <v>396</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17</v>
      </c>
      <c r="AL274" s="106"/>
      <c r="AM274" s="106"/>
      <c r="AN274" s="106"/>
      <c r="AO274" s="106"/>
      <c r="AP274" s="107"/>
      <c r="AQ274" s="115" t="s">
        <v>430</v>
      </c>
      <c r="AR274" s="116"/>
      <c r="AS274" s="116"/>
      <c r="AT274" s="117"/>
      <c r="AU274" s="105">
        <v>96.88</v>
      </c>
      <c r="AV274" s="106"/>
      <c r="AW274" s="106"/>
      <c r="AX274" s="107"/>
    </row>
    <row r="275" spans="1:50" ht="24" customHeight="1">
      <c r="A275" s="103">
        <v>7</v>
      </c>
      <c r="B275" s="103">
        <v>1</v>
      </c>
      <c r="C275" s="104" t="str">
        <f>'[1]契約方式別集計シート '!$A$14</f>
        <v>三菱電機㈱</v>
      </c>
      <c r="D275" s="104"/>
      <c r="E275" s="104"/>
      <c r="F275" s="104"/>
      <c r="G275" s="104"/>
      <c r="H275" s="104"/>
      <c r="I275" s="104"/>
      <c r="J275" s="104"/>
      <c r="K275" s="104"/>
      <c r="L275" s="104"/>
      <c r="M275" s="108" t="s">
        <v>433</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309</v>
      </c>
      <c r="AL275" s="106"/>
      <c r="AM275" s="106"/>
      <c r="AN275" s="106"/>
      <c r="AO275" s="106"/>
      <c r="AP275" s="107"/>
      <c r="AQ275" s="115" t="s">
        <v>430</v>
      </c>
      <c r="AR275" s="116"/>
      <c r="AS275" s="116"/>
      <c r="AT275" s="117"/>
      <c r="AU275" s="105">
        <v>97.11</v>
      </c>
      <c r="AV275" s="106"/>
      <c r="AW275" s="106"/>
      <c r="AX275" s="107"/>
    </row>
    <row r="276" spans="1:50" ht="24" customHeight="1">
      <c r="A276" s="103">
        <v>8</v>
      </c>
      <c r="B276" s="103">
        <v>1</v>
      </c>
      <c r="C276" s="104" t="s">
        <v>432</v>
      </c>
      <c r="D276" s="104"/>
      <c r="E276" s="104"/>
      <c r="F276" s="104"/>
      <c r="G276" s="104"/>
      <c r="H276" s="104"/>
      <c r="I276" s="104"/>
      <c r="J276" s="104"/>
      <c r="K276" s="104"/>
      <c r="L276" s="104"/>
      <c r="M276" s="104" t="s">
        <v>431</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55</v>
      </c>
      <c r="AL276" s="106"/>
      <c r="AM276" s="106"/>
      <c r="AN276" s="106"/>
      <c r="AO276" s="106"/>
      <c r="AP276" s="107"/>
      <c r="AQ276" s="115" t="s">
        <v>430</v>
      </c>
      <c r="AR276" s="116"/>
      <c r="AS276" s="116"/>
      <c r="AT276" s="117"/>
      <c r="AU276" s="105">
        <v>97.2</v>
      </c>
      <c r="AV276" s="106"/>
      <c r="AW276" s="106"/>
      <c r="AX276" s="107"/>
    </row>
    <row r="277" spans="1:50" ht="24" customHeight="1">
      <c r="A277" s="103">
        <v>9</v>
      </c>
      <c r="B277" s="103">
        <v>1</v>
      </c>
      <c r="C277" s="114" t="str">
        <f>'[1]契約方式別集計シート '!$A$40</f>
        <v>㈱ﾈｯﾄｺﾑｾｯｸ</v>
      </c>
      <c r="D277" s="104"/>
      <c r="E277" s="104"/>
      <c r="F277" s="104"/>
      <c r="G277" s="104"/>
      <c r="H277" s="104"/>
      <c r="I277" s="104"/>
      <c r="J277" s="104"/>
      <c r="K277" s="104"/>
      <c r="L277" s="104"/>
      <c r="M277" s="118" t="s">
        <v>506</v>
      </c>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v>64</v>
      </c>
      <c r="AL277" s="106"/>
      <c r="AM277" s="106"/>
      <c r="AN277" s="106"/>
      <c r="AO277" s="106"/>
      <c r="AP277" s="107"/>
      <c r="AQ277" s="115" t="s">
        <v>430</v>
      </c>
      <c r="AR277" s="116"/>
      <c r="AS277" s="116"/>
      <c r="AT277" s="117"/>
      <c r="AU277" s="105">
        <v>97.18</v>
      </c>
      <c r="AV277" s="106"/>
      <c r="AW277" s="106"/>
      <c r="AX277" s="107"/>
    </row>
    <row r="278" spans="1:50" ht="24" customHeight="1">
      <c r="A278" s="103">
        <v>10</v>
      </c>
      <c r="B278" s="103">
        <v>1</v>
      </c>
      <c r="C278" s="114" t="str">
        <f>'[1]契約方式別集計シート '!$A$40</f>
        <v>㈱ﾈｯﾄｺﾑｾｯｸ</v>
      </c>
      <c r="D278" s="104"/>
      <c r="E278" s="104"/>
      <c r="F278" s="104"/>
      <c r="G278" s="104"/>
      <c r="H278" s="104"/>
      <c r="I278" s="104"/>
      <c r="J278" s="104"/>
      <c r="K278" s="104"/>
      <c r="L278" s="104"/>
      <c r="M278" s="118" t="s">
        <v>434</v>
      </c>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v>58</v>
      </c>
      <c r="AL278" s="106"/>
      <c r="AM278" s="106"/>
      <c r="AN278" s="106"/>
      <c r="AO278" s="106"/>
      <c r="AP278" s="107"/>
      <c r="AQ278" s="115" t="s">
        <v>430</v>
      </c>
      <c r="AR278" s="116"/>
      <c r="AS278" s="116"/>
      <c r="AT278" s="117"/>
      <c r="AU278" s="105">
        <v>97.18</v>
      </c>
      <c r="AV278" s="106"/>
      <c r="AW278" s="106"/>
      <c r="AX278" s="107"/>
    </row>
    <row r="279" spans="1:50" ht="24" customHeight="1">
      <c r="A279" s="103">
        <v>11</v>
      </c>
      <c r="B279" s="103">
        <v>1</v>
      </c>
      <c r="C279" s="114" t="str">
        <f>'[1]契約方式別集計シート '!$A$40</f>
        <v>㈱ﾈｯﾄｺﾑｾｯｸ</v>
      </c>
      <c r="D279" s="104"/>
      <c r="E279" s="104"/>
      <c r="F279" s="104"/>
      <c r="G279" s="104"/>
      <c r="H279" s="104"/>
      <c r="I279" s="104"/>
      <c r="J279" s="104"/>
      <c r="K279" s="104"/>
      <c r="L279" s="104"/>
      <c r="M279" s="118" t="s">
        <v>507</v>
      </c>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v>57</v>
      </c>
      <c r="AL279" s="106"/>
      <c r="AM279" s="106"/>
      <c r="AN279" s="106"/>
      <c r="AO279" s="106"/>
      <c r="AP279" s="107"/>
      <c r="AQ279" s="115" t="s">
        <v>430</v>
      </c>
      <c r="AR279" s="116"/>
      <c r="AS279" s="116"/>
      <c r="AT279" s="117"/>
      <c r="AU279" s="105">
        <v>97.18</v>
      </c>
      <c r="AV279" s="106"/>
      <c r="AW279" s="106"/>
      <c r="AX279" s="107"/>
    </row>
    <row r="280" spans="1:50" ht="24" customHeight="1">
      <c r="A280" s="103">
        <v>12</v>
      </c>
      <c r="B280" s="103">
        <v>1</v>
      </c>
      <c r="C280" s="114" t="str">
        <f>'[1]契約方式別集計シート '!$A$24</f>
        <v>住商ｴｱﾛｼｽﾃﾑ㈱</v>
      </c>
      <c r="D280" s="104"/>
      <c r="E280" s="104"/>
      <c r="F280" s="104"/>
      <c r="G280" s="104"/>
      <c r="H280" s="104"/>
      <c r="I280" s="104"/>
      <c r="J280" s="104"/>
      <c r="K280" s="104"/>
      <c r="L280" s="104"/>
      <c r="M280" s="118" t="s">
        <v>436</v>
      </c>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v>35</v>
      </c>
      <c r="AL280" s="106"/>
      <c r="AM280" s="106"/>
      <c r="AN280" s="106"/>
      <c r="AO280" s="106"/>
      <c r="AP280" s="107"/>
      <c r="AQ280" s="115" t="s">
        <v>430</v>
      </c>
      <c r="AR280" s="116"/>
      <c r="AS280" s="116"/>
      <c r="AT280" s="117"/>
      <c r="AU280" s="105">
        <v>97.17</v>
      </c>
      <c r="AV280" s="106"/>
      <c r="AW280" s="106"/>
      <c r="AX280" s="107"/>
    </row>
    <row r="281" spans="1:50" ht="24" customHeight="1">
      <c r="A281" s="103">
        <v>13</v>
      </c>
      <c r="B281" s="103">
        <v>1</v>
      </c>
      <c r="C281" s="104" t="s">
        <v>435</v>
      </c>
      <c r="D281" s="104"/>
      <c r="E281" s="104"/>
      <c r="F281" s="104"/>
      <c r="G281" s="104"/>
      <c r="H281" s="104"/>
      <c r="I281" s="104"/>
      <c r="J281" s="104"/>
      <c r="K281" s="104"/>
      <c r="L281" s="104"/>
      <c r="M281" s="108" t="s">
        <v>508</v>
      </c>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v>28</v>
      </c>
      <c r="AL281" s="106"/>
      <c r="AM281" s="106"/>
      <c r="AN281" s="106"/>
      <c r="AO281" s="106"/>
      <c r="AP281" s="107"/>
      <c r="AQ281" s="115" t="s">
        <v>430</v>
      </c>
      <c r="AR281" s="116"/>
      <c r="AS281" s="116"/>
      <c r="AT281" s="117"/>
      <c r="AU281" s="105">
        <v>97.11</v>
      </c>
      <c r="AV281" s="106"/>
      <c r="AW281" s="106"/>
      <c r="AX281" s="107"/>
    </row>
    <row r="282" spans="1:50" ht="24" customHeight="1">
      <c r="A282" s="103">
        <v>14</v>
      </c>
      <c r="B282" s="103">
        <v>1</v>
      </c>
      <c r="C282" s="104" t="s">
        <v>435</v>
      </c>
      <c r="D282" s="104"/>
      <c r="E282" s="104"/>
      <c r="F282" s="104"/>
      <c r="G282" s="104"/>
      <c r="H282" s="104"/>
      <c r="I282" s="104"/>
      <c r="J282" s="104"/>
      <c r="K282" s="104"/>
      <c r="L282" s="104"/>
      <c r="M282" s="108" t="s">
        <v>436</v>
      </c>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v>14</v>
      </c>
      <c r="AL282" s="106"/>
      <c r="AM282" s="106"/>
      <c r="AN282" s="106"/>
      <c r="AO282" s="106"/>
      <c r="AP282" s="107"/>
      <c r="AQ282" s="115" t="s">
        <v>430</v>
      </c>
      <c r="AR282" s="116"/>
      <c r="AS282" s="116"/>
      <c r="AT282" s="117"/>
      <c r="AU282" s="105">
        <v>96.57</v>
      </c>
      <c r="AV282" s="106"/>
      <c r="AW282" s="106"/>
      <c r="AX282" s="107"/>
    </row>
    <row r="283" spans="1:50" ht="24" customHeight="1">
      <c r="A283" s="103">
        <v>15</v>
      </c>
      <c r="B283" s="103">
        <v>1</v>
      </c>
      <c r="C283" s="104" t="s">
        <v>435</v>
      </c>
      <c r="D283" s="104"/>
      <c r="E283" s="104"/>
      <c r="F283" s="104"/>
      <c r="G283" s="104"/>
      <c r="H283" s="104"/>
      <c r="I283" s="104"/>
      <c r="J283" s="104"/>
      <c r="K283" s="104"/>
      <c r="L283" s="104"/>
      <c r="M283" s="108" t="s">
        <v>436</v>
      </c>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v>12</v>
      </c>
      <c r="AL283" s="106"/>
      <c r="AM283" s="106"/>
      <c r="AN283" s="106"/>
      <c r="AO283" s="106"/>
      <c r="AP283" s="107"/>
      <c r="AQ283" s="115" t="s">
        <v>430</v>
      </c>
      <c r="AR283" s="116"/>
      <c r="AS283" s="116"/>
      <c r="AT283" s="117"/>
      <c r="AU283" s="105">
        <v>97.07</v>
      </c>
      <c r="AV283" s="106"/>
      <c r="AW283" s="106"/>
      <c r="AX283" s="107"/>
    </row>
    <row r="284" spans="1:50" ht="24" customHeight="1">
      <c r="A284" s="103">
        <v>16</v>
      </c>
      <c r="B284" s="103">
        <v>1</v>
      </c>
      <c r="C284" s="104" t="s">
        <v>435</v>
      </c>
      <c r="D284" s="104"/>
      <c r="E284" s="104"/>
      <c r="F284" s="104"/>
      <c r="G284" s="104"/>
      <c r="H284" s="104"/>
      <c r="I284" s="104"/>
      <c r="J284" s="104"/>
      <c r="K284" s="104"/>
      <c r="L284" s="104"/>
      <c r="M284" s="108" t="s">
        <v>436</v>
      </c>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v>7</v>
      </c>
      <c r="AL284" s="106"/>
      <c r="AM284" s="106"/>
      <c r="AN284" s="106"/>
      <c r="AO284" s="106"/>
      <c r="AP284" s="107"/>
      <c r="AQ284" s="115" t="s">
        <v>430</v>
      </c>
      <c r="AR284" s="116"/>
      <c r="AS284" s="116"/>
      <c r="AT284" s="117"/>
      <c r="AU284" s="105">
        <v>96.97</v>
      </c>
      <c r="AV284" s="106"/>
      <c r="AW284" s="106"/>
      <c r="AX284" s="107"/>
    </row>
    <row r="285" spans="1:50" ht="24" customHeight="1">
      <c r="A285" s="103">
        <v>17</v>
      </c>
      <c r="B285" s="103">
        <v>1</v>
      </c>
      <c r="C285" s="104" t="s">
        <v>435</v>
      </c>
      <c r="D285" s="104"/>
      <c r="E285" s="104"/>
      <c r="F285" s="104"/>
      <c r="G285" s="104"/>
      <c r="H285" s="104"/>
      <c r="I285" s="104"/>
      <c r="J285" s="104"/>
      <c r="K285" s="104"/>
      <c r="L285" s="104"/>
      <c r="M285" s="108" t="s">
        <v>510</v>
      </c>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v>1</v>
      </c>
      <c r="AL285" s="106"/>
      <c r="AM285" s="106"/>
      <c r="AN285" s="106"/>
      <c r="AO285" s="106"/>
      <c r="AP285" s="107"/>
      <c r="AQ285" s="115" t="s">
        <v>430</v>
      </c>
      <c r="AR285" s="116"/>
      <c r="AS285" s="116"/>
      <c r="AT285" s="117"/>
      <c r="AU285" s="105">
        <v>97.19</v>
      </c>
      <c r="AV285" s="106"/>
      <c r="AW285" s="106"/>
      <c r="AX285" s="107"/>
    </row>
    <row r="286" spans="1:50" ht="24" customHeight="1">
      <c r="A286" s="103">
        <v>18</v>
      </c>
      <c r="B286" s="103">
        <v>1</v>
      </c>
      <c r="C286" s="114" t="s">
        <v>437</v>
      </c>
      <c r="D286" s="104"/>
      <c r="E286" s="104"/>
      <c r="F286" s="104"/>
      <c r="G286" s="104"/>
      <c r="H286" s="104"/>
      <c r="I286" s="104"/>
      <c r="J286" s="104"/>
      <c r="K286" s="104"/>
      <c r="L286" s="104"/>
      <c r="M286" s="118" t="s">
        <v>436</v>
      </c>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v>57</v>
      </c>
      <c r="AL286" s="106"/>
      <c r="AM286" s="106"/>
      <c r="AN286" s="106"/>
      <c r="AO286" s="106"/>
      <c r="AP286" s="107"/>
      <c r="AQ286" s="115" t="s">
        <v>430</v>
      </c>
      <c r="AR286" s="116"/>
      <c r="AS286" s="116"/>
      <c r="AT286" s="117"/>
      <c r="AU286" s="105">
        <v>97.2</v>
      </c>
      <c r="AV286" s="106"/>
      <c r="AW286" s="106"/>
      <c r="AX286" s="107"/>
    </row>
    <row r="287" spans="1:50" ht="24" customHeight="1">
      <c r="A287" s="103">
        <v>19</v>
      </c>
      <c r="B287" s="103">
        <v>1</v>
      </c>
      <c r="C287" s="114" t="s">
        <v>437</v>
      </c>
      <c r="D287" s="104"/>
      <c r="E287" s="104"/>
      <c r="F287" s="104"/>
      <c r="G287" s="104"/>
      <c r="H287" s="104"/>
      <c r="I287" s="104"/>
      <c r="J287" s="104"/>
      <c r="K287" s="104"/>
      <c r="L287" s="104"/>
      <c r="M287" s="108" t="s">
        <v>436</v>
      </c>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v>36</v>
      </c>
      <c r="AL287" s="106"/>
      <c r="AM287" s="106"/>
      <c r="AN287" s="106"/>
      <c r="AO287" s="106"/>
      <c r="AP287" s="107"/>
      <c r="AQ287" s="115" t="s">
        <v>430</v>
      </c>
      <c r="AR287" s="116"/>
      <c r="AS287" s="116"/>
      <c r="AT287" s="117"/>
      <c r="AU287" s="105">
        <v>96.83</v>
      </c>
      <c r="AV287" s="106"/>
      <c r="AW287" s="106"/>
      <c r="AX287" s="107"/>
    </row>
    <row r="288" spans="1:50" ht="24" customHeight="1">
      <c r="A288" s="103">
        <v>20</v>
      </c>
      <c r="B288" s="103">
        <v>1</v>
      </c>
      <c r="C288" s="114" t="s">
        <v>438</v>
      </c>
      <c r="D288" s="104"/>
      <c r="E288" s="104"/>
      <c r="F288" s="104"/>
      <c r="G288" s="104"/>
      <c r="H288" s="104"/>
      <c r="I288" s="104"/>
      <c r="J288" s="104"/>
      <c r="K288" s="104"/>
      <c r="L288" s="104"/>
      <c r="M288" s="118" t="s">
        <v>440</v>
      </c>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v>64</v>
      </c>
      <c r="AL288" s="106"/>
      <c r="AM288" s="106"/>
      <c r="AN288" s="106"/>
      <c r="AO288" s="106"/>
      <c r="AP288" s="107"/>
      <c r="AQ288" s="115" t="s">
        <v>430</v>
      </c>
      <c r="AR288" s="116"/>
      <c r="AS288" s="116"/>
      <c r="AT288" s="117"/>
      <c r="AU288" s="105">
        <v>97.13</v>
      </c>
      <c r="AV288" s="106"/>
      <c r="AW288" s="106"/>
      <c r="AX288" s="107"/>
    </row>
    <row r="289" spans="1:50" ht="24" customHeight="1">
      <c r="A289" s="103">
        <v>21</v>
      </c>
      <c r="B289" s="103">
        <v>1</v>
      </c>
      <c r="C289" s="125" t="s">
        <v>438</v>
      </c>
      <c r="D289" s="126"/>
      <c r="E289" s="126"/>
      <c r="F289" s="126"/>
      <c r="G289" s="126"/>
      <c r="H289" s="126"/>
      <c r="I289" s="126"/>
      <c r="J289" s="126"/>
      <c r="K289" s="126"/>
      <c r="L289" s="127"/>
      <c r="M289" s="118" t="s">
        <v>442</v>
      </c>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v>15</v>
      </c>
      <c r="AL289" s="106"/>
      <c r="AM289" s="106"/>
      <c r="AN289" s="106"/>
      <c r="AO289" s="106"/>
      <c r="AP289" s="107"/>
      <c r="AQ289" s="115" t="s">
        <v>430</v>
      </c>
      <c r="AR289" s="116"/>
      <c r="AS289" s="116"/>
      <c r="AT289" s="117"/>
      <c r="AU289" s="105">
        <v>97.22</v>
      </c>
      <c r="AV289" s="106"/>
      <c r="AW289" s="106"/>
      <c r="AX289" s="107"/>
    </row>
    <row r="290" spans="1:50" ht="24" customHeight="1">
      <c r="A290" s="103">
        <v>22</v>
      </c>
      <c r="B290" s="103">
        <v>1</v>
      </c>
      <c r="C290" s="125" t="s">
        <v>438</v>
      </c>
      <c r="D290" s="126"/>
      <c r="E290" s="126"/>
      <c r="F290" s="126"/>
      <c r="G290" s="126"/>
      <c r="H290" s="126"/>
      <c r="I290" s="126"/>
      <c r="J290" s="126"/>
      <c r="K290" s="126"/>
      <c r="L290" s="127"/>
      <c r="M290" s="108" t="s">
        <v>441</v>
      </c>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v>3</v>
      </c>
      <c r="AL290" s="106"/>
      <c r="AM290" s="106"/>
      <c r="AN290" s="106"/>
      <c r="AO290" s="106"/>
      <c r="AP290" s="107"/>
      <c r="AQ290" s="115" t="s">
        <v>430</v>
      </c>
      <c r="AR290" s="116"/>
      <c r="AS290" s="116"/>
      <c r="AT290" s="117"/>
      <c r="AU290" s="105">
        <v>96.64</v>
      </c>
      <c r="AV290" s="106"/>
      <c r="AW290" s="106"/>
      <c r="AX290" s="107"/>
    </row>
    <row r="291" spans="1:50" ht="24" customHeight="1">
      <c r="A291" s="103">
        <v>23</v>
      </c>
      <c r="B291" s="103">
        <v>1</v>
      </c>
      <c r="C291" s="125" t="s">
        <v>438</v>
      </c>
      <c r="D291" s="126"/>
      <c r="E291" s="126"/>
      <c r="F291" s="126"/>
      <c r="G291" s="126"/>
      <c r="H291" s="126"/>
      <c r="I291" s="126"/>
      <c r="J291" s="126"/>
      <c r="K291" s="126"/>
      <c r="L291" s="127"/>
      <c r="M291" s="108" t="s">
        <v>443</v>
      </c>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v>0.4</v>
      </c>
      <c r="AL291" s="106"/>
      <c r="AM291" s="106"/>
      <c r="AN291" s="106"/>
      <c r="AO291" s="106"/>
      <c r="AP291" s="107"/>
      <c r="AQ291" s="115" t="s">
        <v>430</v>
      </c>
      <c r="AR291" s="116"/>
      <c r="AS291" s="116"/>
      <c r="AT291" s="117"/>
      <c r="AU291" s="105">
        <v>97.22</v>
      </c>
      <c r="AV291" s="106"/>
      <c r="AW291" s="106"/>
      <c r="AX291" s="107"/>
    </row>
    <row r="292" spans="1:50" ht="24" customHeight="1">
      <c r="A292" s="103">
        <v>24</v>
      </c>
      <c r="B292" s="103">
        <v>1</v>
      </c>
      <c r="C292" s="104" t="s">
        <v>444</v>
      </c>
      <c r="D292" s="104"/>
      <c r="E292" s="104"/>
      <c r="F292" s="104"/>
      <c r="G292" s="104"/>
      <c r="H292" s="104"/>
      <c r="I292" s="104"/>
      <c r="J292" s="104"/>
      <c r="K292" s="104"/>
      <c r="L292" s="104"/>
      <c r="M292" s="104" t="s">
        <v>511</v>
      </c>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v>42</v>
      </c>
      <c r="AL292" s="106"/>
      <c r="AM292" s="106"/>
      <c r="AN292" s="106"/>
      <c r="AO292" s="106"/>
      <c r="AP292" s="107"/>
      <c r="AQ292" s="115" t="s">
        <v>383</v>
      </c>
      <c r="AR292" s="116"/>
      <c r="AS292" s="116"/>
      <c r="AT292" s="117"/>
      <c r="AU292" s="105">
        <v>97.18</v>
      </c>
      <c r="AV292" s="106"/>
      <c r="AW292" s="106"/>
      <c r="AX292" s="107"/>
    </row>
    <row r="293" spans="1:50" ht="24" customHeight="1">
      <c r="A293" s="103">
        <v>25</v>
      </c>
      <c r="B293" s="103">
        <v>1</v>
      </c>
      <c r="C293" s="114" t="s">
        <v>449</v>
      </c>
      <c r="D293" s="104"/>
      <c r="E293" s="104"/>
      <c r="F293" s="104"/>
      <c r="G293" s="104"/>
      <c r="H293" s="104"/>
      <c r="I293" s="104"/>
      <c r="J293" s="104"/>
      <c r="K293" s="104"/>
      <c r="L293" s="104"/>
      <c r="M293" s="118" t="s">
        <v>512</v>
      </c>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v>40</v>
      </c>
      <c r="AL293" s="106"/>
      <c r="AM293" s="106"/>
      <c r="AN293" s="106"/>
      <c r="AO293" s="106"/>
      <c r="AP293" s="107"/>
      <c r="AQ293" s="115" t="s">
        <v>383</v>
      </c>
      <c r="AR293" s="116"/>
      <c r="AS293" s="116"/>
      <c r="AT293" s="117"/>
      <c r="AU293" s="105">
        <v>99.72</v>
      </c>
      <c r="AV293" s="106"/>
      <c r="AW293" s="106"/>
      <c r="AX293" s="107"/>
    </row>
    <row r="294" spans="1:50" ht="24" customHeight="1">
      <c r="A294" s="103">
        <v>26</v>
      </c>
      <c r="B294" s="103">
        <v>1</v>
      </c>
      <c r="C294" s="122" t="s">
        <v>445</v>
      </c>
      <c r="D294" s="123"/>
      <c r="E294" s="123"/>
      <c r="F294" s="123"/>
      <c r="G294" s="123"/>
      <c r="H294" s="123"/>
      <c r="I294" s="123"/>
      <c r="J294" s="123"/>
      <c r="K294" s="123"/>
      <c r="L294" s="124"/>
      <c r="M294" s="118" t="s">
        <v>446</v>
      </c>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v>9</v>
      </c>
      <c r="AL294" s="106"/>
      <c r="AM294" s="106"/>
      <c r="AN294" s="106"/>
      <c r="AO294" s="106"/>
      <c r="AP294" s="107"/>
      <c r="AQ294" s="115" t="s">
        <v>430</v>
      </c>
      <c r="AR294" s="116"/>
      <c r="AS294" s="116"/>
      <c r="AT294" s="117"/>
      <c r="AU294" s="105">
        <v>99.72</v>
      </c>
      <c r="AV294" s="106"/>
      <c r="AW294" s="106"/>
      <c r="AX294" s="107"/>
    </row>
    <row r="295" spans="1:50" ht="24" hidden="1" customHeight="1">
      <c r="A295" s="103">
        <v>27</v>
      </c>
      <c r="B295" s="103">
        <v>1</v>
      </c>
      <c r="C295" s="104"/>
      <c r="D295" s="104"/>
      <c r="E295" s="104"/>
      <c r="F295" s="104"/>
      <c r="G295" s="104"/>
      <c r="H295" s="104"/>
      <c r="I295" s="104"/>
      <c r="J295" s="104"/>
      <c r="K295" s="104"/>
      <c r="L295" s="104"/>
      <c r="M295" s="11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15"/>
      <c r="AR295" s="116"/>
      <c r="AS295" s="116"/>
      <c r="AT295" s="117"/>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t="s">
        <v>407</v>
      </c>
      <c r="D302" s="104"/>
      <c r="E302" s="104"/>
      <c r="F302" s="104"/>
      <c r="G302" s="104"/>
      <c r="H302" s="104"/>
      <c r="I302" s="104"/>
      <c r="J302" s="104"/>
      <c r="K302" s="104"/>
      <c r="L302" s="104"/>
      <c r="M302" s="104" t="s">
        <v>447</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4205</v>
      </c>
      <c r="AL302" s="106"/>
      <c r="AM302" s="106"/>
      <c r="AN302" s="106"/>
      <c r="AO302" s="106"/>
      <c r="AP302" s="107"/>
      <c r="AQ302" s="115" t="s">
        <v>430</v>
      </c>
      <c r="AR302" s="116"/>
      <c r="AS302" s="116"/>
      <c r="AT302" s="117"/>
      <c r="AU302" s="105">
        <v>99.99</v>
      </c>
      <c r="AV302" s="106"/>
      <c r="AW302" s="106"/>
      <c r="AX302" s="107"/>
    </row>
    <row r="303" spans="1:50" ht="24" customHeight="1">
      <c r="A303" s="103">
        <v>2</v>
      </c>
      <c r="B303" s="103">
        <v>1</v>
      </c>
      <c r="C303" s="104" t="s">
        <v>407</v>
      </c>
      <c r="D303" s="104"/>
      <c r="E303" s="104"/>
      <c r="F303" s="104"/>
      <c r="G303" s="104"/>
      <c r="H303" s="104"/>
      <c r="I303" s="104"/>
      <c r="J303" s="104"/>
      <c r="K303" s="104"/>
      <c r="L303" s="104"/>
      <c r="M303" s="108" t="s">
        <v>509</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969</v>
      </c>
      <c r="AL303" s="106"/>
      <c r="AM303" s="106"/>
      <c r="AN303" s="106"/>
      <c r="AO303" s="106"/>
      <c r="AP303" s="107"/>
      <c r="AQ303" s="115" t="s">
        <v>430</v>
      </c>
      <c r="AR303" s="116"/>
      <c r="AS303" s="116"/>
      <c r="AT303" s="117"/>
      <c r="AU303" s="105">
        <v>99.99</v>
      </c>
      <c r="AV303" s="106"/>
      <c r="AW303" s="106"/>
      <c r="AX303" s="107"/>
    </row>
    <row r="304" spans="1:50" ht="24" customHeight="1">
      <c r="A304" s="103">
        <v>3</v>
      </c>
      <c r="B304" s="103">
        <v>1</v>
      </c>
      <c r="C304" s="104" t="s">
        <v>407</v>
      </c>
      <c r="D304" s="104"/>
      <c r="E304" s="104"/>
      <c r="F304" s="104"/>
      <c r="G304" s="104"/>
      <c r="H304" s="104"/>
      <c r="I304" s="104"/>
      <c r="J304" s="104"/>
      <c r="K304" s="104"/>
      <c r="L304" s="104"/>
      <c r="M304" s="114" t="s">
        <v>514</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348</v>
      </c>
      <c r="AL304" s="106"/>
      <c r="AM304" s="106"/>
      <c r="AN304" s="106"/>
      <c r="AO304" s="106"/>
      <c r="AP304" s="107"/>
      <c r="AQ304" s="115" t="s">
        <v>430</v>
      </c>
      <c r="AR304" s="116"/>
      <c r="AS304" s="116"/>
      <c r="AT304" s="117"/>
      <c r="AU304" s="105">
        <v>97.04</v>
      </c>
      <c r="AV304" s="106"/>
      <c r="AW304" s="106"/>
      <c r="AX304" s="107"/>
    </row>
    <row r="305" spans="1:50" ht="24" customHeight="1">
      <c r="A305" s="103">
        <v>4</v>
      </c>
      <c r="B305" s="103">
        <v>1</v>
      </c>
      <c r="C305" s="104" t="s">
        <v>407</v>
      </c>
      <c r="D305" s="104"/>
      <c r="E305" s="104"/>
      <c r="F305" s="104"/>
      <c r="G305" s="104"/>
      <c r="H305" s="104"/>
      <c r="I305" s="104"/>
      <c r="J305" s="104"/>
      <c r="K305" s="104"/>
      <c r="L305" s="104"/>
      <c r="M305" s="119" t="s">
        <v>513</v>
      </c>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1"/>
      <c r="AK305" s="105">
        <v>172</v>
      </c>
      <c r="AL305" s="106"/>
      <c r="AM305" s="106"/>
      <c r="AN305" s="106"/>
      <c r="AO305" s="106"/>
      <c r="AP305" s="107"/>
      <c r="AQ305" s="115" t="s">
        <v>430</v>
      </c>
      <c r="AR305" s="116"/>
      <c r="AS305" s="116"/>
      <c r="AT305" s="117"/>
      <c r="AU305" s="105">
        <v>99.94</v>
      </c>
      <c r="AV305" s="106"/>
      <c r="AW305" s="106"/>
      <c r="AX305" s="107"/>
    </row>
    <row r="306" spans="1:50" ht="24" customHeight="1">
      <c r="A306" s="103">
        <v>5</v>
      </c>
      <c r="B306" s="103">
        <v>1</v>
      </c>
      <c r="C306" s="104" t="s">
        <v>407</v>
      </c>
      <c r="D306" s="104"/>
      <c r="E306" s="104"/>
      <c r="F306" s="104"/>
      <c r="G306" s="104"/>
      <c r="H306" s="104"/>
      <c r="I306" s="104"/>
      <c r="J306" s="104"/>
      <c r="K306" s="104"/>
      <c r="L306" s="104"/>
      <c r="M306" s="108" t="s">
        <v>515</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85</v>
      </c>
      <c r="AL306" s="106"/>
      <c r="AM306" s="106"/>
      <c r="AN306" s="106"/>
      <c r="AO306" s="106"/>
      <c r="AP306" s="107"/>
      <c r="AQ306" s="115" t="s">
        <v>430</v>
      </c>
      <c r="AR306" s="116"/>
      <c r="AS306" s="116"/>
      <c r="AT306" s="117"/>
      <c r="AU306" s="105">
        <v>97.22</v>
      </c>
      <c r="AV306" s="106"/>
      <c r="AW306" s="106"/>
      <c r="AX306" s="107"/>
    </row>
    <row r="307" spans="1:50" ht="24" customHeight="1">
      <c r="A307" s="103">
        <v>6</v>
      </c>
      <c r="B307" s="103">
        <v>1</v>
      </c>
      <c r="C307" s="104" t="s">
        <v>407</v>
      </c>
      <c r="D307" s="104"/>
      <c r="E307" s="104"/>
      <c r="F307" s="104"/>
      <c r="G307" s="104"/>
      <c r="H307" s="104"/>
      <c r="I307" s="104"/>
      <c r="J307" s="104"/>
      <c r="K307" s="104"/>
      <c r="L307" s="104"/>
      <c r="M307" s="108" t="s">
        <v>448</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62</v>
      </c>
      <c r="AL307" s="106"/>
      <c r="AM307" s="106"/>
      <c r="AN307" s="106"/>
      <c r="AO307" s="106"/>
      <c r="AP307" s="107"/>
      <c r="AQ307" s="115" t="s">
        <v>430</v>
      </c>
      <c r="AR307" s="116"/>
      <c r="AS307" s="116"/>
      <c r="AT307" s="117"/>
      <c r="AU307" s="105">
        <v>95.69</v>
      </c>
      <c r="AV307" s="106"/>
      <c r="AW307" s="106"/>
      <c r="AX307" s="107"/>
    </row>
    <row r="308" spans="1:50" ht="24" customHeight="1">
      <c r="A308" s="103">
        <v>7</v>
      </c>
      <c r="B308" s="103">
        <v>1</v>
      </c>
      <c r="C308" s="114" t="s">
        <v>449</v>
      </c>
      <c r="D308" s="104"/>
      <c r="E308" s="104"/>
      <c r="F308" s="104"/>
      <c r="G308" s="104"/>
      <c r="H308" s="104"/>
      <c r="I308" s="104"/>
      <c r="J308" s="104"/>
      <c r="K308" s="104"/>
      <c r="L308" s="104"/>
      <c r="M308" s="118" t="s">
        <v>447</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1032</v>
      </c>
      <c r="AL308" s="106"/>
      <c r="AM308" s="106"/>
      <c r="AN308" s="106"/>
      <c r="AO308" s="106"/>
      <c r="AP308" s="107"/>
      <c r="AQ308" s="115" t="s">
        <v>430</v>
      </c>
      <c r="AR308" s="116"/>
      <c r="AS308" s="116"/>
      <c r="AT308" s="117"/>
      <c r="AU308" s="105">
        <v>99.99</v>
      </c>
      <c r="AV308" s="106"/>
      <c r="AW308" s="106"/>
      <c r="AX308" s="107"/>
    </row>
    <row r="309" spans="1:50" ht="24" customHeight="1">
      <c r="A309" s="103">
        <v>8</v>
      </c>
      <c r="B309" s="103">
        <v>1</v>
      </c>
      <c r="C309" s="114" t="s">
        <v>449</v>
      </c>
      <c r="D309" s="104"/>
      <c r="E309" s="104"/>
      <c r="F309" s="104"/>
      <c r="G309" s="104"/>
      <c r="H309" s="104"/>
      <c r="I309" s="104"/>
      <c r="J309" s="104"/>
      <c r="K309" s="104"/>
      <c r="L309" s="104"/>
      <c r="M309" s="108" t="s">
        <v>450</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250</v>
      </c>
      <c r="AL309" s="106"/>
      <c r="AM309" s="106"/>
      <c r="AN309" s="106"/>
      <c r="AO309" s="106"/>
      <c r="AP309" s="107"/>
      <c r="AQ309" s="115" t="s">
        <v>430</v>
      </c>
      <c r="AR309" s="116"/>
      <c r="AS309" s="116"/>
      <c r="AT309" s="117"/>
      <c r="AU309" s="105">
        <v>99.99</v>
      </c>
      <c r="AV309" s="106"/>
      <c r="AW309" s="106"/>
      <c r="AX309" s="107"/>
    </row>
    <row r="310" spans="1:50" ht="24" customHeight="1">
      <c r="A310" s="103">
        <v>9</v>
      </c>
      <c r="B310" s="103">
        <v>1</v>
      </c>
      <c r="C310" s="114" t="s">
        <v>449</v>
      </c>
      <c r="D310" s="104"/>
      <c r="E310" s="104"/>
      <c r="F310" s="104"/>
      <c r="G310" s="104"/>
      <c r="H310" s="104"/>
      <c r="I310" s="104"/>
      <c r="J310" s="104"/>
      <c r="K310" s="104"/>
      <c r="L310" s="104"/>
      <c r="M310" s="108" t="s">
        <v>512</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28</v>
      </c>
      <c r="AL310" s="106"/>
      <c r="AM310" s="106"/>
      <c r="AN310" s="106"/>
      <c r="AO310" s="106"/>
      <c r="AP310" s="107"/>
      <c r="AQ310" s="115" t="s">
        <v>430</v>
      </c>
      <c r="AR310" s="116"/>
      <c r="AS310" s="116"/>
      <c r="AT310" s="117"/>
      <c r="AU310" s="105">
        <v>96.99</v>
      </c>
      <c r="AV310" s="106"/>
      <c r="AW310" s="106"/>
      <c r="AX310" s="107"/>
    </row>
    <row r="311" spans="1:50" ht="24" customHeight="1">
      <c r="A311" s="103">
        <v>10</v>
      </c>
      <c r="B311" s="103">
        <v>1</v>
      </c>
      <c r="C311" s="114" t="str">
        <f>'[1]契約方式別集計シート '!$A$56</f>
        <v>㈱島津製作所</v>
      </c>
      <c r="D311" s="104"/>
      <c r="E311" s="104"/>
      <c r="F311" s="104"/>
      <c r="G311" s="104"/>
      <c r="H311" s="104"/>
      <c r="I311" s="104"/>
      <c r="J311" s="104"/>
      <c r="K311" s="104"/>
      <c r="L311" s="104"/>
      <c r="M311" s="108" t="s">
        <v>447</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590</v>
      </c>
      <c r="AL311" s="106"/>
      <c r="AM311" s="106"/>
      <c r="AN311" s="106"/>
      <c r="AO311" s="106"/>
      <c r="AP311" s="107"/>
      <c r="AQ311" s="115" t="s">
        <v>430</v>
      </c>
      <c r="AR311" s="116"/>
      <c r="AS311" s="116"/>
      <c r="AT311" s="117"/>
      <c r="AU311" s="105">
        <v>99.99</v>
      </c>
      <c r="AV311" s="106"/>
      <c r="AW311" s="106"/>
      <c r="AX311" s="107"/>
    </row>
    <row r="312" spans="1:50" ht="24" customHeight="1">
      <c r="A312" s="103">
        <v>11</v>
      </c>
      <c r="B312" s="103">
        <v>1</v>
      </c>
      <c r="C312" s="114" t="s">
        <v>444</v>
      </c>
      <c r="D312" s="104"/>
      <c r="E312" s="104"/>
      <c r="F312" s="104"/>
      <c r="G312" s="104"/>
      <c r="H312" s="104"/>
      <c r="I312" s="104"/>
      <c r="J312" s="104"/>
      <c r="K312" s="104"/>
      <c r="L312" s="104"/>
      <c r="M312" s="104" t="s">
        <v>447</v>
      </c>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v>578</v>
      </c>
      <c r="AL312" s="106"/>
      <c r="AM312" s="106"/>
      <c r="AN312" s="106"/>
      <c r="AO312" s="106"/>
      <c r="AP312" s="107"/>
      <c r="AQ312" s="115" t="s">
        <v>430</v>
      </c>
      <c r="AR312" s="116"/>
      <c r="AS312" s="116"/>
      <c r="AT312" s="117"/>
      <c r="AU312" s="105">
        <v>100</v>
      </c>
      <c r="AV312" s="106"/>
      <c r="AW312" s="106"/>
      <c r="AX312" s="107"/>
    </row>
    <row r="313" spans="1:50" ht="24" customHeight="1">
      <c r="A313" s="103">
        <v>12</v>
      </c>
      <c r="B313" s="103">
        <v>1</v>
      </c>
      <c r="C313" s="114" t="s">
        <v>459</v>
      </c>
      <c r="D313" s="104"/>
      <c r="E313" s="104"/>
      <c r="F313" s="104"/>
      <c r="G313" s="104"/>
      <c r="H313" s="104"/>
      <c r="I313" s="104"/>
      <c r="J313" s="104"/>
      <c r="K313" s="104"/>
      <c r="L313" s="104"/>
      <c r="M313" s="104" t="s">
        <v>447</v>
      </c>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v>483</v>
      </c>
      <c r="AL313" s="106"/>
      <c r="AM313" s="106"/>
      <c r="AN313" s="106"/>
      <c r="AO313" s="106"/>
      <c r="AP313" s="107"/>
      <c r="AQ313" s="115" t="s">
        <v>430</v>
      </c>
      <c r="AR313" s="116"/>
      <c r="AS313" s="116"/>
      <c r="AT313" s="117"/>
      <c r="AU313" s="105">
        <v>99.61</v>
      </c>
      <c r="AV313" s="106"/>
      <c r="AW313" s="106"/>
      <c r="AX313" s="107"/>
    </row>
    <row r="314" spans="1:50" ht="24" customHeight="1">
      <c r="A314" s="103">
        <v>13</v>
      </c>
      <c r="B314" s="103">
        <v>1</v>
      </c>
      <c r="C314" s="114" t="s">
        <v>451</v>
      </c>
      <c r="D314" s="104"/>
      <c r="E314" s="104"/>
      <c r="F314" s="104"/>
      <c r="G314" s="104"/>
      <c r="H314" s="104"/>
      <c r="I314" s="104"/>
      <c r="J314" s="104"/>
      <c r="K314" s="104"/>
      <c r="L314" s="104"/>
      <c r="M314" s="114" t="s">
        <v>452</v>
      </c>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v>305</v>
      </c>
      <c r="AL314" s="106"/>
      <c r="AM314" s="106"/>
      <c r="AN314" s="106"/>
      <c r="AO314" s="106"/>
      <c r="AP314" s="107"/>
      <c r="AQ314" s="115" t="s">
        <v>430</v>
      </c>
      <c r="AR314" s="116"/>
      <c r="AS314" s="116"/>
      <c r="AT314" s="117"/>
      <c r="AU314" s="105">
        <v>100</v>
      </c>
      <c r="AV314" s="106"/>
      <c r="AW314" s="106"/>
      <c r="AX314" s="107"/>
    </row>
    <row r="315" spans="1:50" ht="24" customHeight="1">
      <c r="A315" s="103">
        <v>14</v>
      </c>
      <c r="B315" s="103">
        <v>1</v>
      </c>
      <c r="C315" s="114" t="s">
        <v>453</v>
      </c>
      <c r="D315" s="104"/>
      <c r="E315" s="104"/>
      <c r="F315" s="104"/>
      <c r="G315" s="104"/>
      <c r="H315" s="104"/>
      <c r="I315" s="104"/>
      <c r="J315" s="104"/>
      <c r="K315" s="104"/>
      <c r="L315" s="104"/>
      <c r="M315" s="104" t="s">
        <v>447</v>
      </c>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v>181</v>
      </c>
      <c r="AL315" s="106"/>
      <c r="AM315" s="106"/>
      <c r="AN315" s="106"/>
      <c r="AO315" s="106"/>
      <c r="AP315" s="107"/>
      <c r="AQ315" s="115" t="s">
        <v>430</v>
      </c>
      <c r="AR315" s="116"/>
      <c r="AS315" s="116"/>
      <c r="AT315" s="117"/>
      <c r="AU315" s="105">
        <v>99.99</v>
      </c>
      <c r="AV315" s="106"/>
      <c r="AW315" s="106"/>
      <c r="AX315" s="107"/>
    </row>
    <row r="316" spans="1:50" ht="24" customHeight="1">
      <c r="A316" s="103">
        <v>15</v>
      </c>
      <c r="B316" s="103">
        <v>1</v>
      </c>
      <c r="C316" s="104" t="s">
        <v>453</v>
      </c>
      <c r="D316" s="104"/>
      <c r="E316" s="104"/>
      <c r="F316" s="104"/>
      <c r="G316" s="104"/>
      <c r="H316" s="104"/>
      <c r="I316" s="104"/>
      <c r="J316" s="104"/>
      <c r="K316" s="104"/>
      <c r="L316" s="104"/>
      <c r="M316" s="114" t="str">
        <f>[1]特会集計シート!$G$160</f>
        <v>Ｔ－４の格納解除に関する作業等</v>
      </c>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v>9</v>
      </c>
      <c r="AL316" s="106"/>
      <c r="AM316" s="106"/>
      <c r="AN316" s="106"/>
      <c r="AO316" s="106"/>
      <c r="AP316" s="107"/>
      <c r="AQ316" s="115" t="s">
        <v>430</v>
      </c>
      <c r="AR316" s="116"/>
      <c r="AS316" s="116"/>
      <c r="AT316" s="117"/>
      <c r="AU316" s="105">
        <v>99.99</v>
      </c>
      <c r="AV316" s="106"/>
      <c r="AW316" s="106"/>
      <c r="AX316" s="107"/>
    </row>
    <row r="317" spans="1:50" ht="24" customHeight="1">
      <c r="A317" s="103">
        <v>16</v>
      </c>
      <c r="B317" s="103">
        <v>1</v>
      </c>
      <c r="C317" s="114" t="s">
        <v>454</v>
      </c>
      <c r="D317" s="104"/>
      <c r="E317" s="104"/>
      <c r="F317" s="104"/>
      <c r="G317" s="104"/>
      <c r="H317" s="104"/>
      <c r="I317" s="104"/>
      <c r="J317" s="104"/>
      <c r="K317" s="104"/>
      <c r="L317" s="104"/>
      <c r="M317" s="104" t="s">
        <v>447</v>
      </c>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v>103</v>
      </c>
      <c r="AL317" s="106"/>
      <c r="AM317" s="106"/>
      <c r="AN317" s="106"/>
      <c r="AO317" s="106"/>
      <c r="AP317" s="107"/>
      <c r="AQ317" s="115" t="s">
        <v>430</v>
      </c>
      <c r="AR317" s="116"/>
      <c r="AS317" s="116"/>
      <c r="AT317" s="117"/>
      <c r="AU317" s="105">
        <v>100</v>
      </c>
      <c r="AV317" s="106"/>
      <c r="AW317" s="106"/>
      <c r="AX317" s="107"/>
    </row>
    <row r="318" spans="1:50" ht="24" customHeight="1">
      <c r="A318" s="103">
        <v>17</v>
      </c>
      <c r="B318" s="103">
        <v>1</v>
      </c>
      <c r="C318" s="114" t="s">
        <v>455</v>
      </c>
      <c r="D318" s="104"/>
      <c r="E318" s="104"/>
      <c r="F318" s="104"/>
      <c r="G318" s="104"/>
      <c r="H318" s="104"/>
      <c r="I318" s="104"/>
      <c r="J318" s="104"/>
      <c r="K318" s="104"/>
      <c r="L318" s="104"/>
      <c r="M318" s="104" t="s">
        <v>447</v>
      </c>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v>80</v>
      </c>
      <c r="AL318" s="106"/>
      <c r="AM318" s="106"/>
      <c r="AN318" s="106"/>
      <c r="AO318" s="106"/>
      <c r="AP318" s="107"/>
      <c r="AQ318" s="115" t="s">
        <v>430</v>
      </c>
      <c r="AR318" s="116"/>
      <c r="AS318" s="116"/>
      <c r="AT318" s="117"/>
      <c r="AU318" s="105">
        <v>99.89</v>
      </c>
      <c r="AV318" s="106"/>
      <c r="AW318" s="106"/>
      <c r="AX318" s="107"/>
    </row>
    <row r="319" spans="1:50" ht="24" customHeight="1">
      <c r="A319" s="103">
        <v>18</v>
      </c>
      <c r="B319" s="103">
        <v>1</v>
      </c>
      <c r="C319" s="114" t="s">
        <v>460</v>
      </c>
      <c r="D319" s="104"/>
      <c r="E319" s="104"/>
      <c r="F319" s="104"/>
      <c r="G319" s="104"/>
      <c r="H319" s="104"/>
      <c r="I319" s="104"/>
      <c r="J319" s="104"/>
      <c r="K319" s="104"/>
      <c r="L319" s="104"/>
      <c r="M319" s="104" t="s">
        <v>447</v>
      </c>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v>66</v>
      </c>
      <c r="AL319" s="106"/>
      <c r="AM319" s="106"/>
      <c r="AN319" s="106"/>
      <c r="AO319" s="106"/>
      <c r="AP319" s="107"/>
      <c r="AQ319" s="115" t="s">
        <v>430</v>
      </c>
      <c r="AR319" s="116"/>
      <c r="AS319" s="116"/>
      <c r="AT319" s="117"/>
      <c r="AU319" s="105">
        <v>99.99</v>
      </c>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14" t="s">
        <v>458</v>
      </c>
      <c r="D335" s="104"/>
      <c r="E335" s="104"/>
      <c r="F335" s="104"/>
      <c r="G335" s="104"/>
      <c r="H335" s="104"/>
      <c r="I335" s="104"/>
      <c r="J335" s="104"/>
      <c r="K335" s="104"/>
      <c r="L335" s="104"/>
      <c r="M335" s="108" t="s">
        <v>456</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66</v>
      </c>
      <c r="AL335" s="106"/>
      <c r="AM335" s="106"/>
      <c r="AN335" s="106"/>
      <c r="AO335" s="106"/>
      <c r="AP335" s="107"/>
      <c r="AQ335" s="108" t="s">
        <v>383</v>
      </c>
      <c r="AR335" s="104"/>
      <c r="AS335" s="104"/>
      <c r="AT335" s="104"/>
      <c r="AU335" s="105">
        <v>99.31</v>
      </c>
      <c r="AV335" s="106"/>
      <c r="AW335" s="106"/>
      <c r="AX335" s="107"/>
    </row>
    <row r="336" spans="1:50" ht="24" customHeight="1">
      <c r="A336" s="103">
        <v>2</v>
      </c>
      <c r="B336" s="103">
        <v>1</v>
      </c>
      <c r="C336" s="114" t="s">
        <v>453</v>
      </c>
      <c r="D336" s="104"/>
      <c r="E336" s="104"/>
      <c r="F336" s="104"/>
      <c r="G336" s="104"/>
      <c r="H336" s="104"/>
      <c r="I336" s="104"/>
      <c r="J336" s="104"/>
      <c r="K336" s="104"/>
      <c r="L336" s="104"/>
      <c r="M336" s="108" t="s">
        <v>447</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23</v>
      </c>
      <c r="AL336" s="106"/>
      <c r="AM336" s="106"/>
      <c r="AN336" s="106"/>
      <c r="AO336" s="106"/>
      <c r="AP336" s="107"/>
      <c r="AQ336" s="108" t="s">
        <v>383</v>
      </c>
      <c r="AR336" s="104"/>
      <c r="AS336" s="104"/>
      <c r="AT336" s="104"/>
      <c r="AU336" s="105">
        <v>99.83</v>
      </c>
      <c r="AV336" s="106"/>
      <c r="AW336" s="106"/>
      <c r="AX336" s="107"/>
    </row>
    <row r="337" spans="1:50" ht="24" customHeight="1">
      <c r="A337" s="103">
        <v>3</v>
      </c>
      <c r="B337" s="103">
        <v>1</v>
      </c>
      <c r="C337" s="104" t="s">
        <v>432</v>
      </c>
      <c r="D337" s="104"/>
      <c r="E337" s="104"/>
      <c r="F337" s="104"/>
      <c r="G337" s="104"/>
      <c r="H337" s="104"/>
      <c r="I337" s="104"/>
      <c r="J337" s="104"/>
      <c r="K337" s="104"/>
      <c r="L337" s="104"/>
      <c r="M337" s="104" t="s">
        <v>457</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14</v>
      </c>
      <c r="AL337" s="106"/>
      <c r="AM337" s="106"/>
      <c r="AN337" s="106"/>
      <c r="AO337" s="106"/>
      <c r="AP337" s="107"/>
      <c r="AQ337" s="108" t="s">
        <v>383</v>
      </c>
      <c r="AR337" s="104"/>
      <c r="AS337" s="104"/>
      <c r="AT337" s="104"/>
      <c r="AU337" s="105">
        <v>100</v>
      </c>
      <c r="AV337" s="106"/>
      <c r="AW337" s="106"/>
      <c r="AX337" s="107"/>
    </row>
    <row r="338" spans="1:50" ht="24" customHeight="1">
      <c r="A338" s="103">
        <v>4</v>
      </c>
      <c r="B338" s="103">
        <v>1</v>
      </c>
      <c r="C338" s="114" t="s">
        <v>464</v>
      </c>
      <c r="D338" s="104"/>
      <c r="E338" s="104"/>
      <c r="F338" s="104"/>
      <c r="G338" s="104"/>
      <c r="H338" s="104"/>
      <c r="I338" s="104"/>
      <c r="J338" s="104"/>
      <c r="K338" s="104"/>
      <c r="L338" s="104"/>
      <c r="M338" s="104" t="s">
        <v>461</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7</v>
      </c>
      <c r="AL338" s="106"/>
      <c r="AM338" s="106"/>
      <c r="AN338" s="106"/>
      <c r="AO338" s="106"/>
      <c r="AP338" s="107"/>
      <c r="AQ338" s="108" t="s">
        <v>383</v>
      </c>
      <c r="AR338" s="104"/>
      <c r="AS338" s="104"/>
      <c r="AT338" s="104"/>
      <c r="AU338" s="105">
        <v>98.36</v>
      </c>
      <c r="AV338" s="106"/>
      <c r="AW338" s="106"/>
      <c r="AX338" s="107"/>
    </row>
    <row r="339" spans="1:50" ht="24" customHeight="1">
      <c r="A339" s="103">
        <v>5</v>
      </c>
      <c r="B339" s="103">
        <v>1</v>
      </c>
      <c r="C339" s="114" t="s">
        <v>465</v>
      </c>
      <c r="D339" s="104"/>
      <c r="E339" s="104"/>
      <c r="F339" s="104"/>
      <c r="G339" s="104"/>
      <c r="H339" s="104"/>
      <c r="I339" s="104"/>
      <c r="J339" s="104"/>
      <c r="K339" s="104"/>
      <c r="L339" s="104"/>
      <c r="M339" s="114" t="s">
        <v>462</v>
      </c>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v>7</v>
      </c>
      <c r="AL339" s="106"/>
      <c r="AM339" s="106"/>
      <c r="AN339" s="106"/>
      <c r="AO339" s="106"/>
      <c r="AP339" s="107"/>
      <c r="AQ339" s="108" t="s">
        <v>383</v>
      </c>
      <c r="AR339" s="104"/>
      <c r="AS339" s="104"/>
      <c r="AT339" s="104"/>
      <c r="AU339" s="105">
        <v>99.21</v>
      </c>
      <c r="AV339" s="106"/>
      <c r="AW339" s="106"/>
      <c r="AX339" s="107"/>
    </row>
    <row r="340" spans="1:50" ht="24" customHeight="1">
      <c r="A340" s="103">
        <v>6</v>
      </c>
      <c r="B340" s="103">
        <v>1</v>
      </c>
      <c r="C340" s="114" t="s">
        <v>466</v>
      </c>
      <c r="D340" s="104"/>
      <c r="E340" s="104"/>
      <c r="F340" s="104"/>
      <c r="G340" s="104"/>
      <c r="H340" s="104"/>
      <c r="I340" s="104"/>
      <c r="J340" s="104"/>
      <c r="K340" s="104"/>
      <c r="L340" s="104"/>
      <c r="M340" s="104" t="s">
        <v>463</v>
      </c>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v>6</v>
      </c>
      <c r="AL340" s="106"/>
      <c r="AM340" s="106"/>
      <c r="AN340" s="106"/>
      <c r="AO340" s="106"/>
      <c r="AP340" s="107"/>
      <c r="AQ340" s="108" t="s">
        <v>383</v>
      </c>
      <c r="AR340" s="104"/>
      <c r="AS340" s="104"/>
      <c r="AT340" s="104"/>
      <c r="AU340" s="105">
        <v>98.92</v>
      </c>
      <c r="AV340" s="106"/>
      <c r="AW340" s="106"/>
      <c r="AX340" s="107"/>
    </row>
    <row r="341" spans="1:50" ht="24" customHeight="1">
      <c r="A341" s="103">
        <v>7</v>
      </c>
      <c r="B341" s="103">
        <v>1</v>
      </c>
      <c r="C341" s="114" t="s">
        <v>468</v>
      </c>
      <c r="D341" s="104"/>
      <c r="E341" s="104"/>
      <c r="F341" s="104"/>
      <c r="G341" s="104"/>
      <c r="H341" s="104"/>
      <c r="I341" s="104"/>
      <c r="J341" s="104"/>
      <c r="K341" s="104"/>
      <c r="L341" s="104"/>
      <c r="M341" s="104" t="s">
        <v>467</v>
      </c>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v>6</v>
      </c>
      <c r="AL341" s="106"/>
      <c r="AM341" s="106"/>
      <c r="AN341" s="106"/>
      <c r="AO341" s="106"/>
      <c r="AP341" s="107"/>
      <c r="AQ341" s="108" t="s">
        <v>383</v>
      </c>
      <c r="AR341" s="104"/>
      <c r="AS341" s="104"/>
      <c r="AT341" s="104"/>
      <c r="AU341" s="105">
        <v>99.89</v>
      </c>
      <c r="AV341" s="106"/>
      <c r="AW341" s="106"/>
      <c r="AX341" s="107"/>
    </row>
    <row r="342" spans="1:50" ht="24" customHeight="1">
      <c r="A342" s="103">
        <v>8</v>
      </c>
      <c r="B342" s="103">
        <v>1</v>
      </c>
      <c r="C342" s="114" t="s">
        <v>471</v>
      </c>
      <c r="D342" s="104"/>
      <c r="E342" s="104"/>
      <c r="F342" s="104"/>
      <c r="G342" s="104"/>
      <c r="H342" s="104"/>
      <c r="I342" s="104"/>
      <c r="J342" s="104"/>
      <c r="K342" s="104"/>
      <c r="L342" s="104"/>
      <c r="M342" s="104" t="s">
        <v>469</v>
      </c>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v>1</v>
      </c>
      <c r="AL342" s="106"/>
      <c r="AM342" s="106"/>
      <c r="AN342" s="106"/>
      <c r="AO342" s="106"/>
      <c r="AP342" s="107"/>
      <c r="AQ342" s="108" t="s">
        <v>383</v>
      </c>
      <c r="AR342" s="104"/>
      <c r="AS342" s="104"/>
      <c r="AT342" s="104"/>
      <c r="AU342" s="105">
        <v>99.26</v>
      </c>
      <c r="AV342" s="106"/>
      <c r="AW342" s="106"/>
      <c r="AX342" s="107"/>
    </row>
    <row r="343" spans="1:50" ht="24" customHeight="1">
      <c r="A343" s="103">
        <v>9</v>
      </c>
      <c r="B343" s="103">
        <v>1</v>
      </c>
      <c r="C343" s="114" t="s">
        <v>472</v>
      </c>
      <c r="D343" s="104"/>
      <c r="E343" s="104"/>
      <c r="F343" s="104"/>
      <c r="G343" s="104"/>
      <c r="H343" s="104"/>
      <c r="I343" s="104"/>
      <c r="J343" s="104"/>
      <c r="K343" s="104"/>
      <c r="L343" s="104"/>
      <c r="M343" s="104" t="s">
        <v>470</v>
      </c>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v>0.5</v>
      </c>
      <c r="AL343" s="106"/>
      <c r="AM343" s="106"/>
      <c r="AN343" s="106"/>
      <c r="AO343" s="106"/>
      <c r="AP343" s="107"/>
      <c r="AQ343" s="108" t="s">
        <v>383</v>
      </c>
      <c r="AR343" s="104"/>
      <c r="AS343" s="104"/>
      <c r="AT343" s="104"/>
      <c r="AU343" s="105">
        <v>99.44</v>
      </c>
      <c r="AV343" s="106"/>
      <c r="AW343" s="106"/>
      <c r="AX343" s="107"/>
    </row>
    <row r="344" spans="1:50" ht="24" customHeight="1">
      <c r="A344" s="103">
        <v>10</v>
      </c>
      <c r="B344" s="103">
        <v>1</v>
      </c>
      <c r="C344" s="104" t="s">
        <v>473</v>
      </c>
      <c r="D344" s="104"/>
      <c r="E344" s="104"/>
      <c r="F344" s="104"/>
      <c r="G344" s="104"/>
      <c r="H344" s="104"/>
      <c r="I344" s="104"/>
      <c r="J344" s="104"/>
      <c r="K344" s="104"/>
      <c r="L344" s="104"/>
      <c r="M344" s="104" t="s">
        <v>474</v>
      </c>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v>0.06</v>
      </c>
      <c r="AL344" s="106"/>
      <c r="AM344" s="106"/>
      <c r="AN344" s="106"/>
      <c r="AO344" s="106"/>
      <c r="AP344" s="107"/>
      <c r="AQ344" s="108" t="s">
        <v>383</v>
      </c>
      <c r="AR344" s="104"/>
      <c r="AS344" s="104"/>
      <c r="AT344" s="104"/>
      <c r="AU344" s="105">
        <v>98.39</v>
      </c>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8" t="s">
        <v>519</v>
      </c>
      <c r="D368" s="104"/>
      <c r="E368" s="104"/>
      <c r="F368" s="104"/>
      <c r="G368" s="104"/>
      <c r="H368" s="104"/>
      <c r="I368" s="104"/>
      <c r="J368" s="104"/>
      <c r="K368" s="104"/>
      <c r="L368" s="104"/>
      <c r="M368" s="108" t="s">
        <v>518</v>
      </c>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v>4</v>
      </c>
      <c r="AL368" s="106"/>
      <c r="AM368" s="106"/>
      <c r="AN368" s="106"/>
      <c r="AO368" s="106"/>
      <c r="AP368" s="107"/>
      <c r="AQ368" s="108" t="s">
        <v>520</v>
      </c>
      <c r="AR368" s="104"/>
      <c r="AS368" s="104"/>
      <c r="AT368" s="104"/>
      <c r="AU368" s="105">
        <f>AU369</f>
        <v>0</v>
      </c>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75 AK277: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K276">
    <cfRule type="expression" dxfId="1" priority="1">
      <formula>IF(RIGHT(TEXT(AK276,"0.#"),1)=".",FALSE,TRUE)</formula>
    </cfRule>
    <cfRule type="expression" dxfId="0" priority="2">
      <formula>IF(RIGHT(TEXT(AK276,"0.#"),1)=".",TRUE,FALSE)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50" man="1"/>
    <brk id="138" max="16383" man="1"/>
    <brk id="230" max="50" man="1"/>
    <brk id="29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439</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t="s">
        <v>439</v>
      </c>
      <c r="M5" s="15" t="str">
        <f t="shared" si="2"/>
        <v>防衛関係</v>
      </c>
      <c r="N5" s="15" t="str">
        <f t="shared" si="6"/>
        <v>防衛関係</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防衛関係</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防衛関係</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防衛関係</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防衛関係</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防衛関係</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防衛関係</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防衛関係</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439</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2015-09-04T07:24:48Z</cp:lastPrinted>
  <dcterms:created xsi:type="dcterms:W3CDTF">2012-03-13T00:50:25Z</dcterms:created>
  <dcterms:modified xsi:type="dcterms:W3CDTF">2015-09-04T07:24:52Z</dcterms:modified>
</cp:coreProperties>
</file>