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経営局\270903 提出\"/>
    </mc:Choice>
  </mc:AlternateContent>
  <bookViews>
    <workbookView xWindow="-15" yWindow="-150" windowWidth="20730" windowHeight="46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AK236" i="3" s="1"/>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<sst xmlns="http://schemas.openxmlformats.org/spreadsheetml/2006/main" count="727" uniqueCount="444">
  <si>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</si>
  <si>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</si>
  <si>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</si>
  <si>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</si>
  <si>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</si>
  <si>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</si>
  <si>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</si>
  <si>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</si>
  <si>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</si>
  <si>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</si>
  <si>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</si>
  <si>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</si>
  <si>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</si>
  <si>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</si>
  <si>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</si>
  <si>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</si>
  <si>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</si>
  <si>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</si>
  <si>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</si>
  <si>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</si>
  <si>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</si>
  <si>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</si>
  <si>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</si>
  <si>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</si>
  <si>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</si>
  <si>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</si>
  <si>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</si>
  <si>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</si>
  <si>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</si>
  <si>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</si>
  <si>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</si>
  <si>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</si>
  <si>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</si>
  <si>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</si>
  <si>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</si>
  <si>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</si>
  <si>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</si>
  <si>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</si>
  <si>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</si>
  <si>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</si>
  <si>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</si>
  <si>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</si>
  <si>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</si>
  <si>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</si>
  <si>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</si>
  <si>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</si>
  <si>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</si>
  <si>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</si>
  <si>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</si>
  <si>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</si>
  <si>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</si>
  <si>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</si>
  <si>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</si>
  <si>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</si>
  <si>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</si>
  <si>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</si>
  <si>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</si>
  <si>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</si>
  <si>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</si>
  <si>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</si>
  <si>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</si>
  <si>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</si>
  <si>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</si>
  <si>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</si>
  <si>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</si>
  <si>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</si>
  <si>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</si>
  <si>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</si>
  <si>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</si>
  <si>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</si>
  <si>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</si>
  <si>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</si>
  <si>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</si>
  <si>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</si>
  <si>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</si>
  <si>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</si>
  <si>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</si>
  <si>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</si>
  <si>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</si>
  <si>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</si>
  <si>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</si>
  <si>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</si>
  <si>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</si>
  <si>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</si>
  <si>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</si>
  <si>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</si>
  <si>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</si>
  <si>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</si>
  <si>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</si>
  <si>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</si>
  <si>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</si>
  <si>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</si>
  <si>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</si>
  <si>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</si>
  <si>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</si>
  <si>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</si>
  <si>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</si>
  <si>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</si>
  <si>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</si>
  <si>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</si>
  <si>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</si>
  <si>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</si>
  <si>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</si>
  <si>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</si>
  <si>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</si>
  <si>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</si>
  <si>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</si>
  <si>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</si>
  <si>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</si>
  <si>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</si>
  <si>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</si>
  <si>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</si>
  <si>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</si>
  <si>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</si>
  <si>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</si>
  <si>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</si>
  <si>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</si>
  <si>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</si>
  <si>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</si>
  <si>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</si>
  <si>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</si>
  <si>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</si>
  <si>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</si>
  <si>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</si>
  <si>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</si>
  <si>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</si>
  <si>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</si>
  <si>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</si>
  <si>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</si>
  <si>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</si>
  <si>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</si>
  <si>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</si>
  <si>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</si>
  <si>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</si>
  <si>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</si>
  <si>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</si>
  <si>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</si>
  <si>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</si>
  <si>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</si>
  <si>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</si>
  <si>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</si>
  <si>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</si>
  <si>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</si>
  <si>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</si>
  <si>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</si>
  <si>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</si>
  <si>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</si>
  <si>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</si>
  <si>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</si>
  <si>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</si>
  <si>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</si>
  <si>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</si>
  <si>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</si>
  <si>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</si>
  <si>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</si>
  <si>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</si>
  <si>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</si>
  <si>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</si>
  <si>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</si>
  <si>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</si>
  <si>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</si>
  <si>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</si>
  <si>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</si>
  <si>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</si>
  <si>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</si>
  <si>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</si>
  <si>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</si>
  <si>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</si>
  <si>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</si>
  <si>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</si>
  <si>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</si>
  <si>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</si>
  <si>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</si>
  <si>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</si>
  <si>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</si>
  <si>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</si>
  <si>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</si>
  <si>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</si>
  <si>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</si>
  <si>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</si>
  <si>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</si>
  <si>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</si>
  <si>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</si>
  <si>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</si>
  <si>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</si>
  <si>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</si>
  <si>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</si>
  <si>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</si>
  <si>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</si>
  <si>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</si>
  <si>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</si>
  <si>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</si>
  <si>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</si>
  <si>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</si>
  <si>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</si>
  <si>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</si>
  <si>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</si>
  <si>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</si>
  <si>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</si>
  <si>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</si>
  <si>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</si>
  <si>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</si>
  <si>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</si>
  <si>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</si>
  <si>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</si>
  <si>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</si>
  <si>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</si>
  <si>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</si>
  <si>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</si>
  <si>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</si>
  <si>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</si>
  <si>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</si>
  <si>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</si>
  <si>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</si>
  <si>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</si>
  <si>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</si>
  <si>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</si>
  <si>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</si>
  <si>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</si>
  <si>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</si>
  <si>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</si>
  <si>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</si>
  <si>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</si>
  <si>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</si>
  <si>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</si>
  <si>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</si>
  <si>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</si>
  <si>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</si>
  <si>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</si>
  <si>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</si>
  <si>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</si>
  <si>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</si>
  <si>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</si>
  <si>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</si>
  <si>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</si>
  <si>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</si>
  <si>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</si>
  <si>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</si>
  <si>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</si>
  <si>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</si>
  <si>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</si>
  <si>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</si>
  <si>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</si>
  <si>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</si>
  <si>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</si>
  <si>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</si>
  <si>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</si>
  <si>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</si>
  <si>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</si>
  <si>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</si>
  <si>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</si>
  <si>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</si>
  <si>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</si>
  <si>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</si>
  <si>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</si>
  <si>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</si>
  <si>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</si>
  <si>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</si>
  <si>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</si>
  <si>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</si>
  <si>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</si>
  <si>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</si>
  <si>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</si>
  <si>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</si>
  <si>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</si>
  <si>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</si>
  <si>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</si>
  <si>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</si>
  <si>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</si>
  <si>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</si>
  <si>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</si>
  <si>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</si>
  <si>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</si>
  <si>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</si>
  <si>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</si>
  <si>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</si>
  <si>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</si>
  <si>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</si>
  <si>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</si>
  <si>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</si>
  <si>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</si>
  <si>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</si>
  <si>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</si>
  <si>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</si>
  <si>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</si>
  <si>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</si>
  <si>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</si>
  <si>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</si>
  <si>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</si>
  <si>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</si>
  <si>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</si>
  <si>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</si>
  <si>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</si>
  <si>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</si>
  <si>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</si>
  <si>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</si>
  <si>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</si>
  <si>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</si>
  <si>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</si>
  <si>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</si>
  <si>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</si>
  <si>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</si>
  <si>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</si>
  <si>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</si>
  <si>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</si>
  <si>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</si>
  <si>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</si>
  <si>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</si>
  <si>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</si>
  <si>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</si>
  <si>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</si>
  <si>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</si>
  <si>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</si>
  <si>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</si>
  <si>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</si>
  <si>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</si>
  <si>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</si>
  <si>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</si>
  <si>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</si>
  <si>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</si>
  <si>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</si>
  <si>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</si>
  <si>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</si>
  <si>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</si>
  <si>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</si>
  <si>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</si>
  <si>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</si>
  <si>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</si>
  <si>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</si>
  <si>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</si>
  <si>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</si>
  <si>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</si>
  <si>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</si>
  <si>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</si>
  <si>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</si>
  <si>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</si>
  <si>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</si>
  <si>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</si>
  <si>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</si>
  <si>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</si>
  <si>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</si>
  <si>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</si>
  <si>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</si>
  <si>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</si>
  <si>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</si>
  <si>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</si>
  <si>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</si>
  <si>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</si>
  <si>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</si>
  <si>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</si>
  <si>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</si>
  <si>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</si>
  <si>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</si>
  <si>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</si>
  <si>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</si>
  <si>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</si>
  <si>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</si>
  <si>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</si>
  <si>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</si>
  <si>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</si>
  <si>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</si>
  <si>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</si>
  <si>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</si>
  <si>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</si>
  <si>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</si>
  <si>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</si>
  <si>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</si>
  <si>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</si>
  <si>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</si>
  <si>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</si>
  <si>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</si>
  <si>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</si>
  <si>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</si>
  <si>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</si>
  <si>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</si>
  <si>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</si>
  <si>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</si>
  <si>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</si>
  <si>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</si>
  <si>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</si>
  <si>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</si>
  <si>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</si>
  <si>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</si>
  <si>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</si>
  <si>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</si>
  <si>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</si>
  <si>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</si>
  <si>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</si>
  <si>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農業経営復旧・復興対策利子助成金等交付事業</t>
    <phoneticPr fontId="5"/>
  </si>
  <si>
    <t>－</t>
  </si>
  <si>
    <t>092</t>
    <phoneticPr fontId="5"/>
  </si>
  <si>
    <t>114</t>
    <phoneticPr fontId="5"/>
  </si>
  <si>
    <t>－</t>
    <phoneticPr fontId="5"/>
  </si>
  <si>
    <t>東日本大震災復旧・復興農業経営基盤強化資金利子助成金等交付事業実施要綱（平成24年４月６日付け23経営第3536号農林水産事務次官依命通知）</t>
    <phoneticPr fontId="5"/>
  </si>
  <si>
    <t>-</t>
    <phoneticPr fontId="5"/>
  </si>
  <si>
    <t>残高
（億円）</t>
    <rPh sb="0" eb="2">
      <t>ザンダカ</t>
    </rPh>
    <rPh sb="4" eb="6">
      <t>オクエン</t>
    </rPh>
    <phoneticPr fontId="5"/>
  </si>
  <si>
    <t>円</t>
    <rPh sb="0" eb="1">
      <t>エン</t>
    </rPh>
    <phoneticPr fontId="5"/>
  </si>
  <si>
    <t>767百万円/895億円×100万円</t>
    <phoneticPr fontId="5"/>
  </si>
  <si>
    <t>利子助成金</t>
    <rPh sb="0" eb="2">
      <t>リシ</t>
    </rPh>
    <rPh sb="2" eb="5">
      <t>ジョセイキン</t>
    </rPh>
    <phoneticPr fontId="5"/>
  </si>
  <si>
    <t>事務経費</t>
    <rPh sb="0" eb="2">
      <t>ジム</t>
    </rPh>
    <rPh sb="2" eb="4">
      <t>ケイヒ</t>
    </rPh>
    <phoneticPr fontId="5"/>
  </si>
  <si>
    <t>A.（公財）農林水産長期金融協会</t>
    <rPh sb="3" eb="5">
      <t>コウザイ</t>
    </rPh>
    <rPh sb="6" eb="8">
      <t>ノウリン</t>
    </rPh>
    <rPh sb="8" eb="10">
      <t>スイサン</t>
    </rPh>
    <rPh sb="10" eb="12">
      <t>チョウキ</t>
    </rPh>
    <rPh sb="12" eb="14">
      <t>キンユウ</t>
    </rPh>
    <rPh sb="14" eb="16">
      <t>キョウカイ</t>
    </rPh>
    <phoneticPr fontId="5"/>
  </si>
  <si>
    <t>利子助成金</t>
    <rPh sb="0" eb="2">
      <t>リシ</t>
    </rPh>
    <rPh sb="2" eb="5">
      <t>ジョセイキン</t>
    </rPh>
    <phoneticPr fontId="5"/>
  </si>
  <si>
    <t>事務経費</t>
    <rPh sb="0" eb="2">
      <t>ジム</t>
    </rPh>
    <rPh sb="2" eb="4">
      <t>ケイヒ</t>
    </rPh>
    <phoneticPr fontId="5"/>
  </si>
  <si>
    <t>公庫等の制度資金の借受者に対して利子助成</t>
    <rPh sb="0" eb="2">
      <t>コウコ</t>
    </rPh>
    <rPh sb="2" eb="3">
      <t>トウ</t>
    </rPh>
    <rPh sb="4" eb="6">
      <t>セイド</t>
    </rPh>
    <rPh sb="6" eb="8">
      <t>シキン</t>
    </rPh>
    <rPh sb="9" eb="11">
      <t>カリウケ</t>
    </rPh>
    <rPh sb="11" eb="12">
      <t>シャ</t>
    </rPh>
    <rPh sb="13" eb="14">
      <t>タイ</t>
    </rPh>
    <rPh sb="16" eb="18">
      <t>リシ</t>
    </rPh>
    <rPh sb="18" eb="20">
      <t>ジョセイ</t>
    </rPh>
    <phoneticPr fontId="5"/>
  </si>
  <si>
    <t>利子助成金を交付するのに必要な事務経費</t>
    <rPh sb="0" eb="2">
      <t>リシ</t>
    </rPh>
    <rPh sb="2" eb="5">
      <t>ジョセイキン</t>
    </rPh>
    <rPh sb="6" eb="8">
      <t>コウフ</t>
    </rPh>
    <rPh sb="12" eb="14">
      <t>ヒツヨウ</t>
    </rPh>
    <rPh sb="15" eb="17">
      <t>ジム</t>
    </rPh>
    <rPh sb="17" eb="19">
      <t>ケイヒ</t>
    </rPh>
    <phoneticPr fontId="5"/>
  </si>
  <si>
    <t>（公財）農林水産長期金融協会</t>
    <rPh sb="1" eb="3">
      <t>コウザイ</t>
    </rPh>
    <rPh sb="4" eb="6">
      <t>ノウリン</t>
    </rPh>
    <rPh sb="6" eb="8">
      <t>スイサン</t>
    </rPh>
    <rPh sb="8" eb="10">
      <t>チョウキ</t>
    </rPh>
    <rPh sb="10" eb="12">
      <t>キンユウ</t>
    </rPh>
    <rPh sb="12" eb="14">
      <t>キョウカイ</t>
    </rPh>
    <phoneticPr fontId="5"/>
  </si>
  <si>
    <t>公庫等の制度資金の借受者に対して利子助成金を交付</t>
    <rPh sb="0" eb="2">
      <t>コウコ</t>
    </rPh>
    <rPh sb="2" eb="3">
      <t>トウ</t>
    </rPh>
    <rPh sb="4" eb="6">
      <t>セイド</t>
    </rPh>
    <rPh sb="6" eb="8">
      <t>シキン</t>
    </rPh>
    <rPh sb="9" eb="11">
      <t>カリウケ</t>
    </rPh>
    <rPh sb="11" eb="12">
      <t>シャ</t>
    </rPh>
    <rPh sb="13" eb="14">
      <t>タイ</t>
    </rPh>
    <rPh sb="16" eb="18">
      <t>リシ</t>
    </rPh>
    <rPh sb="18" eb="21">
      <t>ジョセイキン</t>
    </rPh>
    <rPh sb="22" eb="24">
      <t>コウフ</t>
    </rPh>
    <phoneticPr fontId="5"/>
  </si>
  <si>
    <t>－</t>
    <phoneticPr fontId="5"/>
  </si>
  <si>
    <t>‐</t>
  </si>
  <si>
    <t>単位当たりコストについては、実行金利の推移や借入から利子の支払が発生するまでの期間に左右されるため、その水準の妥当性は評価になじまない。</t>
    <phoneticPr fontId="5"/>
  </si>
  <si>
    <t>事務経費に関しては節約等によりコスト削減を図っている。</t>
    <phoneticPr fontId="5"/>
  </si>
  <si>
    <t>融資は補助金に比べて少ない財政支出で効果を発揮しうる政策手法として位置付けられる。</t>
    <phoneticPr fontId="5"/>
  </si>
  <si>
    <t>活動実績の指標として掲げている融資残高については、経済状況等に応じて変動する農業者の資金活動（借入・償還）に左右されるため、予め予測することが困難である。</t>
    <phoneticPr fontId="5"/>
  </si>
  <si>
    <t>-</t>
    <phoneticPr fontId="5"/>
  </si>
  <si>
    <t>1,094百万円/1,260億円×100万円</t>
    <phoneticPr fontId="5"/>
  </si>
  <si>
    <t>　被災地域の復旧・復興の状況や資金需要を見極めつつ、被災農業者等が必要とする復旧・復興のための資金調達の円滑化を図っていくため、引き続き効率的な事務の執行に努める。</t>
    <rPh sb="1" eb="3">
      <t>ヒサイ</t>
    </rPh>
    <rPh sb="3" eb="5">
      <t>チイキ</t>
    </rPh>
    <rPh sb="6" eb="8">
      <t>フッキュウ</t>
    </rPh>
    <rPh sb="9" eb="11">
      <t>フッコウ</t>
    </rPh>
    <rPh sb="12" eb="14">
      <t>ジョウキョウ</t>
    </rPh>
    <rPh sb="15" eb="17">
      <t>シキン</t>
    </rPh>
    <rPh sb="17" eb="19">
      <t>ジュヨウ</t>
    </rPh>
    <rPh sb="20" eb="22">
      <t>ミキワ</t>
    </rPh>
    <rPh sb="26" eb="28">
      <t>ヒサイ</t>
    </rPh>
    <rPh sb="28" eb="31">
      <t>ノウギョウシャ</t>
    </rPh>
    <rPh sb="31" eb="32">
      <t>トウ</t>
    </rPh>
    <rPh sb="33" eb="35">
      <t>ヒツヨウ</t>
    </rPh>
    <rPh sb="38" eb="40">
      <t>フッキュウ</t>
    </rPh>
    <rPh sb="41" eb="43">
      <t>フッコウ</t>
    </rPh>
    <rPh sb="47" eb="49">
      <t>シキン</t>
    </rPh>
    <rPh sb="49" eb="51">
      <t>チョウタツ</t>
    </rPh>
    <rPh sb="52" eb="55">
      <t>エンカツカ</t>
    </rPh>
    <rPh sb="56" eb="57">
      <t>ハカ</t>
    </rPh>
    <rPh sb="64" eb="65">
      <t>ヒ</t>
    </rPh>
    <rPh sb="66" eb="67">
      <t>ツヅ</t>
    </rPh>
    <rPh sb="68" eb="71">
      <t>コウリツテキ</t>
    </rPh>
    <rPh sb="72" eb="74">
      <t>ジム</t>
    </rPh>
    <rPh sb="75" eb="77">
      <t>シッコウ</t>
    </rPh>
    <rPh sb="78" eb="79">
      <t>ツト</t>
    </rPh>
    <phoneticPr fontId="5"/>
  </si>
  <si>
    <t>中間段階の支出は存在しない。</t>
    <phoneticPr fontId="5"/>
  </si>
  <si>
    <t>△</t>
  </si>
  <si>
    <t>本事業の予算執行率が86％となったのは、利子助成のベースとなる融資の金利水準が低利で推移したことから、利子助成率の想定と実績との乖離等があったためである。</t>
    <rPh sb="4" eb="6">
      <t>ヨサン</t>
    </rPh>
    <rPh sb="6" eb="9">
      <t>シッコウリツ</t>
    </rPh>
    <phoneticPr fontId="5"/>
  </si>
  <si>
    <t>施設整備等を行うものではないため該当しない。</t>
    <phoneticPr fontId="5"/>
  </si>
  <si>
    <t>本事業は、東日本大震災による被害を受けた農業者等が借り入れる復旧・復興のために必要となる資金について、借入者の金利負担軽減を図ることにより、農業経営の復旧・復興を金融面から支援するものであり、国が実施すべき優先度の高い事業である。</t>
    <phoneticPr fontId="5"/>
  </si>
  <si>
    <t>本事業は、東日本大震災による被害を受けた農業者等が借り入れる復旧・復興のために必要となる資金について、借入者の金利負担軽減を図ることにより、農業経営の復旧・復興を金融面から支援するものであり、被災農業者等のニーズを的確に反映している。</t>
    <rPh sb="96" eb="98">
      <t>ヒサイ</t>
    </rPh>
    <rPh sb="98" eb="101">
      <t>ノウギョウシャ</t>
    </rPh>
    <rPh sb="101" eb="102">
      <t>トウ</t>
    </rPh>
    <rPh sb="107" eb="109">
      <t>テキカク</t>
    </rPh>
    <rPh sb="110" eb="112">
      <t>ハンエイ</t>
    </rPh>
    <phoneticPr fontId="5"/>
  </si>
  <si>
    <t>　東日本大震災により被災した農業者（以下「被災農業者」という。）等が行う復旧・復興の取組みを支援するため、借入れの際の金利負担軽減を行うことにより、被災農業者等が必要とする資金の融通を円滑にする。</t>
    <rPh sb="18" eb="20">
      <t>イカ</t>
    </rPh>
    <rPh sb="21" eb="23">
      <t>ヒサイ</t>
    </rPh>
    <rPh sb="23" eb="26">
      <t>ノウギョウシャ</t>
    </rPh>
    <phoneticPr fontId="5"/>
  </si>
  <si>
    <t>　被災農業者等が復旧・復興の取組のために借り入れた資金について、借入者の金利負担軽減を図り、復旧・復興の取組を金融面から支援するため、平成26年度までに（公財）農林水産長期金融協会が利子助成を約定した被災農業者等に対し、同協会が約定に基づき利子助成金を交付する際に必要となる財源を国が同協会に交付する。
補助率：定額</t>
    <rPh sb="1" eb="3">
      <t>ヒサイ</t>
    </rPh>
    <phoneticPr fontId="5"/>
  </si>
  <si>
    <t>利子助成融資残高
※融資残高については、経済状況等に応じて変動する農業者の資金活動（借入・償還）に左右されるため、当初見込みは記載していない。</t>
    <phoneticPr fontId="5"/>
  </si>
  <si>
    <t>融資平均残高100万円当たりの利子助成金
〔利子助成金実績／融資平均残高×100万円〕
※融資平均残高は、各月末の融資残高を累計し12か月で割って求めたもの　　　　　　　　　　　　　　</t>
    <phoneticPr fontId="5"/>
  </si>
  <si>
    <t>／</t>
    <phoneticPr fontId="5"/>
  </si>
  <si>
    <t>本事業の実施主体である（公財）農林水産長期金融協会は、本事業と同様のスキ－ムで復興対策以外の別事業を実施しており、数百単位に上る金融機関が関与し、かつ日々更新される数万件に上る膨大な貸付計数デ－タについて、最長28年間の将来にわたり継続して管理を行える体制がとられていることから、効率的かつ一元的に本事業を実施することが可能である。</t>
    <phoneticPr fontId="5"/>
  </si>
  <si>
    <t>-</t>
    <phoneticPr fontId="5"/>
  </si>
  <si>
    <t>-</t>
    <phoneticPr fontId="5"/>
  </si>
  <si>
    <t>被災農業者等への資金調達の円滑化による農業経営の復旧・復興という政策目標を達成するためには、財政力の乏しい被災自治体の負担によることなく、国が責任を持って取り組むべき事業である。また、対価を伴うものではないことから民間に委ねることはできない。</t>
    <rPh sb="46" eb="49">
      <t>ザイセイリョク</t>
    </rPh>
    <rPh sb="50" eb="51">
      <t>トボ</t>
    </rPh>
    <rPh sb="53" eb="55">
      <t>ヒサイ</t>
    </rPh>
    <rPh sb="55" eb="58">
      <t>ジチタイ</t>
    </rPh>
    <rPh sb="59" eb="61">
      <t>フタン</t>
    </rPh>
    <phoneticPr fontId="5"/>
  </si>
  <si>
    <t>㏊</t>
    <phoneticPr fontId="5"/>
  </si>
  <si>
    <t>東日本大震災による津波被災農地における営農再開可能面積
※目標値は、「農業・農村の復興マスタープラン」に記載されている復旧対象農地面積</t>
    <rPh sb="13" eb="15">
      <t>ノウチ</t>
    </rPh>
    <phoneticPr fontId="5"/>
  </si>
  <si>
    <t>東日本大震災による津波被災農地における営農再開可能面積割合</t>
    <rPh sb="13" eb="15">
      <t>ノウチ</t>
    </rPh>
    <phoneticPr fontId="5"/>
  </si>
  <si>
    <t>本事業は、東日本大震災により被害を受けた農業者のうち、特定被災区域にほ場等を有する被災農業者等が借り入れる日本公庫等の災害復旧・復興関係資金に限定して利子助成を行うものであり、国の支援措置は、事業目的に即し真に必要なものに限定して行われている。</t>
    <rPh sb="0" eb="1">
      <t>ホン</t>
    </rPh>
    <rPh sb="1" eb="3">
      <t>ジギョウ</t>
    </rPh>
    <rPh sb="5" eb="8">
      <t>ヒガシニホン</t>
    </rPh>
    <rPh sb="8" eb="11">
      <t>ダイシンサイ</t>
    </rPh>
    <rPh sb="14" eb="16">
      <t>ヒガイ</t>
    </rPh>
    <rPh sb="17" eb="18">
      <t>ウ</t>
    </rPh>
    <rPh sb="20" eb="23">
      <t>ノウギョウシャ</t>
    </rPh>
    <rPh sb="27" eb="29">
      <t>トクテイ</t>
    </rPh>
    <rPh sb="29" eb="31">
      <t>ヒサイ</t>
    </rPh>
    <rPh sb="31" eb="33">
      <t>クイキ</t>
    </rPh>
    <rPh sb="35" eb="36">
      <t>ジョウ</t>
    </rPh>
    <rPh sb="36" eb="37">
      <t>トウ</t>
    </rPh>
    <rPh sb="38" eb="39">
      <t>ユウ</t>
    </rPh>
    <rPh sb="41" eb="43">
      <t>ヒサイ</t>
    </rPh>
    <rPh sb="43" eb="46">
      <t>ノウギョウシャ</t>
    </rPh>
    <rPh sb="46" eb="47">
      <t>トウ</t>
    </rPh>
    <rPh sb="48" eb="49">
      <t>カ</t>
    </rPh>
    <rPh sb="50" eb="51">
      <t>イ</t>
    </rPh>
    <rPh sb="53" eb="55">
      <t>ニホン</t>
    </rPh>
    <rPh sb="55" eb="57">
      <t>コウコ</t>
    </rPh>
    <rPh sb="57" eb="58">
      <t>トウ</t>
    </rPh>
    <rPh sb="59" eb="61">
      <t>サイガイ</t>
    </rPh>
    <rPh sb="61" eb="63">
      <t>フッキュウ</t>
    </rPh>
    <rPh sb="64" eb="66">
      <t>フッコウ</t>
    </rPh>
    <rPh sb="66" eb="68">
      <t>カンケイ</t>
    </rPh>
    <rPh sb="68" eb="70">
      <t>シキン</t>
    </rPh>
    <rPh sb="71" eb="73">
      <t>ゲンテイ</t>
    </rPh>
    <rPh sb="75" eb="77">
      <t>リシ</t>
    </rPh>
    <rPh sb="77" eb="79">
      <t>ジョセイ</t>
    </rPh>
    <rPh sb="80" eb="81">
      <t>オコナ</t>
    </rPh>
    <rPh sb="88" eb="89">
      <t>クニ</t>
    </rPh>
    <rPh sb="90" eb="92">
      <t>シエン</t>
    </rPh>
    <rPh sb="92" eb="94">
      <t>ソチ</t>
    </rPh>
    <phoneticPr fontId="5"/>
  </si>
  <si>
    <t>1,275百万円/1,466億円×100万円</t>
    <phoneticPr fontId="5"/>
  </si>
  <si>
    <t>　26年度実績は、融資枠357億円に対し340億円（95％）の融資実績であり、被災農業者等のニーズがあり、優先度が高い事業であると認められる。</t>
    <rPh sb="3" eb="5">
      <t>ネンド</t>
    </rPh>
    <rPh sb="5" eb="7">
      <t>ジッセキ</t>
    </rPh>
    <rPh sb="9" eb="12">
      <t>ユウシワク</t>
    </rPh>
    <rPh sb="15" eb="17">
      <t>オクエン</t>
    </rPh>
    <rPh sb="18" eb="19">
      <t>タイ</t>
    </rPh>
    <rPh sb="23" eb="25">
      <t>オクエン</t>
    </rPh>
    <rPh sb="31" eb="33">
      <t>ユウシ</t>
    </rPh>
    <rPh sb="33" eb="35">
      <t>ジッセキ</t>
    </rPh>
    <rPh sb="39" eb="41">
      <t>ヒサイ</t>
    </rPh>
    <rPh sb="41" eb="44">
      <t>ノウギョウシャ</t>
    </rPh>
    <rPh sb="44" eb="45">
      <t>トウ</t>
    </rPh>
    <rPh sb="53" eb="56">
      <t>ユウセンド</t>
    </rPh>
    <rPh sb="57" eb="58">
      <t>タカ</t>
    </rPh>
    <rPh sb="59" eb="61">
      <t>ジギョウ</t>
    </rPh>
    <rPh sb="65" eb="66">
      <t>ミト</t>
    </rPh>
    <phoneticPr fontId="5"/>
  </si>
  <si>
    <t>現状通り</t>
  </si>
  <si>
    <t>　被災農業者等が必要とする資金の融通を円滑にすることを目的とした復興に資する必要性の高い事業である。引き続き効率性に留意しつつ予算の執行を進めること。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</si>
  <si>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　引き続き効率的・効果的な予算の執行に努めていく。</t>
    <phoneticPr fontId="5"/>
  </si>
  <si>
    <t>点検対象外</t>
    <phoneticPr fontId="5"/>
  </si>
  <si>
    <t>・前年度までの約定分に対する利子助成必要額（後年度負担額）の増加。</t>
    <phoneticPr fontId="5"/>
  </si>
  <si>
    <t>営農再開可能な農地面積は順調に増加しており、見合ったものとなっている。</t>
    <rPh sb="4" eb="6">
      <t>カノウ</t>
    </rPh>
    <rPh sb="7" eb="9">
      <t>ノウチ</t>
    </rPh>
    <rPh sb="9" eb="11">
      <t>メンセキ</t>
    </rPh>
    <phoneticPr fontId="5"/>
  </si>
  <si>
    <t>本事業は、東日本大震災により大きな被害を受け資金力の弱まった被災農業者等の負担を軽減し、復興・復旧関連資金を円滑に融通するためのものであり、利子負担の軽減という支援は必要なものと考えている。</t>
    <rPh sb="0" eb="1">
      <t>ホン</t>
    </rPh>
    <rPh sb="1" eb="3">
      <t>ジギョウ</t>
    </rPh>
    <rPh sb="5" eb="8">
      <t>ヒガシニホン</t>
    </rPh>
    <rPh sb="8" eb="11">
      <t>ダイシンサイ</t>
    </rPh>
    <rPh sb="14" eb="15">
      <t>オオ</t>
    </rPh>
    <rPh sb="17" eb="19">
      <t>ヒガイ</t>
    </rPh>
    <rPh sb="20" eb="21">
      <t>ウ</t>
    </rPh>
    <rPh sb="22" eb="25">
      <t>シキンリョク</t>
    </rPh>
    <rPh sb="26" eb="27">
      <t>ヨワ</t>
    </rPh>
    <rPh sb="30" eb="32">
      <t>ヒサイ</t>
    </rPh>
    <rPh sb="32" eb="35">
      <t>ノウギョウシャ</t>
    </rPh>
    <rPh sb="35" eb="36">
      <t>トウ</t>
    </rPh>
    <rPh sb="37" eb="39">
      <t>フタン</t>
    </rPh>
    <rPh sb="40" eb="42">
      <t>ケイゲン</t>
    </rPh>
    <rPh sb="44" eb="46">
      <t>フッコウ</t>
    </rPh>
    <rPh sb="47" eb="49">
      <t>フッキュウ</t>
    </rPh>
    <rPh sb="49" eb="51">
      <t>カンレン</t>
    </rPh>
    <rPh sb="51" eb="53">
      <t>シキン</t>
    </rPh>
    <rPh sb="54" eb="56">
      <t>エンカツ</t>
    </rPh>
    <rPh sb="57" eb="59">
      <t>ユウヅウ</t>
    </rPh>
    <rPh sb="70" eb="72">
      <t>リシ</t>
    </rPh>
    <rPh sb="72" eb="74">
      <t>フタン</t>
    </rPh>
    <rPh sb="75" eb="77">
      <t>ケイゲン</t>
    </rPh>
    <rPh sb="80" eb="82">
      <t>シエン</t>
    </rPh>
    <rPh sb="83" eb="85">
      <t>ヒツヨウ</t>
    </rPh>
    <rPh sb="89" eb="9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</si>
</sst>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9" fontId="0" fillId="0" borderId="39"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140</xdr:row>
      <xdr:rowOff>33619</xdr:rowOff>
    </xdr:from>
    <xdr:to>
      <xdr:col>38</xdr:col>
      <xdr:colOff>155729</xdr:colOff>
      <xdr:row>167</xdr:row>
      <xdr:rowOff>324971</xdr:rowOff>
    </xdr:to>
    <xdr:grpSp>
      <xdr:nvGrpSpPr>
        <xdr:cNvPr id="21" name="グループ化 20"/>
        <xdr:cNvGrpSpPr/>
      </xdr:nvGrpSpPr>
      <xdr:grpSpPr>
        <a:xfrm>
          <a:off x="3217333" y="36524952"/>
          <a:ext cx="4579563" cy="9721102"/>
          <a:chOff x="3228306" y="31119537"/>
          <a:chExt cx="4648487" cy="10864831"/>
        </a:xfrm>
      </xdr:grpSpPr>
      <xdr:sp macro="" textlink="">
        <xdr:nvSpPr>
          <xdr:cNvPr id="22" name="テキスト ボックス 21"/>
          <xdr:cNvSpPr txBox="1"/>
        </xdr:nvSpPr>
        <xdr:spPr>
          <a:xfrm>
            <a:off x="3706596" y="34441094"/>
            <a:ext cx="4001864" cy="141609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農林水産省</a:t>
            </a:r>
          </a:p>
          <a:p>
            <a:pPr algn="ctr" rtl="0">
              <a:lnSpc>
                <a:spcPts val="2200"/>
              </a:lnSpc>
              <a:defRPr sz="1000"/>
            </a:pPr>
            <a:endParaRPr lang="en-US" altLang="ja-JP" sz="18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ＭＳ Ｐゴシック"/>
              </a:rPr>
              <a:t>1,520</a:t>
            </a:r>
            <a:r>
              <a:rPr lang="ja-JP" altLang="en-US" sz="1800" b="0" i="0" u="none" strike="noStrike" baseline="0">
                <a:solidFill>
                  <a:sysClr val="windowText" lastClr="000000"/>
                </a:solidFill>
                <a:latin typeface="ＭＳ Ｐゴシック"/>
                <a:ea typeface="ＭＳ Ｐゴシック"/>
              </a:rPr>
              <a:t>百万円</a:t>
            </a:r>
            <a:endParaRPr lang="en-US" altLang="ja-JP" sz="1800" b="0" i="0" u="none" strike="noStrike" baseline="0">
              <a:solidFill>
                <a:sysClr val="windowText" lastClr="000000"/>
              </a:solidFill>
              <a:latin typeface="ＭＳ Ｐゴシック"/>
              <a:ea typeface="ＭＳ Ｐゴシック"/>
            </a:endParaRPr>
          </a:p>
        </xdr:txBody>
      </xdr:sp>
      <xdr:cxnSp macro="">
        <xdr:nvCxnSpPr>
          <xdr:cNvPr id="23" name="直線矢印コネクタ 22"/>
          <xdr:cNvCxnSpPr/>
        </xdr:nvCxnSpPr>
        <xdr:spPr>
          <a:xfrm rot="16200000" flipH="1">
            <a:off x="5215474" y="36324930"/>
            <a:ext cx="941922" cy="6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3697128" y="37175520"/>
            <a:ext cx="4008153" cy="138600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solidFill>
                  <a:sysClr val="windowText" lastClr="000000"/>
                </a:solidFill>
                <a:latin typeface="+mn-ea"/>
                <a:ea typeface="+mn-ea"/>
              </a:rPr>
              <a:t>Ａ．（公財）農林水産長期金融協会</a:t>
            </a:r>
            <a:endParaRPr kumimoji="1" lang="en-US" altLang="ja-JP" sz="1800">
              <a:solidFill>
                <a:sysClr val="windowText" lastClr="000000"/>
              </a:solidFill>
              <a:latin typeface="+mn-ea"/>
              <a:ea typeface="+mn-ea"/>
            </a:endParaRPr>
          </a:p>
          <a:p>
            <a:pPr algn="ctr">
              <a:lnSpc>
                <a:spcPts val="2000"/>
              </a:lnSpc>
            </a:pPr>
            <a:endParaRPr lang="en-US" altLang="ja-JP" sz="1800" b="0" i="0" baseline="0">
              <a:solidFill>
                <a:sysClr val="windowText" lastClr="000000"/>
              </a:solidFill>
              <a:latin typeface="+mn-lt"/>
              <a:ea typeface="+mn-ea"/>
              <a:cs typeface="+mn-cs"/>
            </a:endParaRPr>
          </a:p>
          <a:p>
            <a:pPr algn="ctr">
              <a:lnSpc>
                <a:spcPts val="2200"/>
              </a:lnSpc>
            </a:pPr>
            <a:r>
              <a:rPr kumimoji="0" lang="en-US" altLang="ja-JP" sz="1800" b="0" i="0" baseline="0">
                <a:solidFill>
                  <a:sysClr val="windowText" lastClr="000000"/>
                </a:solidFill>
                <a:latin typeface="+mj-ea"/>
                <a:ea typeface="+mj-ea"/>
                <a:cs typeface="+mn-cs"/>
              </a:rPr>
              <a:t>1,300</a:t>
            </a:r>
            <a:r>
              <a:rPr kumimoji="0" lang="ja-JP" altLang="en-US" sz="1800" b="0" i="0" baseline="0">
                <a:solidFill>
                  <a:sysClr val="windowText" lastClr="000000"/>
                </a:solidFill>
                <a:latin typeface="+mj-ea"/>
                <a:ea typeface="+mj-ea"/>
                <a:cs typeface="+mn-cs"/>
              </a:rPr>
              <a:t>百万円</a:t>
            </a:r>
            <a:endParaRPr kumimoji="1" lang="en-US" altLang="ja-JP" sz="1800" b="0" i="0" baseline="0">
              <a:solidFill>
                <a:sysClr val="windowText" lastClr="000000"/>
              </a:solidFill>
              <a:latin typeface="+mj-ea"/>
              <a:ea typeface="+mj-ea"/>
              <a:cs typeface="+mn-cs"/>
            </a:endParaRPr>
          </a:p>
        </xdr:txBody>
      </xdr:sp>
      <xdr:grpSp>
        <xdr:nvGrpSpPr>
          <xdr:cNvPr id="25" name="グループ化 10"/>
          <xdr:cNvGrpSpPr>
            <a:grpSpLocks/>
          </xdr:cNvGrpSpPr>
        </xdr:nvGrpSpPr>
        <xdr:grpSpPr bwMode="auto">
          <a:xfrm>
            <a:off x="3649265" y="38646933"/>
            <a:ext cx="4108337" cy="650570"/>
            <a:chOff x="3213100" y="33324800"/>
            <a:chExt cx="3949700" cy="965200"/>
          </a:xfrm>
        </xdr:grpSpPr>
        <xdr:sp macro="" textlink="">
          <xdr:nvSpPr>
            <xdr:cNvPr id="36" name="大かっこ 35"/>
            <xdr:cNvSpPr/>
          </xdr:nvSpPr>
          <xdr:spPr>
            <a:xfrm>
              <a:off x="3213100" y="33324800"/>
              <a:ext cx="3949700" cy="9265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3270342" y="33324800"/>
              <a:ext cx="3835216" cy="96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sp macro="" textlink="">
        <xdr:nvSpPr>
          <xdr:cNvPr id="26" name="テキスト ボックス 25"/>
          <xdr:cNvSpPr txBox="1"/>
        </xdr:nvSpPr>
        <xdr:spPr>
          <a:xfrm>
            <a:off x="3228306" y="36832925"/>
            <a:ext cx="1531710" cy="28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 </a:t>
            </a:r>
            <a:r>
              <a:rPr kumimoji="1" lang="ja-JP" altLang="en-US" sz="1100">
                <a:latin typeface="+mn-ea"/>
                <a:ea typeface="+mn-ea"/>
              </a:rPr>
              <a:t>特 定・補 助 </a:t>
            </a:r>
            <a:r>
              <a:rPr kumimoji="1" lang="en-US" altLang="ja-JP" sz="1100">
                <a:latin typeface="+mn-ea"/>
                <a:ea typeface="+mn-ea"/>
              </a:rPr>
              <a:t>】    </a:t>
            </a:r>
            <a:endParaRPr kumimoji="1" lang="ja-JP" altLang="en-US" sz="1100">
              <a:latin typeface="+mn-ea"/>
              <a:ea typeface="+mn-ea"/>
            </a:endParaRPr>
          </a:p>
        </xdr:txBody>
      </xdr:sp>
      <xdr:cxnSp macro="">
        <xdr:nvCxnSpPr>
          <xdr:cNvPr id="27" name="直線矢印コネクタ 26"/>
          <xdr:cNvCxnSpPr/>
        </xdr:nvCxnSpPr>
        <xdr:spPr>
          <a:xfrm rot="16200000" flipH="1">
            <a:off x="5175197" y="40098249"/>
            <a:ext cx="1016126" cy="6350"/>
          </a:xfrm>
          <a:prstGeom prst="straightConnector1">
            <a:avLst/>
          </a:prstGeom>
          <a:ln w="190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3641253" y="40619073"/>
            <a:ext cx="4033599" cy="1365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solidFill>
                  <a:sysClr val="windowText" lastClr="000000"/>
                </a:solidFill>
                <a:latin typeface="+mn-ea"/>
                <a:ea typeface="+mn-ea"/>
              </a:rPr>
              <a:t>農業者（借受者）</a:t>
            </a:r>
            <a:endParaRPr kumimoji="1" lang="en-US" altLang="ja-JP" sz="1800">
              <a:solidFill>
                <a:sysClr val="windowText" lastClr="000000"/>
              </a:solidFill>
              <a:latin typeface="+mn-ea"/>
              <a:ea typeface="+mn-ea"/>
            </a:endParaRPr>
          </a:p>
          <a:p>
            <a:pPr algn="ctr" fontAlgn="base">
              <a:lnSpc>
                <a:spcPts val="2100"/>
              </a:lnSpc>
            </a:pPr>
            <a:endParaRPr lang="en-US" altLang="ja-JP" sz="1800" b="0" i="0" baseline="0">
              <a:solidFill>
                <a:sysClr val="windowText" lastClr="000000"/>
              </a:solidFill>
              <a:latin typeface="+mn-lt"/>
              <a:ea typeface="+mn-ea"/>
              <a:cs typeface="+mn-cs"/>
            </a:endParaRPr>
          </a:p>
          <a:p>
            <a:pPr algn="ctr">
              <a:lnSpc>
                <a:spcPts val="2100"/>
              </a:lnSpc>
            </a:pPr>
            <a:r>
              <a:rPr lang="en-US" altLang="ja-JP" sz="1800" b="0" i="0" baseline="0">
                <a:solidFill>
                  <a:sysClr val="windowText" lastClr="000000"/>
                </a:solidFill>
                <a:latin typeface="+mj-ea"/>
                <a:ea typeface="+mj-ea"/>
                <a:cs typeface="+mn-cs"/>
              </a:rPr>
              <a:t>1,275</a:t>
            </a:r>
            <a:r>
              <a:rPr lang="ja-JP" altLang="en-US" sz="1800" b="0" i="0" baseline="0">
                <a:solidFill>
                  <a:sysClr val="windowText" lastClr="000000"/>
                </a:solidFill>
                <a:latin typeface="+mj-ea"/>
                <a:ea typeface="+mj-ea"/>
                <a:cs typeface="+mn-cs"/>
              </a:rPr>
              <a:t>百万円</a:t>
            </a:r>
            <a:endParaRPr lang="en-US" altLang="ja-JP" sz="1800" b="0" i="0" baseline="0">
              <a:solidFill>
                <a:sysClr val="windowText" lastClr="000000"/>
              </a:solidFill>
              <a:latin typeface="+mj-ea"/>
              <a:ea typeface="+mj-ea"/>
              <a:cs typeface="+mn-cs"/>
            </a:endParaRPr>
          </a:p>
        </xdr:txBody>
      </xdr:sp>
      <xdr:sp macro="" textlink="">
        <xdr:nvSpPr>
          <xdr:cNvPr id="29" name="テキスト ボックス 28"/>
          <xdr:cNvSpPr txBox="1"/>
        </xdr:nvSpPr>
        <xdr:spPr>
          <a:xfrm>
            <a:off x="5774279" y="39936261"/>
            <a:ext cx="2049411" cy="302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利子助成金の交付</a:t>
            </a:r>
          </a:p>
        </xdr:txBody>
      </xdr:sp>
      <xdr:sp macro="" textlink="">
        <xdr:nvSpPr>
          <xdr:cNvPr id="30" name="テキスト ボックス 29"/>
          <xdr:cNvSpPr txBox="1"/>
        </xdr:nvSpPr>
        <xdr:spPr>
          <a:xfrm>
            <a:off x="5823189" y="36180994"/>
            <a:ext cx="2053604" cy="301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補助金の交付</a:t>
            </a:r>
          </a:p>
        </xdr:txBody>
      </xdr:sp>
      <xdr:sp macro="" textlink="">
        <xdr:nvSpPr>
          <xdr:cNvPr id="31" name="Text Box 1"/>
          <xdr:cNvSpPr txBox="1">
            <a:spLocks noChangeArrowheads="1"/>
          </xdr:cNvSpPr>
        </xdr:nvSpPr>
        <xdr:spPr bwMode="auto">
          <a:xfrm>
            <a:off x="3754220" y="38672610"/>
            <a:ext cx="3936408" cy="81926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aseline="0" smtClean="0">
                <a:latin typeface="+mn-lt"/>
                <a:ea typeface="+mn-ea"/>
                <a:cs typeface="+mn-cs"/>
              </a:rPr>
              <a:t>被災農業者等が、日本公庫等の災害復旧・復興関係資金を借り入れる際の返済負担を最小限とするため、貸出金利が実質無利子となるよう利子助成金を交付。</a:t>
            </a:r>
            <a:endParaRPr lang="ja-JP" altLang="en-US" sz="1100" b="0" i="0" u="none" strike="noStrike" baseline="0">
              <a:solidFill>
                <a:srgbClr val="000000"/>
              </a:solidFill>
              <a:latin typeface="ＭＳ Ｐゴシック"/>
              <a:ea typeface="ＭＳ Ｐゴシック"/>
            </a:endParaRPr>
          </a:p>
        </xdr:txBody>
      </xdr:sp>
      <xdr:sp macro="" textlink="">
        <xdr:nvSpPr>
          <xdr:cNvPr id="32" name="正方形/長方形 31"/>
          <xdr:cNvSpPr/>
        </xdr:nvSpPr>
        <xdr:spPr>
          <a:xfrm>
            <a:off x="3707547" y="31119537"/>
            <a:ext cx="4012505" cy="141614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100"/>
              </a:lnSpc>
            </a:pPr>
            <a:r>
              <a:rPr kumimoji="1" lang="ja-JP" altLang="en-US" sz="1800">
                <a:latin typeface="+mn-ea"/>
                <a:ea typeface="+mn-ea"/>
              </a:rPr>
              <a:t>復興庁</a:t>
            </a:r>
            <a:endParaRPr kumimoji="1" lang="en-US" altLang="ja-JP" sz="1800">
              <a:latin typeface="+mn-ea"/>
              <a:ea typeface="+mn-ea"/>
            </a:endParaRPr>
          </a:p>
          <a:p>
            <a:pPr algn="ctr">
              <a:lnSpc>
                <a:spcPts val="2200"/>
              </a:lnSpc>
            </a:pPr>
            <a:endParaRPr kumimoji="1" lang="en-US" altLang="ja-JP" sz="1800">
              <a:latin typeface="+mn-ea"/>
              <a:ea typeface="+mn-ea"/>
            </a:endParaRPr>
          </a:p>
          <a:p>
            <a:pPr algn="ctr">
              <a:lnSpc>
                <a:spcPts val="2100"/>
              </a:lnSpc>
            </a:pPr>
            <a:r>
              <a:rPr kumimoji="1" lang="en-US" altLang="ja-JP" sz="1800">
                <a:latin typeface="+mn-ea"/>
                <a:ea typeface="+mn-ea"/>
              </a:rPr>
              <a:t>1,520</a:t>
            </a:r>
            <a:r>
              <a:rPr kumimoji="1" lang="ja-JP" altLang="en-US" sz="1800">
                <a:latin typeface="+mn-ea"/>
                <a:ea typeface="+mn-ea"/>
              </a:rPr>
              <a:t>百万円</a:t>
            </a:r>
          </a:p>
        </xdr:txBody>
      </xdr:sp>
      <xdr:cxnSp macro="">
        <xdr:nvCxnSpPr>
          <xdr:cNvPr id="33" name="直線矢印コネクタ 32"/>
          <xdr:cNvCxnSpPr/>
        </xdr:nvCxnSpPr>
        <xdr:spPr>
          <a:xfrm>
            <a:off x="5675541" y="33415803"/>
            <a:ext cx="0" cy="6986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大かっこ 33"/>
          <xdr:cNvSpPr/>
        </xdr:nvSpPr>
        <xdr:spPr>
          <a:xfrm>
            <a:off x="4324350" y="32677801"/>
            <a:ext cx="3117122" cy="6487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正方形/長方形 34"/>
          <xdr:cNvSpPr/>
        </xdr:nvSpPr>
        <xdr:spPr>
          <a:xfrm>
            <a:off x="4762130" y="32750785"/>
            <a:ext cx="2193365" cy="489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endParaRPr kumimoji="1" lang="en-US" altLang="ja-JP" sz="900">
              <a:solidFill>
                <a:sysClr val="windowText" lastClr="000000"/>
              </a:solidFill>
            </a:endParaRPr>
          </a:p>
          <a:p>
            <a:pPr algn="l">
              <a:lnSpc>
                <a:spcPts val="1000"/>
              </a:lnSpc>
            </a:pPr>
            <a:r>
              <a:rPr kumimoji="1" lang="ja-JP" altLang="en-US" sz="1100">
                <a:solidFill>
                  <a:sysClr val="windowText" lastClr="000000"/>
                </a:solidFill>
              </a:rPr>
              <a:t>農林水産省へ移替え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grpSp>
    <xdr:clientData/>
  </xdr:twoCellAnchor>
  <xdr:twoCellAnchor>
    <xdr:from>
      <xdr:col>18</xdr:col>
      <xdr:colOff>84666</xdr:colOff>
      <xdr:row>4</xdr:row>
      <xdr:rowOff>63500</xdr:rowOff>
    </xdr:from>
    <xdr:to>
      <xdr:col>24</xdr:col>
      <xdr:colOff>141817</xdr:colOff>
      <xdr:row>5</xdr:row>
      <xdr:rowOff>34925</xdr:rowOff>
    </xdr:to>
    <xdr:sp macro="" textlink="">
      <xdr:nvSpPr>
        <xdr:cNvPr id="38" name="正方形/長方形 37"/>
        <xdr:cNvSpPr/>
      </xdr:nvSpPr>
      <xdr:spPr>
        <a:xfrm>
          <a:off x="3704166"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0" t="s">
        <v>378</v>
      </c>
      <c r="AR2" s="680"/>
      <c r="AS2" s="59" t="str">
        <f>IF(OR(AQ2="　", AQ2=""), "", "-")</f>
        <v/>
      </c>
      <c r="AT2" s="681">
        <v>114</v>
      </c>
      <c r="AU2" s="681"/>
      <c r="AV2" s="60" t="str">
        <f>IF(AW2="", "", "-")</f>
        <v/>
      </c>
      <c r="AW2" s="682"/>
      <c r="AX2" s="682"/>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380</v>
      </c>
      <c r="AK3" s="640"/>
      <c r="AL3" s="640"/>
      <c r="AM3" s="640"/>
      <c r="AN3" s="640"/>
      <c r="AO3" s="640"/>
      <c r="AP3" s="640"/>
      <c r="AQ3" s="640"/>
      <c r="AR3" s="640"/>
      <c r="AS3" s="640"/>
      <c r="AT3" s="640"/>
      <c r="AU3" s="640"/>
      <c r="AV3" s="640"/>
      <c r="AW3" s="640"/>
      <c r="AX3" s="36" t="s">
        <v>91</v>
      </c>
    </row>
    <row r="4" spans="1:50" ht="24.75" customHeight="1" x14ac:dyDescent="0.15">
      <c r="A4" s="456" t="s">
        <v>30</v>
      </c>
      <c r="B4" s="457"/>
      <c r="C4" s="457"/>
      <c r="D4" s="457"/>
      <c r="E4" s="457"/>
      <c r="F4" s="457"/>
      <c r="G4" s="430" t="s">
        <v>388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382</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4" t="s">
        <v>213</v>
      </c>
      <c r="H5" s="616"/>
      <c r="I5" s="616"/>
      <c r="J5" s="616"/>
      <c r="K5" s="616"/>
      <c r="L5" s="616"/>
      <c r="M5" s="655" t="s">
        <v>92</v>
      </c>
      <c r="N5" s="656"/>
      <c r="O5" s="656"/>
      <c r="P5" s="656"/>
      <c r="Q5" s="656"/>
      <c r="R5" s="657"/>
      <c r="S5" s="615"/>
      <c r="T5" s="616"/>
      <c r="U5" s="616"/>
      <c r="V5" s="616"/>
      <c r="W5" s="616"/>
      <c r="X5" s="617"/>
      <c r="Y5" s="447" t="s">
        <v>3</v>
      </c>
      <c r="Z5" s="448"/>
      <c r="AA5" s="448"/>
      <c r="AB5" s="448"/>
      <c r="AC5" s="448"/>
      <c r="AD5" s="449"/>
      <c r="AE5" s="450" t="s">
        <v>386</v>
      </c>
      <c r="AF5" s="451"/>
      <c r="AG5" s="451"/>
      <c r="AH5" s="451"/>
      <c r="AI5" s="451"/>
      <c r="AJ5" s="451"/>
      <c r="AK5" s="451"/>
      <c r="AL5" s="451"/>
      <c r="AM5" s="451"/>
      <c r="AN5" s="451"/>
      <c r="AO5" s="451"/>
      <c r="AP5" s="452"/>
      <c r="AQ5" s="453" t="s">
        <v>387</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385</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2" t="s">
        <v>25</v>
      </c>
      <c r="B7" s="483"/>
      <c r="C7" s="483"/>
      <c r="D7" s="483"/>
      <c r="E7" s="483"/>
      <c r="F7" s="483"/>
      <c r="G7" s="484" t="s">
        <v>392</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393</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8" t="s">
        <v>79</v>
      </c>
      <c r="Z8" s="468"/>
      <c r="AA8" s="468"/>
      <c r="AB8" s="468"/>
      <c r="AC8" s="468"/>
      <c r="AD8" s="468"/>
      <c r="AE8" s="510" t="str">
        <f>入力規則等!K13</f>
        <v/>
      </c>
      <c r="AF8" s="511"/>
      <c r="AG8" s="511"/>
      <c r="AH8" s="511"/>
      <c r="AI8" s="511"/>
      <c r="AJ8" s="511"/>
      <c r="AK8" s="511"/>
      <c r="AL8" s="511"/>
      <c r="AM8" s="511"/>
      <c r="AN8" s="511"/>
      <c r="AO8" s="511"/>
      <c r="AP8" s="511"/>
      <c r="AQ8" s="511"/>
      <c r="AR8" s="511"/>
      <c r="AS8" s="511"/>
      <c r="AT8" s="511"/>
      <c r="AU8" s="511"/>
      <c r="AV8" s="511"/>
      <c r="AW8" s="511"/>
      <c r="AX8" s="512"/>
    </row>
    <row r="9" spans="1:50" ht="43.5" customHeight="1" x14ac:dyDescent="0.15">
      <c r="A9" s="184" t="s">
        <v>26</v>
      </c>
      <c r="B9" s="185"/>
      <c r="C9" s="185"/>
      <c r="D9" s="185"/>
      <c r="E9" s="185"/>
      <c r="F9" s="185"/>
      <c r="G9" s="186" t="s">
        <v>422</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60" customHeight="1" x14ac:dyDescent="0.15">
      <c r="A10" s="184" t="s">
        <v>36</v>
      </c>
      <c r="B10" s="185"/>
      <c r="C10" s="185"/>
      <c r="D10" s="185"/>
      <c r="E10" s="185"/>
      <c r="F10" s="185"/>
      <c r="G10" s="186" t="s">
        <v>423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491"/>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5">
        <v>1686</v>
      </c>
      <c r="Q13" s="176"/>
      <c r="R13" s="176"/>
      <c r="S13" s="176"/>
      <c r="T13" s="176"/>
      <c r="U13" s="176"/>
      <c r="V13" s="177"/>
      <c r="W13" s="175">
        <v>1693</v>
      </c>
      <c r="X13" s="176"/>
      <c r="Y13" s="176"/>
      <c r="Z13" s="176"/>
      <c r="AA13" s="176"/>
      <c r="AB13" s="176"/>
      <c r="AC13" s="177"/>
      <c r="AD13" s="175">
        <v>1802.01</v>
      </c>
      <c r="AE13" s="176"/>
      <c r="AF13" s="176"/>
      <c r="AG13" s="176"/>
      <c r="AH13" s="176"/>
      <c r="AI13" s="176"/>
      <c r="AJ13" s="177"/>
      <c r="AK13" s="175">
        <v>1869</v>
      </c>
      <c r="AL13" s="176"/>
      <c r="AM13" s="176"/>
      <c r="AN13" s="176"/>
      <c r="AO13" s="176"/>
      <c r="AP13" s="176"/>
      <c r="AQ13" s="177"/>
      <c r="AR13" s="189">
        <v>1912</v>
      </c>
      <c r="AS13" s="190"/>
      <c r="AT13" s="190"/>
      <c r="AU13" s="190"/>
      <c r="AV13" s="190"/>
      <c r="AW13" s="190"/>
      <c r="AX13" s="191"/>
    </row>
    <row r="14" spans="1:50" ht="21" customHeight="1" x14ac:dyDescent="0.15">
      <c r="A14" s="398"/>
      <c r="B14" s="399"/>
      <c r="C14" s="399"/>
      <c r="D14" s="399"/>
      <c r="E14" s="399"/>
      <c r="F14" s="400"/>
      <c r="G14" s="503"/>
      <c r="H14" s="504"/>
      <c r="I14" s="179" t="s">
        <v>9</v>
      </c>
      <c r="J14" s="180"/>
      <c r="K14" s="180"/>
      <c r="L14" s="180"/>
      <c r="M14" s="180"/>
      <c r="N14" s="180"/>
      <c r="O14" s="181"/>
      <c r="P14" s="175">
        <v>-661</v>
      </c>
      <c r="Q14" s="176"/>
      <c r="R14" s="176"/>
      <c r="S14" s="176"/>
      <c r="T14" s="176"/>
      <c r="U14" s="176"/>
      <c r="V14" s="177"/>
      <c r="W14" s="175">
        <v>-281</v>
      </c>
      <c r="X14" s="176"/>
      <c r="Y14" s="176"/>
      <c r="Z14" s="176"/>
      <c r="AA14" s="176"/>
      <c r="AB14" s="176"/>
      <c r="AC14" s="177"/>
      <c r="AD14" s="175">
        <v>-282</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3"/>
      <c r="H15" s="504"/>
      <c r="I15" s="179" t="s">
        <v>62</v>
      </c>
      <c r="J15" s="427"/>
      <c r="K15" s="427"/>
      <c r="L15" s="427"/>
      <c r="M15" s="427"/>
      <c r="N15" s="427"/>
      <c r="O15" s="428"/>
      <c r="P15" s="175" t="s">
        <v>389</v>
      </c>
      <c r="Q15" s="176"/>
      <c r="R15" s="176"/>
      <c r="S15" s="176"/>
      <c r="T15" s="176"/>
      <c r="U15" s="176"/>
      <c r="V15" s="177"/>
      <c r="W15" s="175" t="s">
        <v>389</v>
      </c>
      <c r="X15" s="176"/>
      <c r="Y15" s="176"/>
      <c r="Z15" s="176"/>
      <c r="AA15" s="176"/>
      <c r="AB15" s="176"/>
      <c r="AC15" s="177"/>
      <c r="AD15" s="175" t="s">
        <v>389</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3"/>
      <c r="H16" s="504"/>
      <c r="I16" s="179" t="s">
        <v>63</v>
      </c>
      <c r="J16" s="427"/>
      <c r="K16" s="427"/>
      <c r="L16" s="427"/>
      <c r="M16" s="427"/>
      <c r="N16" s="427"/>
      <c r="O16" s="428"/>
      <c r="P16" s="175" t="s">
        <v>389</v>
      </c>
      <c r="Q16" s="176"/>
      <c r="R16" s="176"/>
      <c r="S16" s="176"/>
      <c r="T16" s="176"/>
      <c r="U16" s="176"/>
      <c r="V16" s="177"/>
      <c r="W16" s="175" t="s">
        <v>389</v>
      </c>
      <c r="X16" s="176"/>
      <c r="Y16" s="176"/>
      <c r="Z16" s="176"/>
      <c r="AA16" s="176"/>
      <c r="AB16" s="176"/>
      <c r="AC16" s="177"/>
      <c r="AD16" s="175" t="s">
        <v>389</v>
      </c>
      <c r="AE16" s="176"/>
      <c r="AF16" s="176"/>
      <c r="AG16" s="176"/>
      <c r="AH16" s="176"/>
      <c r="AI16" s="176"/>
      <c r="AJ16" s="177"/>
      <c r="AK16" s="175" t="s">
        <v>383</v>
      </c>
      <c r="AL16" s="176"/>
      <c r="AM16" s="176"/>
      <c r="AN16" s="176"/>
      <c r="AO16" s="176"/>
      <c r="AP16" s="176"/>
      <c r="AQ16" s="177"/>
      <c r="AR16" s="477"/>
      <c r="AS16" s="478"/>
      <c r="AT16" s="478"/>
      <c r="AU16" s="478"/>
      <c r="AV16" s="478"/>
      <c r="AW16" s="478"/>
      <c r="AX16" s="479"/>
    </row>
    <row r="17" spans="1:50" ht="24.75" customHeight="1" x14ac:dyDescent="0.15">
      <c r="A17" s="398"/>
      <c r="B17" s="399"/>
      <c r="C17" s="399"/>
      <c r="D17" s="399"/>
      <c r="E17" s="399"/>
      <c r="F17" s="400"/>
      <c r="G17" s="503"/>
      <c r="H17" s="504"/>
      <c r="I17" s="179" t="s">
        <v>61</v>
      </c>
      <c r="J17" s="180"/>
      <c r="K17" s="180"/>
      <c r="L17" s="180"/>
      <c r="M17" s="180"/>
      <c r="N17" s="180"/>
      <c r="O17" s="181"/>
      <c r="P17" s="175" t="s">
        <v>389</v>
      </c>
      <c r="Q17" s="176"/>
      <c r="R17" s="176"/>
      <c r="S17" s="176"/>
      <c r="T17" s="176"/>
      <c r="U17" s="176"/>
      <c r="V17" s="177"/>
      <c r="W17" s="175" t="s">
        <v>389</v>
      </c>
      <c r="X17" s="176"/>
      <c r="Y17" s="176"/>
      <c r="Z17" s="176"/>
      <c r="AA17" s="176"/>
      <c r="AB17" s="176"/>
      <c r="AC17" s="177"/>
      <c r="AD17" s="175" t="s">
        <v>389</v>
      </c>
      <c r="AE17" s="176"/>
      <c r="AF17" s="176"/>
      <c r="AG17" s="176"/>
      <c r="AH17" s="176"/>
      <c r="AI17" s="176"/>
      <c r="AJ17" s="177"/>
      <c r="AK17" s="175" t="s">
        <v>383</v>
      </c>
      <c r="AL17" s="176"/>
      <c r="AM17" s="176"/>
      <c r="AN17" s="176"/>
      <c r="AO17" s="176"/>
      <c r="AP17" s="176"/>
      <c r="AQ17" s="177"/>
      <c r="AR17" s="480"/>
      <c r="AS17" s="480"/>
      <c r="AT17" s="480"/>
      <c r="AU17" s="480"/>
      <c r="AV17" s="480"/>
      <c r="AW17" s="480"/>
      <c r="AX17" s="481"/>
    </row>
    <row r="18" spans="1:50" ht="24.75" customHeight="1" x14ac:dyDescent="0.15">
      <c r="A18" s="398"/>
      <c r="B18" s="399"/>
      <c r="C18" s="399"/>
      <c r="D18" s="399"/>
      <c r="E18" s="399"/>
      <c r="F18" s="400"/>
      <c r="G18" s="505"/>
      <c r="H18" s="506"/>
      <c r="I18" s="627" t="s">
        <v>22</v>
      </c>
      <c r="J18" s="628"/>
      <c r="K18" s="628"/>
      <c r="L18" s="628"/>
      <c r="M18" s="628"/>
      <c r="N18" s="628"/>
      <c r="O18" s="629"/>
      <c r="P18" s="649">
        <f>SUM(P13:V17)</f>
        <v>1025</v>
      </c>
      <c r="Q18" s="650"/>
      <c r="R18" s="650"/>
      <c r="S18" s="650"/>
      <c r="T18" s="650"/>
      <c r="U18" s="650"/>
      <c r="V18" s="651"/>
      <c r="W18" s="649">
        <f>SUM(W13:AC17)</f>
        <v>1412</v>
      </c>
      <c r="X18" s="650"/>
      <c r="Y18" s="650"/>
      <c r="Z18" s="650"/>
      <c r="AA18" s="650"/>
      <c r="AB18" s="650"/>
      <c r="AC18" s="651"/>
      <c r="AD18" s="649">
        <f t="shared" ref="AD18" si="0">SUM(AD13:AJ17)</f>
        <v>1520.01</v>
      </c>
      <c r="AE18" s="650"/>
      <c r="AF18" s="650"/>
      <c r="AG18" s="650"/>
      <c r="AH18" s="650"/>
      <c r="AI18" s="650"/>
      <c r="AJ18" s="651"/>
      <c r="AK18" s="649">
        <f t="shared" ref="AK18" si="1">SUM(AK13:AQ17)</f>
        <v>1869</v>
      </c>
      <c r="AL18" s="650"/>
      <c r="AM18" s="650"/>
      <c r="AN18" s="650"/>
      <c r="AO18" s="650"/>
      <c r="AP18" s="650"/>
      <c r="AQ18" s="651"/>
      <c r="AR18" s="649">
        <f t="shared" ref="AR18" si="2">SUM(AR13:AX17)</f>
        <v>1912</v>
      </c>
      <c r="AS18" s="650"/>
      <c r="AT18" s="650"/>
      <c r="AU18" s="650"/>
      <c r="AV18" s="650"/>
      <c r="AW18" s="650"/>
      <c r="AX18" s="652"/>
    </row>
    <row r="19" spans="1:50" ht="24.75" customHeight="1" x14ac:dyDescent="0.15">
      <c r="A19" s="398"/>
      <c r="B19" s="399"/>
      <c r="C19" s="399"/>
      <c r="D19" s="399"/>
      <c r="E19" s="399"/>
      <c r="F19" s="400"/>
      <c r="G19" s="647" t="s">
        <v>10</v>
      </c>
      <c r="H19" s="648"/>
      <c r="I19" s="648"/>
      <c r="J19" s="648"/>
      <c r="K19" s="648"/>
      <c r="L19" s="648"/>
      <c r="M19" s="648"/>
      <c r="N19" s="648"/>
      <c r="O19" s="648"/>
      <c r="P19" s="175">
        <v>803</v>
      </c>
      <c r="Q19" s="176"/>
      <c r="R19" s="176"/>
      <c r="S19" s="176"/>
      <c r="T19" s="176"/>
      <c r="U19" s="176"/>
      <c r="V19" s="177"/>
      <c r="W19" s="175">
        <v>1116</v>
      </c>
      <c r="X19" s="176"/>
      <c r="Y19" s="176"/>
      <c r="Z19" s="176"/>
      <c r="AA19" s="176"/>
      <c r="AB19" s="176"/>
      <c r="AC19" s="177"/>
      <c r="AD19" s="175">
        <v>1300</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5"/>
      <c r="B20" s="496"/>
      <c r="C20" s="496"/>
      <c r="D20" s="496"/>
      <c r="E20" s="496"/>
      <c r="F20" s="497"/>
      <c r="G20" s="647" t="s">
        <v>11</v>
      </c>
      <c r="H20" s="648"/>
      <c r="I20" s="648"/>
      <c r="J20" s="648"/>
      <c r="K20" s="648"/>
      <c r="L20" s="648"/>
      <c r="M20" s="648"/>
      <c r="N20" s="648"/>
      <c r="O20" s="648"/>
      <c r="P20" s="653">
        <f>IF(P18=0, "-", P19/P18)</f>
        <v>0.78341463414634149</v>
      </c>
      <c r="Q20" s="653"/>
      <c r="R20" s="653"/>
      <c r="S20" s="653"/>
      <c r="T20" s="653"/>
      <c r="U20" s="653"/>
      <c r="V20" s="653"/>
      <c r="W20" s="653">
        <f>IF(W18=0, "-", W19/W18)</f>
        <v>0.79036827195467418</v>
      </c>
      <c r="X20" s="653"/>
      <c r="Y20" s="653"/>
      <c r="Z20" s="653"/>
      <c r="AA20" s="653"/>
      <c r="AB20" s="653"/>
      <c r="AC20" s="653"/>
      <c r="AD20" s="653">
        <f>IF(AD18=0, "-", AD19/AD18)</f>
        <v>0.85525753120045267</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413</v>
      </c>
      <c r="AV22" s="71"/>
      <c r="AW22" s="72" t="s">
        <v>355</v>
      </c>
      <c r="AX22" s="73"/>
    </row>
    <row r="23" spans="1:50" ht="33" customHeight="1" x14ac:dyDescent="0.15">
      <c r="A23" s="130"/>
      <c r="B23" s="128"/>
      <c r="C23" s="128"/>
      <c r="D23" s="128"/>
      <c r="E23" s="128"/>
      <c r="F23" s="129"/>
      <c r="G23" s="74" t="s">
        <v>432</v>
      </c>
      <c r="H23" s="75"/>
      <c r="I23" s="75"/>
      <c r="J23" s="75"/>
      <c r="K23" s="75"/>
      <c r="L23" s="75"/>
      <c r="M23" s="75"/>
      <c r="N23" s="75"/>
      <c r="O23" s="76"/>
      <c r="P23" s="219" t="s">
        <v>433</v>
      </c>
      <c r="Q23" s="236"/>
      <c r="R23" s="236"/>
      <c r="S23" s="236"/>
      <c r="T23" s="236"/>
      <c r="U23" s="236"/>
      <c r="V23" s="236"/>
      <c r="W23" s="236"/>
      <c r="X23" s="237"/>
      <c r="Y23" s="228" t="s">
        <v>14</v>
      </c>
      <c r="Z23" s="229"/>
      <c r="AA23" s="230"/>
      <c r="AB23" s="167" t="s">
        <v>431</v>
      </c>
      <c r="AC23" s="168"/>
      <c r="AD23" s="168"/>
      <c r="AE23" s="88">
        <v>8190</v>
      </c>
      <c r="AF23" s="89"/>
      <c r="AG23" s="89"/>
      <c r="AH23" s="89"/>
      <c r="AI23" s="90"/>
      <c r="AJ23" s="88">
        <v>13470</v>
      </c>
      <c r="AK23" s="89"/>
      <c r="AL23" s="89"/>
      <c r="AM23" s="89"/>
      <c r="AN23" s="90"/>
      <c r="AO23" s="88">
        <v>15060</v>
      </c>
      <c r="AP23" s="89"/>
      <c r="AQ23" s="89"/>
      <c r="AR23" s="89"/>
      <c r="AS23" s="90"/>
      <c r="AT23" s="195"/>
      <c r="AU23" s="195"/>
      <c r="AV23" s="195"/>
      <c r="AW23" s="195"/>
      <c r="AX23" s="196"/>
    </row>
    <row r="24" spans="1:50" ht="33"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621" t="s">
        <v>431</v>
      </c>
      <c r="AC24" s="197"/>
      <c r="AD24" s="197"/>
      <c r="AE24" s="88" t="s">
        <v>428</v>
      </c>
      <c r="AF24" s="89"/>
      <c r="AG24" s="89"/>
      <c r="AH24" s="89"/>
      <c r="AI24" s="90"/>
      <c r="AJ24" s="88" t="s">
        <v>429</v>
      </c>
      <c r="AK24" s="89"/>
      <c r="AL24" s="89"/>
      <c r="AM24" s="89"/>
      <c r="AN24" s="90"/>
      <c r="AO24" s="88" t="s">
        <v>429</v>
      </c>
      <c r="AP24" s="89"/>
      <c r="AQ24" s="89"/>
      <c r="AR24" s="89"/>
      <c r="AS24" s="90"/>
      <c r="AT24" s="88">
        <v>20210</v>
      </c>
      <c r="AU24" s="89"/>
      <c r="AV24" s="89"/>
      <c r="AW24" s="89"/>
      <c r="AX24" s="350"/>
    </row>
    <row r="25" spans="1:50" ht="33"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358</v>
      </c>
      <c r="AC25" s="87"/>
      <c r="AD25" s="87"/>
      <c r="AE25" s="231">
        <v>41</v>
      </c>
      <c r="AF25" s="232"/>
      <c r="AG25" s="232"/>
      <c r="AH25" s="232"/>
      <c r="AI25" s="232"/>
      <c r="AJ25" s="231">
        <v>67</v>
      </c>
      <c r="AK25" s="232"/>
      <c r="AL25" s="232"/>
      <c r="AM25" s="232"/>
      <c r="AN25" s="232"/>
      <c r="AO25" s="231">
        <v>75</v>
      </c>
      <c r="AP25" s="232"/>
      <c r="AQ25" s="232"/>
      <c r="AR25" s="232"/>
      <c r="AS25" s="232"/>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6"/>
      <c r="R28" s="236"/>
      <c r="S28" s="236"/>
      <c r="T28" s="236"/>
      <c r="U28" s="236"/>
      <c r="V28" s="236"/>
      <c r="W28" s="236"/>
      <c r="X28" s="237"/>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19"/>
      <c r="Q33" s="236"/>
      <c r="R33" s="236"/>
      <c r="S33" s="236"/>
      <c r="T33" s="236"/>
      <c r="U33" s="236"/>
      <c r="V33" s="236"/>
      <c r="W33" s="236"/>
      <c r="X33" s="237"/>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22"/>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58"/>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3"/>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58"/>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24"/>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6"/>
      <c r="I54" s="236"/>
      <c r="J54" s="236"/>
      <c r="K54" s="236"/>
      <c r="L54" s="236"/>
      <c r="M54" s="236"/>
      <c r="N54" s="236"/>
      <c r="O54" s="237"/>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8"/>
      <c r="I55" s="238"/>
      <c r="J55" s="238"/>
      <c r="K55" s="238"/>
      <c r="L55" s="238"/>
      <c r="M55" s="238"/>
      <c r="N55" s="238"/>
      <c r="O55" s="239"/>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1"/>
      <c r="H56" s="240"/>
      <c r="I56" s="240"/>
      <c r="J56" s="240"/>
      <c r="K56" s="240"/>
      <c r="L56" s="240"/>
      <c r="M56" s="240"/>
      <c r="N56" s="240"/>
      <c r="O56" s="241"/>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6"/>
      <c r="I59" s="236"/>
      <c r="J59" s="236"/>
      <c r="K59" s="236"/>
      <c r="L59" s="236"/>
      <c r="M59" s="236"/>
      <c r="N59" s="236"/>
      <c r="O59" s="237"/>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8"/>
      <c r="I60" s="238"/>
      <c r="J60" s="238"/>
      <c r="K60" s="238"/>
      <c r="L60" s="238"/>
      <c r="M60" s="238"/>
      <c r="N60" s="238"/>
      <c r="O60" s="239"/>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1"/>
      <c r="H61" s="240"/>
      <c r="I61" s="240"/>
      <c r="J61" s="240"/>
      <c r="K61" s="240"/>
      <c r="L61" s="240"/>
      <c r="M61" s="240"/>
      <c r="N61" s="240"/>
      <c r="O61" s="241"/>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6"/>
      <c r="I64" s="236"/>
      <c r="J64" s="236"/>
      <c r="K64" s="236"/>
      <c r="L64" s="236"/>
      <c r="M64" s="236"/>
      <c r="N64" s="236"/>
      <c r="O64" s="237"/>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8"/>
      <c r="I65" s="238"/>
      <c r="J65" s="238"/>
      <c r="K65" s="238"/>
      <c r="L65" s="238"/>
      <c r="M65" s="238"/>
      <c r="N65" s="238"/>
      <c r="O65" s="239"/>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1"/>
      <c r="H66" s="240"/>
      <c r="I66" s="240"/>
      <c r="J66" s="240"/>
      <c r="K66" s="240"/>
      <c r="L66" s="240"/>
      <c r="M66" s="240"/>
      <c r="N66" s="240"/>
      <c r="O66" s="241"/>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35.1" customHeight="1" x14ac:dyDescent="0.15">
      <c r="A68" s="527"/>
      <c r="B68" s="528"/>
      <c r="C68" s="528"/>
      <c r="D68" s="528"/>
      <c r="E68" s="528"/>
      <c r="F68" s="529"/>
      <c r="G68" s="219" t="s">
        <v>424</v>
      </c>
      <c r="H68" s="236"/>
      <c r="I68" s="236"/>
      <c r="J68" s="236"/>
      <c r="K68" s="236"/>
      <c r="L68" s="236"/>
      <c r="M68" s="236"/>
      <c r="N68" s="236"/>
      <c r="O68" s="236"/>
      <c r="P68" s="236"/>
      <c r="Q68" s="236"/>
      <c r="R68" s="236"/>
      <c r="S68" s="236"/>
      <c r="T68" s="236"/>
      <c r="U68" s="236"/>
      <c r="V68" s="236"/>
      <c r="W68" s="236"/>
      <c r="X68" s="237"/>
      <c r="Y68" s="618" t="s">
        <v>66</v>
      </c>
      <c r="Z68" s="619"/>
      <c r="AA68" s="620"/>
      <c r="AB68" s="111" t="s">
        <v>395</v>
      </c>
      <c r="AC68" s="112"/>
      <c r="AD68" s="113"/>
      <c r="AE68" s="88">
        <v>1132</v>
      </c>
      <c r="AF68" s="89"/>
      <c r="AG68" s="89"/>
      <c r="AH68" s="89"/>
      <c r="AI68" s="90"/>
      <c r="AJ68" s="88">
        <v>1418</v>
      </c>
      <c r="AK68" s="89"/>
      <c r="AL68" s="89"/>
      <c r="AM68" s="89"/>
      <c r="AN68" s="90"/>
      <c r="AO68" s="88">
        <v>1550</v>
      </c>
      <c r="AP68" s="89"/>
      <c r="AQ68" s="89"/>
      <c r="AR68" s="89"/>
      <c r="AS68" s="90"/>
      <c r="AT68" s="539"/>
      <c r="AU68" s="539"/>
      <c r="AV68" s="539"/>
      <c r="AW68" s="539"/>
      <c r="AX68" s="540"/>
      <c r="AY68" s="10"/>
      <c r="AZ68" s="10"/>
      <c r="BA68" s="10"/>
      <c r="BB68" s="10"/>
      <c r="BC68" s="10"/>
    </row>
    <row r="69" spans="1:60" ht="35.1" customHeight="1" x14ac:dyDescent="0.15">
      <c r="A69" s="530"/>
      <c r="B69" s="531"/>
      <c r="C69" s="531"/>
      <c r="D69" s="531"/>
      <c r="E69" s="531"/>
      <c r="F69" s="532"/>
      <c r="G69" s="240"/>
      <c r="H69" s="240"/>
      <c r="I69" s="240"/>
      <c r="J69" s="240"/>
      <c r="K69" s="240"/>
      <c r="L69" s="240"/>
      <c r="M69" s="240"/>
      <c r="N69" s="240"/>
      <c r="O69" s="240"/>
      <c r="P69" s="240"/>
      <c r="Q69" s="240"/>
      <c r="R69" s="240"/>
      <c r="S69" s="240"/>
      <c r="T69" s="240"/>
      <c r="U69" s="240"/>
      <c r="V69" s="240"/>
      <c r="W69" s="240"/>
      <c r="X69" s="241"/>
      <c r="Y69" s="108" t="s">
        <v>67</v>
      </c>
      <c r="Z69" s="109"/>
      <c r="AA69" s="110"/>
      <c r="AB69" s="202"/>
      <c r="AC69" s="203"/>
      <c r="AD69" s="204"/>
      <c r="AE69" s="88" t="s">
        <v>394</v>
      </c>
      <c r="AF69" s="89"/>
      <c r="AG69" s="89"/>
      <c r="AH69" s="89"/>
      <c r="AI69" s="90"/>
      <c r="AJ69" s="88" t="s">
        <v>394</v>
      </c>
      <c r="AK69" s="89"/>
      <c r="AL69" s="89"/>
      <c r="AM69" s="89"/>
      <c r="AN69" s="90"/>
      <c r="AO69" s="88" t="s">
        <v>394</v>
      </c>
      <c r="AP69" s="89"/>
      <c r="AQ69" s="89"/>
      <c r="AR69" s="89"/>
      <c r="AS69" s="90"/>
      <c r="AT69" s="88"/>
      <c r="AU69" s="89"/>
      <c r="AV69" s="89"/>
      <c r="AW69" s="89"/>
      <c r="AX69" s="350"/>
      <c r="AY69" s="10"/>
      <c r="AZ69" s="10"/>
      <c r="BA69" s="10"/>
      <c r="BB69" s="10"/>
      <c r="BC69" s="10"/>
      <c r="BD69" s="10"/>
      <c r="BE69" s="10"/>
      <c r="BF69" s="10"/>
      <c r="BG69" s="10"/>
      <c r="BH69" s="10"/>
    </row>
    <row r="70" spans="1:60" ht="31.7" hidden="1" customHeight="1" x14ac:dyDescent="0.15">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6" t="s">
        <v>74</v>
      </c>
      <c r="AU70" s="267"/>
      <c r="AV70" s="267"/>
      <c r="AW70" s="267"/>
      <c r="AX70" s="268"/>
    </row>
    <row r="71" spans="1:60" ht="22.5" hidden="1" customHeight="1" x14ac:dyDescent="0.15">
      <c r="A71" s="527"/>
      <c r="B71" s="528"/>
      <c r="C71" s="528"/>
      <c r="D71" s="528"/>
      <c r="E71" s="528"/>
      <c r="F71" s="529"/>
      <c r="G71" s="219"/>
      <c r="H71" s="236"/>
      <c r="I71" s="236"/>
      <c r="J71" s="236"/>
      <c r="K71" s="236"/>
      <c r="L71" s="236"/>
      <c r="M71" s="236"/>
      <c r="N71" s="236"/>
      <c r="O71" s="236"/>
      <c r="P71" s="236"/>
      <c r="Q71" s="236"/>
      <c r="R71" s="236"/>
      <c r="S71" s="236"/>
      <c r="T71" s="236"/>
      <c r="U71" s="236"/>
      <c r="V71" s="236"/>
      <c r="W71" s="236"/>
      <c r="X71" s="237"/>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40"/>
      <c r="H72" s="240"/>
      <c r="I72" s="240"/>
      <c r="J72" s="240"/>
      <c r="K72" s="240"/>
      <c r="L72" s="240"/>
      <c r="M72" s="240"/>
      <c r="N72" s="240"/>
      <c r="O72" s="240"/>
      <c r="P72" s="240"/>
      <c r="Q72" s="240"/>
      <c r="R72" s="240"/>
      <c r="S72" s="240"/>
      <c r="T72" s="240"/>
      <c r="U72" s="240"/>
      <c r="V72" s="240"/>
      <c r="W72" s="240"/>
      <c r="X72" s="241"/>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6" t="s">
        <v>74</v>
      </c>
      <c r="AU73" s="267"/>
      <c r="AV73" s="267"/>
      <c r="AW73" s="267"/>
      <c r="AX73" s="268"/>
    </row>
    <row r="74" spans="1:60" ht="22.5" hidden="1" customHeight="1" x14ac:dyDescent="0.15">
      <c r="A74" s="527"/>
      <c r="B74" s="528"/>
      <c r="C74" s="528"/>
      <c r="D74" s="528"/>
      <c r="E74" s="528"/>
      <c r="F74" s="529"/>
      <c r="G74" s="236"/>
      <c r="H74" s="236"/>
      <c r="I74" s="236"/>
      <c r="J74" s="236"/>
      <c r="K74" s="236"/>
      <c r="L74" s="236"/>
      <c r="M74" s="236"/>
      <c r="N74" s="236"/>
      <c r="O74" s="236"/>
      <c r="P74" s="236"/>
      <c r="Q74" s="236"/>
      <c r="R74" s="236"/>
      <c r="S74" s="236"/>
      <c r="T74" s="236"/>
      <c r="U74" s="236"/>
      <c r="V74" s="236"/>
      <c r="W74" s="236"/>
      <c r="X74" s="237"/>
      <c r="Y74" s="660" t="s">
        <v>66</v>
      </c>
      <c r="Z74" s="661"/>
      <c r="AA74" s="662"/>
      <c r="AB74" s="665"/>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40"/>
      <c r="H75" s="240"/>
      <c r="I75" s="240"/>
      <c r="J75" s="240"/>
      <c r="K75" s="240"/>
      <c r="L75" s="240"/>
      <c r="M75" s="240"/>
      <c r="N75" s="240"/>
      <c r="O75" s="240"/>
      <c r="P75" s="240"/>
      <c r="Q75" s="240"/>
      <c r="R75" s="240"/>
      <c r="S75" s="240"/>
      <c r="T75" s="240"/>
      <c r="U75" s="240"/>
      <c r="V75" s="240"/>
      <c r="W75" s="240"/>
      <c r="X75" s="241"/>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6" t="s">
        <v>74</v>
      </c>
      <c r="AU76" s="267"/>
      <c r="AV76" s="267"/>
      <c r="AW76" s="267"/>
      <c r="AX76" s="268"/>
    </row>
    <row r="77" spans="1:60" ht="22.5" hidden="1" customHeight="1" x14ac:dyDescent="0.15">
      <c r="A77" s="527"/>
      <c r="B77" s="528"/>
      <c r="C77" s="528"/>
      <c r="D77" s="528"/>
      <c r="E77" s="528"/>
      <c r="F77" s="529"/>
      <c r="G77" s="236"/>
      <c r="H77" s="236"/>
      <c r="I77" s="236"/>
      <c r="J77" s="236"/>
      <c r="K77" s="236"/>
      <c r="L77" s="236"/>
      <c r="M77" s="236"/>
      <c r="N77" s="236"/>
      <c r="O77" s="236"/>
      <c r="P77" s="236"/>
      <c r="Q77" s="236"/>
      <c r="R77" s="236"/>
      <c r="S77" s="236"/>
      <c r="T77" s="236"/>
      <c r="U77" s="236"/>
      <c r="V77" s="236"/>
      <c r="W77" s="236"/>
      <c r="X77" s="237"/>
      <c r="Y77" s="660" t="s">
        <v>66</v>
      </c>
      <c r="Z77" s="661"/>
      <c r="AA77" s="662"/>
      <c r="AB77" s="665"/>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40"/>
      <c r="H78" s="240"/>
      <c r="I78" s="240"/>
      <c r="J78" s="240"/>
      <c r="K78" s="240"/>
      <c r="L78" s="240"/>
      <c r="M78" s="240"/>
      <c r="N78" s="240"/>
      <c r="O78" s="240"/>
      <c r="P78" s="240"/>
      <c r="Q78" s="240"/>
      <c r="R78" s="240"/>
      <c r="S78" s="240"/>
      <c r="T78" s="240"/>
      <c r="U78" s="240"/>
      <c r="V78" s="240"/>
      <c r="W78" s="240"/>
      <c r="X78" s="241"/>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6" t="s">
        <v>74</v>
      </c>
      <c r="AU79" s="267"/>
      <c r="AV79" s="267"/>
      <c r="AW79" s="267"/>
      <c r="AX79" s="268"/>
    </row>
    <row r="80" spans="1:60" ht="22.5" hidden="1" customHeight="1" x14ac:dyDescent="0.15">
      <c r="A80" s="527"/>
      <c r="B80" s="528"/>
      <c r="C80" s="528"/>
      <c r="D80" s="528"/>
      <c r="E80" s="528"/>
      <c r="F80" s="529"/>
      <c r="G80" s="236"/>
      <c r="H80" s="236"/>
      <c r="I80" s="236"/>
      <c r="J80" s="236"/>
      <c r="K80" s="236"/>
      <c r="L80" s="236"/>
      <c r="M80" s="236"/>
      <c r="N80" s="236"/>
      <c r="O80" s="236"/>
      <c r="P80" s="236"/>
      <c r="Q80" s="236"/>
      <c r="R80" s="236"/>
      <c r="S80" s="236"/>
      <c r="T80" s="236"/>
      <c r="U80" s="236"/>
      <c r="V80" s="236"/>
      <c r="W80" s="236"/>
      <c r="X80" s="237"/>
      <c r="Y80" s="660" t="s">
        <v>66</v>
      </c>
      <c r="Z80" s="661"/>
      <c r="AA80" s="662"/>
      <c r="AB80" s="665"/>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40"/>
      <c r="H81" s="240"/>
      <c r="I81" s="240"/>
      <c r="J81" s="240"/>
      <c r="K81" s="240"/>
      <c r="L81" s="240"/>
      <c r="M81" s="240"/>
      <c r="N81" s="240"/>
      <c r="O81" s="240"/>
      <c r="P81" s="240"/>
      <c r="Q81" s="240"/>
      <c r="R81" s="240"/>
      <c r="S81" s="240"/>
      <c r="T81" s="240"/>
      <c r="U81" s="240"/>
      <c r="V81" s="240"/>
      <c r="W81" s="240"/>
      <c r="X81" s="241"/>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x14ac:dyDescent="0.15">
      <c r="A83" s="120"/>
      <c r="B83" s="121"/>
      <c r="C83" s="121"/>
      <c r="D83" s="121"/>
      <c r="E83" s="121"/>
      <c r="F83" s="122"/>
      <c r="G83" s="297" t="s">
        <v>425</v>
      </c>
      <c r="H83" s="297"/>
      <c r="I83" s="297"/>
      <c r="J83" s="297"/>
      <c r="K83" s="297"/>
      <c r="L83" s="297"/>
      <c r="M83" s="297"/>
      <c r="N83" s="297"/>
      <c r="O83" s="297"/>
      <c r="P83" s="297"/>
      <c r="Q83" s="297"/>
      <c r="R83" s="297"/>
      <c r="S83" s="297"/>
      <c r="T83" s="297"/>
      <c r="U83" s="297"/>
      <c r="V83" s="297"/>
      <c r="W83" s="297"/>
      <c r="X83" s="297"/>
      <c r="Y83" s="536" t="s">
        <v>17</v>
      </c>
      <c r="Z83" s="537"/>
      <c r="AA83" s="538"/>
      <c r="AB83" s="114" t="s">
        <v>396</v>
      </c>
      <c r="AC83" s="115"/>
      <c r="AD83" s="116"/>
      <c r="AE83" s="205">
        <v>8570</v>
      </c>
      <c r="AF83" s="206"/>
      <c r="AG83" s="206"/>
      <c r="AH83" s="206"/>
      <c r="AI83" s="206"/>
      <c r="AJ83" s="205">
        <v>8683</v>
      </c>
      <c r="AK83" s="206"/>
      <c r="AL83" s="206"/>
      <c r="AM83" s="206"/>
      <c r="AN83" s="206"/>
      <c r="AO83" s="205">
        <v>8697</v>
      </c>
      <c r="AP83" s="206"/>
      <c r="AQ83" s="206"/>
      <c r="AR83" s="206"/>
      <c r="AS83" s="206"/>
      <c r="AT83" s="88"/>
      <c r="AU83" s="89"/>
      <c r="AV83" s="89"/>
      <c r="AW83" s="89"/>
      <c r="AX83" s="350"/>
    </row>
    <row r="84" spans="1:60" ht="47.1"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8" t="s">
        <v>59</v>
      </c>
      <c r="Z84" s="109"/>
      <c r="AA84" s="110"/>
      <c r="AB84" s="91" t="s">
        <v>379</v>
      </c>
      <c r="AC84" s="92"/>
      <c r="AD84" s="93"/>
      <c r="AE84" s="91" t="s">
        <v>397</v>
      </c>
      <c r="AF84" s="92"/>
      <c r="AG84" s="92"/>
      <c r="AH84" s="92"/>
      <c r="AI84" s="93"/>
      <c r="AJ84" s="91" t="s">
        <v>414</v>
      </c>
      <c r="AK84" s="92"/>
      <c r="AL84" s="92"/>
      <c r="AM84" s="92"/>
      <c r="AN84" s="93"/>
      <c r="AO84" s="91" t="s">
        <v>435</v>
      </c>
      <c r="AP84" s="92"/>
      <c r="AQ84" s="92"/>
      <c r="AR84" s="92"/>
      <c r="AS84" s="93"/>
      <c r="AT84" s="91"/>
      <c r="AU84" s="92"/>
      <c r="AV84" s="92"/>
      <c r="AW84" s="92"/>
      <c r="AX84" s="26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426</v>
      </c>
      <c r="H86" s="297"/>
      <c r="I86" s="297"/>
      <c r="J86" s="297"/>
      <c r="K86" s="297"/>
      <c r="L86" s="297"/>
      <c r="M86" s="297"/>
      <c r="N86" s="297"/>
      <c r="O86" s="297"/>
      <c r="P86" s="297"/>
      <c r="Q86" s="297"/>
      <c r="R86" s="297"/>
      <c r="S86" s="297"/>
      <c r="T86" s="297"/>
      <c r="U86" s="297"/>
      <c r="V86" s="297"/>
      <c r="W86" s="297"/>
      <c r="X86" s="297"/>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36" t="s">
        <v>17</v>
      </c>
      <c r="Z89" s="537"/>
      <c r="AA89" s="538"/>
      <c r="AB89" s="666"/>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67"/>
      <c r="Y92" s="536" t="s">
        <v>17</v>
      </c>
      <c r="Z92" s="537"/>
      <c r="AA92" s="538"/>
      <c r="AB92" s="666"/>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36" t="s">
        <v>17</v>
      </c>
      <c r="Z95" s="537"/>
      <c r="AA95" s="538"/>
      <c r="AB95" s="666"/>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00" t="s">
        <v>77</v>
      </c>
      <c r="B97" s="601"/>
      <c r="C97" s="630" t="s">
        <v>19</v>
      </c>
      <c r="D97" s="522"/>
      <c r="E97" s="522"/>
      <c r="F97" s="522"/>
      <c r="G97" s="522"/>
      <c r="H97" s="522"/>
      <c r="I97" s="522"/>
      <c r="J97" s="522"/>
      <c r="K97" s="63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2"/>
      <c r="B98" s="603"/>
      <c r="C98" s="533" t="s">
        <v>398</v>
      </c>
      <c r="D98" s="534"/>
      <c r="E98" s="534"/>
      <c r="F98" s="534"/>
      <c r="G98" s="534"/>
      <c r="H98" s="534"/>
      <c r="I98" s="534"/>
      <c r="J98" s="534"/>
      <c r="K98" s="535"/>
      <c r="L98" s="175">
        <v>1782</v>
      </c>
      <c r="M98" s="176"/>
      <c r="N98" s="176"/>
      <c r="O98" s="176"/>
      <c r="P98" s="176"/>
      <c r="Q98" s="177"/>
      <c r="R98" s="175">
        <v>1828</v>
      </c>
      <c r="S98" s="176"/>
      <c r="T98" s="176"/>
      <c r="U98" s="176"/>
      <c r="V98" s="176"/>
      <c r="W98" s="177"/>
      <c r="X98" s="62" t="s">
        <v>441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t="s">
        <v>399</v>
      </c>
      <c r="D99" s="598"/>
      <c r="E99" s="598"/>
      <c r="F99" s="598"/>
      <c r="G99" s="598"/>
      <c r="H99" s="598"/>
      <c r="I99" s="598"/>
      <c r="J99" s="598"/>
      <c r="K99" s="599"/>
      <c r="L99" s="175">
        <v>87</v>
      </c>
      <c r="M99" s="176"/>
      <c r="N99" s="176"/>
      <c r="O99" s="176"/>
      <c r="P99" s="176"/>
      <c r="Q99" s="177"/>
      <c r="R99" s="175">
        <v>84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1869</v>
      </c>
      <c r="M104" s="595"/>
      <c r="N104" s="595"/>
      <c r="O104" s="595"/>
      <c r="P104" s="595"/>
      <c r="Q104" s="596"/>
      <c r="R104" s="594">
        <f>SUM(R98:W103)</f>
        <v>1912</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81.75" customHeight="1" x14ac:dyDescent="0.15">
      <c r="A108" s="641" t="s">
        <v>312</v>
      </c>
      <c r="B108" s="64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381</v>
      </c>
      <c r="AE108" s="344"/>
      <c r="AF108" s="344"/>
      <c r="AG108" s="340" t="s">
        <v>421</v>
      </c>
      <c r="AH108" s="341"/>
      <c r="AI108" s="341"/>
      <c r="AJ108" s="341"/>
      <c r="AK108" s="341"/>
      <c r="AL108" s="341"/>
      <c r="AM108" s="341"/>
      <c r="AN108" s="341"/>
      <c r="AO108" s="341"/>
      <c r="AP108" s="341"/>
      <c r="AQ108" s="341"/>
      <c r="AR108" s="341"/>
      <c r="AS108" s="341"/>
      <c r="AT108" s="341"/>
      <c r="AU108" s="341"/>
      <c r="AV108" s="341"/>
      <c r="AW108" s="341"/>
      <c r="AX108" s="342"/>
    </row>
    <row r="109" spans="1:50" ht="84"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2"/>
      <c r="AD109" s="295" t="s">
        <v>381</v>
      </c>
      <c r="AE109" s="296"/>
      <c r="AF109" s="296"/>
      <c r="AG109" s="275" t="s">
        <v>430</v>
      </c>
      <c r="AH109" s="252"/>
      <c r="AI109" s="252"/>
      <c r="AJ109" s="252"/>
      <c r="AK109" s="252"/>
      <c r="AL109" s="252"/>
      <c r="AM109" s="252"/>
      <c r="AN109" s="252"/>
      <c r="AO109" s="252"/>
      <c r="AP109" s="252"/>
      <c r="AQ109" s="252"/>
      <c r="AR109" s="252"/>
      <c r="AS109" s="252"/>
      <c r="AT109" s="252"/>
      <c r="AU109" s="252"/>
      <c r="AV109" s="252"/>
      <c r="AW109" s="252"/>
      <c r="AX109" s="276"/>
    </row>
    <row r="110" spans="1:50" ht="7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5" t="s">
        <v>381</v>
      </c>
      <c r="AE110" s="326"/>
      <c r="AF110" s="326"/>
      <c r="AG110" s="335" t="s">
        <v>420</v>
      </c>
      <c r="AH110" s="240"/>
      <c r="AI110" s="240"/>
      <c r="AJ110" s="240"/>
      <c r="AK110" s="240"/>
      <c r="AL110" s="240"/>
      <c r="AM110" s="240"/>
      <c r="AN110" s="240"/>
      <c r="AO110" s="240"/>
      <c r="AP110" s="240"/>
      <c r="AQ110" s="240"/>
      <c r="AR110" s="240"/>
      <c r="AS110" s="240"/>
      <c r="AT110" s="240"/>
      <c r="AU110" s="240"/>
      <c r="AV110" s="240"/>
      <c r="AW110" s="240"/>
      <c r="AX110" s="321"/>
    </row>
    <row r="111" spans="1:50" ht="99.95" customHeight="1" x14ac:dyDescent="0.15">
      <c r="A111" s="256" t="s">
        <v>46</v>
      </c>
      <c r="B111" s="257"/>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9" t="s">
        <v>408</v>
      </c>
      <c r="AE111" s="270"/>
      <c r="AF111" s="270"/>
      <c r="AG111" s="272" t="s">
        <v>427</v>
      </c>
      <c r="AH111" s="273"/>
      <c r="AI111" s="273"/>
      <c r="AJ111" s="273"/>
      <c r="AK111" s="273"/>
      <c r="AL111" s="273"/>
      <c r="AM111" s="273"/>
      <c r="AN111" s="273"/>
      <c r="AO111" s="273"/>
      <c r="AP111" s="273"/>
      <c r="AQ111" s="273"/>
      <c r="AR111" s="273"/>
      <c r="AS111" s="273"/>
      <c r="AT111" s="273"/>
      <c r="AU111" s="273"/>
      <c r="AV111" s="273"/>
      <c r="AW111" s="273"/>
      <c r="AX111" s="274"/>
    </row>
    <row r="112" spans="1:50" ht="81" customHeight="1" x14ac:dyDescent="0.15">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381</v>
      </c>
      <c r="AE112" s="296"/>
      <c r="AF112" s="296"/>
      <c r="AG112" s="275" t="s">
        <v>443</v>
      </c>
      <c r="AH112" s="252"/>
      <c r="AI112" s="252"/>
      <c r="AJ112" s="252"/>
      <c r="AK112" s="252"/>
      <c r="AL112" s="252"/>
      <c r="AM112" s="252"/>
      <c r="AN112" s="252"/>
      <c r="AO112" s="252"/>
      <c r="AP112" s="252"/>
      <c r="AQ112" s="252"/>
      <c r="AR112" s="252"/>
      <c r="AS112" s="252"/>
      <c r="AT112" s="252"/>
      <c r="AU112" s="252"/>
      <c r="AV112" s="252"/>
      <c r="AW112" s="252"/>
      <c r="AX112" s="276"/>
    </row>
    <row r="113" spans="1:64" ht="51" customHeight="1" x14ac:dyDescent="0.15">
      <c r="A113" s="258"/>
      <c r="B113" s="259"/>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408</v>
      </c>
      <c r="AE113" s="296"/>
      <c r="AF113" s="296"/>
      <c r="AG113" s="275" t="s">
        <v>409</v>
      </c>
      <c r="AH113" s="252"/>
      <c r="AI113" s="252"/>
      <c r="AJ113" s="252"/>
      <c r="AK113" s="252"/>
      <c r="AL113" s="252"/>
      <c r="AM113" s="252"/>
      <c r="AN113" s="252"/>
      <c r="AO113" s="252"/>
      <c r="AP113" s="252"/>
      <c r="AQ113" s="252"/>
      <c r="AR113" s="252"/>
      <c r="AS113" s="252"/>
      <c r="AT113" s="252"/>
      <c r="AU113" s="252"/>
      <c r="AV113" s="252"/>
      <c r="AW113" s="252"/>
      <c r="AX113" s="276"/>
    </row>
    <row r="114" spans="1:64" ht="31.5" customHeight="1" x14ac:dyDescent="0.15">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408</v>
      </c>
      <c r="AE114" s="296"/>
      <c r="AF114" s="296"/>
      <c r="AG114" s="275" t="s">
        <v>416</v>
      </c>
      <c r="AH114" s="252"/>
      <c r="AI114" s="252"/>
      <c r="AJ114" s="252"/>
      <c r="AK114" s="252"/>
      <c r="AL114" s="252"/>
      <c r="AM114" s="252"/>
      <c r="AN114" s="252"/>
      <c r="AO114" s="252"/>
      <c r="AP114" s="252"/>
      <c r="AQ114" s="252"/>
      <c r="AR114" s="252"/>
      <c r="AS114" s="252"/>
      <c r="AT114" s="252"/>
      <c r="AU114" s="252"/>
      <c r="AV114" s="252"/>
      <c r="AW114" s="252"/>
      <c r="AX114" s="276"/>
    </row>
    <row r="115" spans="1:64" ht="81" customHeight="1" x14ac:dyDescent="0.15">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381</v>
      </c>
      <c r="AE115" s="296"/>
      <c r="AF115" s="296"/>
      <c r="AG115" s="275" t="s">
        <v>434</v>
      </c>
      <c r="AH115" s="252"/>
      <c r="AI115" s="252"/>
      <c r="AJ115" s="252"/>
      <c r="AK115" s="252"/>
      <c r="AL115" s="252"/>
      <c r="AM115" s="252"/>
      <c r="AN115" s="252"/>
      <c r="AO115" s="252"/>
      <c r="AP115" s="252"/>
      <c r="AQ115" s="252"/>
      <c r="AR115" s="252"/>
      <c r="AS115" s="252"/>
      <c r="AT115" s="252"/>
      <c r="AU115" s="252"/>
      <c r="AV115" s="252"/>
      <c r="AW115" s="252"/>
      <c r="AX115" s="276"/>
    </row>
    <row r="116" spans="1:64" ht="55.5" customHeight="1" x14ac:dyDescent="0.15">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417</v>
      </c>
      <c r="AE116" s="255"/>
      <c r="AF116" s="255"/>
      <c r="AG116" s="583" t="s">
        <v>418</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33.7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381</v>
      </c>
      <c r="AE117" s="326"/>
      <c r="AF117" s="330"/>
      <c r="AG117" s="336" t="s">
        <v>410</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46.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381</v>
      </c>
      <c r="AE118" s="270"/>
      <c r="AF118" s="271"/>
      <c r="AG118" s="272" t="s">
        <v>442</v>
      </c>
      <c r="AH118" s="273"/>
      <c r="AI118" s="273"/>
      <c r="AJ118" s="273"/>
      <c r="AK118" s="273"/>
      <c r="AL118" s="273"/>
      <c r="AM118" s="273"/>
      <c r="AN118" s="273"/>
      <c r="AO118" s="273"/>
      <c r="AP118" s="273"/>
      <c r="AQ118" s="273"/>
      <c r="AR118" s="273"/>
      <c r="AS118" s="273"/>
      <c r="AT118" s="273"/>
      <c r="AU118" s="273"/>
      <c r="AV118" s="273"/>
      <c r="AW118" s="273"/>
      <c r="AX118" s="274"/>
    </row>
    <row r="119" spans="1:64" ht="45.75" customHeight="1" x14ac:dyDescent="0.15">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381</v>
      </c>
      <c r="AE119" s="346"/>
      <c r="AF119" s="346"/>
      <c r="AG119" s="275" t="s">
        <v>411</v>
      </c>
      <c r="AH119" s="252"/>
      <c r="AI119" s="252"/>
      <c r="AJ119" s="252"/>
      <c r="AK119" s="252"/>
      <c r="AL119" s="252"/>
      <c r="AM119" s="252"/>
      <c r="AN119" s="252"/>
      <c r="AO119" s="252"/>
      <c r="AP119" s="252"/>
      <c r="AQ119" s="252"/>
      <c r="AR119" s="252"/>
      <c r="AS119" s="252"/>
      <c r="AT119" s="252"/>
      <c r="AU119" s="252"/>
      <c r="AV119" s="252"/>
      <c r="AW119" s="252"/>
      <c r="AX119" s="276"/>
    </row>
    <row r="120" spans="1:64" ht="60" customHeight="1" x14ac:dyDescent="0.15">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408</v>
      </c>
      <c r="AE120" s="296"/>
      <c r="AF120" s="296"/>
      <c r="AG120" s="275" t="s">
        <v>412</v>
      </c>
      <c r="AH120" s="252"/>
      <c r="AI120" s="252"/>
      <c r="AJ120" s="252"/>
      <c r="AK120" s="252"/>
      <c r="AL120" s="252"/>
      <c r="AM120" s="252"/>
      <c r="AN120" s="252"/>
      <c r="AO120" s="252"/>
      <c r="AP120" s="252"/>
      <c r="AQ120" s="252"/>
      <c r="AR120" s="252"/>
      <c r="AS120" s="252"/>
      <c r="AT120" s="252"/>
      <c r="AU120" s="252"/>
      <c r="AV120" s="252"/>
      <c r="AW120" s="252"/>
      <c r="AX120" s="276"/>
    </row>
    <row r="121" spans="1:64" ht="28.5" customHeight="1" x14ac:dyDescent="0.15">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408</v>
      </c>
      <c r="AE121" s="296"/>
      <c r="AF121" s="296"/>
      <c r="AG121" s="335" t="s">
        <v>419</v>
      </c>
      <c r="AH121" s="240"/>
      <c r="AI121" s="240"/>
      <c r="AJ121" s="240"/>
      <c r="AK121" s="240"/>
      <c r="AL121" s="240"/>
      <c r="AM121" s="240"/>
      <c r="AN121" s="240"/>
      <c r="AO121" s="240"/>
      <c r="AP121" s="240"/>
      <c r="AQ121" s="240"/>
      <c r="AR121" s="240"/>
      <c r="AS121" s="240"/>
      <c r="AT121" s="240"/>
      <c r="AU121" s="240"/>
      <c r="AV121" s="240"/>
      <c r="AW121" s="240"/>
      <c r="AX121" s="321"/>
    </row>
    <row r="122" spans="1:64" ht="33.6" customHeight="1" x14ac:dyDescent="0.15">
      <c r="A122" s="242" t="s">
        <v>80</v>
      </c>
      <c r="B122" s="243"/>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9" t="s">
        <v>408</v>
      </c>
      <c r="AE122" s="270"/>
      <c r="AF122" s="270"/>
      <c r="AG122" s="316"/>
      <c r="AH122" s="236"/>
      <c r="AI122" s="236"/>
      <c r="AJ122" s="236"/>
      <c r="AK122" s="236"/>
      <c r="AL122" s="236"/>
      <c r="AM122" s="236"/>
      <c r="AN122" s="236"/>
      <c r="AO122" s="236"/>
      <c r="AP122" s="236"/>
      <c r="AQ122" s="236"/>
      <c r="AR122" s="236"/>
      <c r="AS122" s="236"/>
      <c r="AT122" s="236"/>
      <c r="AU122" s="236"/>
      <c r="AV122" s="236"/>
      <c r="AW122" s="236"/>
      <c r="AX122" s="31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54"/>
      <c r="U125" s="337"/>
      <c r="V125" s="337"/>
      <c r="W125" s="337"/>
      <c r="X125" s="337"/>
      <c r="Y125" s="337"/>
      <c r="Z125" s="337"/>
      <c r="AA125" s="337"/>
      <c r="AB125" s="337"/>
      <c r="AC125" s="337"/>
      <c r="AD125" s="337"/>
      <c r="AE125" s="337"/>
      <c r="AF125" s="555"/>
      <c r="AG125" s="320"/>
      <c r="AH125" s="240"/>
      <c r="AI125" s="240"/>
      <c r="AJ125" s="240"/>
      <c r="AK125" s="240"/>
      <c r="AL125" s="240"/>
      <c r="AM125" s="240"/>
      <c r="AN125" s="240"/>
      <c r="AO125" s="240"/>
      <c r="AP125" s="240"/>
      <c r="AQ125" s="240"/>
      <c r="AR125" s="240"/>
      <c r="AS125" s="240"/>
      <c r="AT125" s="240"/>
      <c r="AU125" s="240"/>
      <c r="AV125" s="240"/>
      <c r="AW125" s="240"/>
      <c r="AX125" s="321"/>
    </row>
    <row r="126" spans="1:64" ht="57" customHeight="1" x14ac:dyDescent="0.15">
      <c r="A126" s="256" t="s">
        <v>58</v>
      </c>
      <c r="B126" s="386"/>
      <c r="C126" s="376" t="s">
        <v>64</v>
      </c>
      <c r="D126" s="424"/>
      <c r="E126" s="424"/>
      <c r="F126" s="425"/>
      <c r="G126" s="380" t="s">
        <v>436</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415</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3" t="s">
        <v>440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307</v>
      </c>
      <c r="B131" s="384"/>
      <c r="C131" s="384"/>
      <c r="D131" s="384"/>
      <c r="E131" s="385"/>
      <c r="F131" s="416" t="s">
        <v>438</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0" t="s">
        <v>437</v>
      </c>
      <c r="B133" s="551"/>
      <c r="C133" s="551"/>
      <c r="D133" s="551"/>
      <c r="E133" s="552"/>
      <c r="F133" s="419" t="s">
        <v>439</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3"/>
      <c r="C137" s="313"/>
      <c r="D137" s="313"/>
      <c r="E137" s="313"/>
      <c r="F137" s="313"/>
      <c r="G137" s="541" t="s">
        <v>384</v>
      </c>
      <c r="H137" s="542"/>
      <c r="I137" s="542"/>
      <c r="J137" s="542"/>
      <c r="K137" s="542"/>
      <c r="L137" s="542"/>
      <c r="M137" s="542"/>
      <c r="N137" s="542"/>
      <c r="O137" s="542"/>
      <c r="P137" s="543"/>
      <c r="Q137" s="313" t="s">
        <v>225</v>
      </c>
      <c r="R137" s="313"/>
      <c r="S137" s="313"/>
      <c r="T137" s="313"/>
      <c r="U137" s="313"/>
      <c r="V137" s="313"/>
      <c r="W137" s="553" t="s">
        <v>383</v>
      </c>
      <c r="X137" s="542"/>
      <c r="Y137" s="542"/>
      <c r="Z137" s="542"/>
      <c r="AA137" s="542"/>
      <c r="AB137" s="542"/>
      <c r="AC137" s="542"/>
      <c r="AD137" s="542"/>
      <c r="AE137" s="542"/>
      <c r="AF137" s="543"/>
      <c r="AG137" s="313" t="s">
        <v>226</v>
      </c>
      <c r="AH137" s="313"/>
      <c r="AI137" s="313"/>
      <c r="AJ137" s="313"/>
      <c r="AK137" s="313"/>
      <c r="AL137" s="313"/>
      <c r="AM137" s="513">
        <v>61</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10" t="s">
        <v>390</v>
      </c>
      <c r="H138" s="311"/>
      <c r="I138" s="311"/>
      <c r="J138" s="311"/>
      <c r="K138" s="311"/>
      <c r="L138" s="311"/>
      <c r="M138" s="311"/>
      <c r="N138" s="311"/>
      <c r="O138" s="311"/>
      <c r="P138" s="312"/>
      <c r="Q138" s="422" t="s">
        <v>228</v>
      </c>
      <c r="R138" s="422"/>
      <c r="S138" s="422"/>
      <c r="T138" s="422"/>
      <c r="U138" s="422"/>
      <c r="V138" s="422"/>
      <c r="W138" s="310" t="s">
        <v>391</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400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377</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401</v>
      </c>
      <c r="H180" s="355"/>
      <c r="I180" s="355"/>
      <c r="J180" s="355"/>
      <c r="K180" s="356"/>
      <c r="L180" s="357" t="s">
        <v>403</v>
      </c>
      <c r="M180" s="358"/>
      <c r="N180" s="358"/>
      <c r="O180" s="358"/>
      <c r="P180" s="358"/>
      <c r="Q180" s="358"/>
      <c r="R180" s="358"/>
      <c r="S180" s="358"/>
      <c r="T180" s="358"/>
      <c r="U180" s="358"/>
      <c r="V180" s="358"/>
      <c r="W180" s="358"/>
      <c r="X180" s="359"/>
      <c r="Y180" s="389">
        <v>1275</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customHeight="1" x14ac:dyDescent="0.15">
      <c r="A181" s="363"/>
      <c r="B181" s="364"/>
      <c r="C181" s="364"/>
      <c r="D181" s="364"/>
      <c r="E181" s="364"/>
      <c r="F181" s="365"/>
      <c r="G181" s="404" t="s">
        <v>402</v>
      </c>
      <c r="H181" s="405"/>
      <c r="I181" s="405"/>
      <c r="J181" s="405"/>
      <c r="K181" s="406"/>
      <c r="L181" s="407" t="s">
        <v>404</v>
      </c>
      <c r="M181" s="408"/>
      <c r="N181" s="408"/>
      <c r="O181" s="408"/>
      <c r="P181" s="408"/>
      <c r="Q181" s="408"/>
      <c r="R181" s="408"/>
      <c r="S181" s="408"/>
      <c r="T181" s="408"/>
      <c r="U181" s="408"/>
      <c r="V181" s="408"/>
      <c r="W181" s="408"/>
      <c r="X181" s="409"/>
      <c r="Y181" s="410">
        <v>25</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2.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2.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2.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2.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2.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2.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2.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2.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x14ac:dyDescent="0.2">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1300</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3"/>
      <c r="B191" s="364"/>
      <c r="C191" s="364"/>
      <c r="D191" s="364"/>
      <c r="E191" s="364"/>
      <c r="F191" s="365"/>
      <c r="G191" s="369" t="s">
        <v>365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1.75"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1.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1.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1.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1.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1.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1.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1.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1.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1.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x14ac:dyDescent="0.2">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3"/>
      <c r="B204" s="364"/>
      <c r="C204" s="364"/>
      <c r="D204" s="364"/>
      <c r="E204" s="364"/>
      <c r="F204" s="365"/>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1.75"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1.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1.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1.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1.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1.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1.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1.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1.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1.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x14ac:dyDescent="0.2">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1.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1.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1.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1.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1.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1.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1.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1.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1.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1.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x14ac:dyDescent="0.15">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hidden="1"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3" t="s">
        <v>33</v>
      </c>
      <c r="AL235" s="234"/>
      <c r="AM235" s="234"/>
      <c r="AN235" s="234"/>
      <c r="AO235" s="234"/>
      <c r="AP235" s="234"/>
      <c r="AQ235" s="234" t="s">
        <v>23</v>
      </c>
      <c r="AR235" s="234"/>
      <c r="AS235" s="234"/>
      <c r="AT235" s="234"/>
      <c r="AU235" s="83" t="s">
        <v>24</v>
      </c>
      <c r="AV235" s="84"/>
      <c r="AW235" s="84"/>
      <c r="AX235" s="574"/>
    </row>
    <row r="236" spans="1:50" ht="37.5" customHeight="1" x14ac:dyDescent="0.15">
      <c r="A236" s="567">
        <v>1</v>
      </c>
      <c r="B236" s="567">
        <v>1</v>
      </c>
      <c r="C236" s="569" t="s">
        <v>405</v>
      </c>
      <c r="D236" s="568"/>
      <c r="E236" s="568"/>
      <c r="F236" s="568"/>
      <c r="G236" s="568"/>
      <c r="H236" s="568"/>
      <c r="I236" s="568"/>
      <c r="J236" s="568"/>
      <c r="K236" s="568"/>
      <c r="L236" s="568"/>
      <c r="M236" s="569" t="s">
        <v>406</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f>Y190</f>
        <v>1300</v>
      </c>
      <c r="AL236" s="571"/>
      <c r="AM236" s="571"/>
      <c r="AN236" s="571"/>
      <c r="AO236" s="571"/>
      <c r="AP236" s="572"/>
      <c r="AQ236" s="569" t="s">
        <v>407</v>
      </c>
      <c r="AR236" s="568"/>
      <c r="AS236" s="568"/>
      <c r="AT236" s="568"/>
      <c r="AU236" s="570"/>
      <c r="AV236" s="571"/>
      <c r="AW236" s="571"/>
      <c r="AX236" s="572"/>
    </row>
    <row r="237" spans="1:50" ht="24"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x14ac:dyDescent="0.15">
      <c r="A238" s="567">
        <v>3</v>
      </c>
      <c r="B238" s="567">
        <v>1</v>
      </c>
      <c r="C238" s="568"/>
      <c r="D238" s="568"/>
      <c r="E238" s="568"/>
      <c r="F238" s="568"/>
      <c r="G238" s="568"/>
      <c r="H238" s="568"/>
      <c r="I238" s="568"/>
      <c r="J238" s="568"/>
      <c r="K238" s="568"/>
      <c r="L238" s="568"/>
      <c r="M238" s="678"/>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9"/>
      <c r="AK238" s="570"/>
      <c r="AL238" s="571"/>
      <c r="AM238" s="571"/>
      <c r="AN238" s="571"/>
      <c r="AO238" s="571"/>
      <c r="AP238" s="572"/>
      <c r="AQ238" s="569"/>
      <c r="AR238" s="568"/>
      <c r="AS238" s="568"/>
      <c r="AT238" s="568"/>
      <c r="AU238" s="570"/>
      <c r="AV238" s="571"/>
      <c r="AW238" s="571"/>
      <c r="AX238" s="572"/>
    </row>
    <row r="239" spans="1:50" ht="24"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7"/>
      <c r="B268" s="567"/>
      <c r="C268" s="234" t="s">
        <v>367</v>
      </c>
      <c r="D268" s="234"/>
      <c r="E268" s="234"/>
      <c r="F268" s="234"/>
      <c r="G268" s="234"/>
      <c r="H268" s="234"/>
      <c r="I268" s="234"/>
      <c r="J268" s="234"/>
      <c r="K268" s="234"/>
      <c r="L268" s="234"/>
      <c r="M268" s="234" t="s">
        <v>368</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3" t="s">
        <v>369</v>
      </c>
      <c r="AL268" s="234"/>
      <c r="AM268" s="234"/>
      <c r="AN268" s="234"/>
      <c r="AO268" s="234"/>
      <c r="AP268" s="234"/>
      <c r="AQ268" s="234" t="s">
        <v>23</v>
      </c>
      <c r="AR268" s="234"/>
      <c r="AS268" s="234"/>
      <c r="AT268" s="234"/>
      <c r="AU268" s="83" t="s">
        <v>24</v>
      </c>
      <c r="AV268" s="84"/>
      <c r="AW268" s="84"/>
      <c r="AX268" s="574"/>
    </row>
    <row r="269" spans="1:50" ht="24" hidden="1" customHeight="1" x14ac:dyDescent="0.15">
      <c r="A269" s="567">
        <v>1</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4" t="s">
        <v>367</v>
      </c>
      <c r="D301" s="234"/>
      <c r="E301" s="234"/>
      <c r="F301" s="234"/>
      <c r="G301" s="234"/>
      <c r="H301" s="234"/>
      <c r="I301" s="234"/>
      <c r="J301" s="234"/>
      <c r="K301" s="234"/>
      <c r="L301" s="234"/>
      <c r="M301" s="234" t="s">
        <v>368</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3" t="s">
        <v>369</v>
      </c>
      <c r="AL301" s="234"/>
      <c r="AM301" s="234"/>
      <c r="AN301" s="234"/>
      <c r="AO301" s="234"/>
      <c r="AP301" s="234"/>
      <c r="AQ301" s="234" t="s">
        <v>23</v>
      </c>
      <c r="AR301" s="234"/>
      <c r="AS301" s="234"/>
      <c r="AT301" s="234"/>
      <c r="AU301" s="83" t="s">
        <v>24</v>
      </c>
      <c r="AV301" s="84"/>
      <c r="AW301" s="84"/>
      <c r="AX301" s="574"/>
    </row>
    <row r="302" spans="1:50" ht="24" hidden="1"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4" t="s">
        <v>367</v>
      </c>
      <c r="D334" s="234"/>
      <c r="E334" s="234"/>
      <c r="F334" s="234"/>
      <c r="G334" s="234"/>
      <c r="H334" s="234"/>
      <c r="I334" s="234"/>
      <c r="J334" s="234"/>
      <c r="K334" s="234"/>
      <c r="L334" s="234"/>
      <c r="M334" s="234" t="s">
        <v>368</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3" t="s">
        <v>369</v>
      </c>
      <c r="AL334" s="234"/>
      <c r="AM334" s="234"/>
      <c r="AN334" s="234"/>
      <c r="AO334" s="234"/>
      <c r="AP334" s="234"/>
      <c r="AQ334" s="234" t="s">
        <v>23</v>
      </c>
      <c r="AR334" s="234"/>
      <c r="AS334" s="234"/>
      <c r="AT334" s="234"/>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4" t="s">
        <v>367</v>
      </c>
      <c r="D367" s="234"/>
      <c r="E367" s="234"/>
      <c r="F367" s="234"/>
      <c r="G367" s="234"/>
      <c r="H367" s="234"/>
      <c r="I367" s="234"/>
      <c r="J367" s="234"/>
      <c r="K367" s="234"/>
      <c r="L367" s="234"/>
      <c r="M367" s="234" t="s">
        <v>368</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3" t="s">
        <v>369</v>
      </c>
      <c r="AL367" s="234"/>
      <c r="AM367" s="234"/>
      <c r="AN367" s="234"/>
      <c r="AO367" s="234"/>
      <c r="AP367" s="234"/>
      <c r="AQ367" s="234" t="s">
        <v>23</v>
      </c>
      <c r="AR367" s="234"/>
      <c r="AS367" s="234"/>
      <c r="AT367" s="234"/>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4" t="s">
        <v>367</v>
      </c>
      <c r="D400" s="234"/>
      <c r="E400" s="234"/>
      <c r="F400" s="234"/>
      <c r="G400" s="234"/>
      <c r="H400" s="234"/>
      <c r="I400" s="234"/>
      <c r="J400" s="234"/>
      <c r="K400" s="234"/>
      <c r="L400" s="234"/>
      <c r="M400" s="234" t="s">
        <v>368</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3" t="s">
        <v>369</v>
      </c>
      <c r="AL400" s="234"/>
      <c r="AM400" s="234"/>
      <c r="AN400" s="234"/>
      <c r="AO400" s="234"/>
      <c r="AP400" s="234"/>
      <c r="AQ400" s="234" t="s">
        <v>23</v>
      </c>
      <c r="AR400" s="234"/>
      <c r="AS400" s="234"/>
      <c r="AT400" s="234"/>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4" t="s">
        <v>367</v>
      </c>
      <c r="D433" s="234"/>
      <c r="E433" s="234"/>
      <c r="F433" s="234"/>
      <c r="G433" s="234"/>
      <c r="H433" s="234"/>
      <c r="I433" s="234"/>
      <c r="J433" s="234"/>
      <c r="K433" s="234"/>
      <c r="L433" s="234"/>
      <c r="M433" s="234" t="s">
        <v>368</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3" t="s">
        <v>369</v>
      </c>
      <c r="AL433" s="234"/>
      <c r="AM433" s="234"/>
      <c r="AN433" s="234"/>
      <c r="AO433" s="234"/>
      <c r="AP433" s="234"/>
      <c r="AQ433" s="234" t="s">
        <v>23</v>
      </c>
      <c r="AR433" s="234"/>
      <c r="AS433" s="234"/>
      <c r="AT433" s="234"/>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4" t="s">
        <v>367</v>
      </c>
      <c r="D466" s="234"/>
      <c r="E466" s="234"/>
      <c r="F466" s="234"/>
      <c r="G466" s="234"/>
      <c r="H466" s="234"/>
      <c r="I466" s="234"/>
      <c r="J466" s="234"/>
      <c r="K466" s="234"/>
      <c r="L466" s="234"/>
      <c r="M466" s="234" t="s">
        <v>368</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3" t="s">
        <v>369</v>
      </c>
      <c r="AL466" s="234"/>
      <c r="AM466" s="234"/>
      <c r="AN466" s="234"/>
      <c r="AO466" s="234"/>
      <c r="AP466" s="234"/>
      <c r="AQ466" s="234" t="s">
        <v>23</v>
      </c>
      <c r="AR466" s="234"/>
      <c r="AS466" s="234"/>
      <c r="AT466" s="234"/>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4">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3" manualBreakCount="3">
    <brk id="105" max="49" man="1"/>
    <brk id="127" max="49" man="1"/>
    <brk id="13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5" sqref="T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2015-09-03T12:09:04Z</cp:lastPrinted>
  <dcterms:created xsi:type="dcterms:W3CDTF">2012-03-13T00:50:25Z</dcterms:created>
  <dcterms:modified xsi:type="dcterms:W3CDTF">2015-09-03T12:09:11Z</dcterms:modified>
</cp:coreProperties>
</file>