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640" activeTab="0"/>
  </bookViews>
  <sheets>
    <sheet name="基本フォーム" sheetId="1" r:id="rId1"/>
  </sheets>
  <definedNames>
    <definedName name="_xlnm.Print_Area" localSheetId="0">'基本フォーム'!$A$1:$AY$188</definedName>
  </definedNames>
  <calcPr fullCalcOnLoad="1"/>
</workbook>
</file>

<file path=xl/sharedStrings.xml><?xml version="1.0" encoding="utf-8"?>
<sst xmlns="http://schemas.openxmlformats.org/spreadsheetml/2006/main" count="434" uniqueCount="211">
  <si>
    <t>作成責任者</t>
  </si>
  <si>
    <t>単位</t>
  </si>
  <si>
    <t>算出根拠</t>
  </si>
  <si>
    <t>A.</t>
  </si>
  <si>
    <t>E.</t>
  </si>
  <si>
    <t>費　目</t>
  </si>
  <si>
    <t>使　途</t>
  </si>
  <si>
    <t>金　額
(百万円）</t>
  </si>
  <si>
    <t>計</t>
  </si>
  <si>
    <t>B.</t>
  </si>
  <si>
    <t>F.</t>
  </si>
  <si>
    <t>G.</t>
  </si>
  <si>
    <t>H.</t>
  </si>
  <si>
    <r>
      <t xml:space="preserve">資金の流れ
</t>
    </r>
    <r>
      <rPr>
        <sz val="11"/>
        <rFont val="ＭＳ ゴシック"/>
        <family val="3"/>
      </rPr>
      <t>（資金の受け取り先が何を行っているかについて補足する）（単位：百万円）</t>
    </r>
  </si>
  <si>
    <t>支　出　先</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</si>
  <si>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</si>
  <si>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</si>
  <si>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</si>
  <si>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t>収入</t>
  </si>
  <si>
    <r>
      <t>保有割合
（</t>
    </r>
    <r>
      <rPr>
        <b/>
        <sz val="8"/>
        <rFont val="ＭＳ Ｐゴシック"/>
        <family val="3"/>
      </rPr>
      <t>基金事業に要する費用に対する保有基金額等の割合）</t>
    </r>
  </si>
  <si>
    <t>担当部局</t>
  </si>
  <si>
    <t>担当課室</t>
  </si>
  <si>
    <t>合計（b）</t>
  </si>
  <si>
    <t>C</t>
  </si>
  <si>
    <t>基金シート番号</t>
  </si>
  <si>
    <t>終了予定時期</t>
  </si>
  <si>
    <t>根拠法令
（具体的な
条項も記載）</t>
  </si>
  <si>
    <t>関係する行政事業レビューシート</t>
  </si>
  <si>
    <t>その他</t>
  </si>
  <si>
    <t>業　務　概　要　及び　採　択　理　由</t>
  </si>
  <si>
    <r>
      <t xml:space="preserve">事業概要
</t>
    </r>
    <r>
      <rPr>
        <sz val="11"/>
        <rFont val="ＭＳ ゴシック"/>
        <family val="3"/>
      </rPr>
      <t>（5行程度。別添可）</t>
    </r>
  </si>
  <si>
    <t>事業の目的</t>
  </si>
  <si>
    <t>過去に実施した見直しの概要</t>
  </si>
  <si>
    <r>
      <t>25年度</t>
    </r>
  </si>
  <si>
    <t>(うち国費相当額）</t>
  </si>
  <si>
    <t>成果目標及び
成果実績
（アウトカム）</t>
  </si>
  <si>
    <t>24年度</t>
  </si>
  <si>
    <t>25年度</t>
  </si>
  <si>
    <t>成果実績</t>
  </si>
  <si>
    <t>達成度</t>
  </si>
  <si>
    <t>成果指標</t>
  </si>
  <si>
    <t>成果目標の
達成度の評価</t>
  </si>
  <si>
    <t>（　　　有　　　／　　　無　　　）</t>
  </si>
  <si>
    <t>【有の場合、該当する
理由】</t>
  </si>
  <si>
    <t>【使用見込みの低い基金等に該当する場合の
検討結果】</t>
  </si>
  <si>
    <t>【使用見込みの低い基金等を残置する場合の
理由】</t>
  </si>
  <si>
    <t>件：金額</t>
  </si>
  <si>
    <t>目標値</t>
  </si>
  <si>
    <t>合計（c）</t>
  </si>
  <si>
    <t>国庫返納額（d）</t>
  </si>
  <si>
    <t>交付決定年度</t>
  </si>
  <si>
    <t>26年度</t>
  </si>
  <si>
    <t>使用見込みの低い基金等の該当の有無</t>
  </si>
  <si>
    <r>
      <t>26年度</t>
    </r>
  </si>
  <si>
    <t>27年度見込み</t>
  </si>
  <si>
    <t>交付決定額</t>
  </si>
  <si>
    <r>
      <t xml:space="preserve">収入・支出等
</t>
    </r>
    <r>
      <rPr>
        <sz val="9"/>
        <rFont val="ＭＳ ゴシック"/>
        <family val="3"/>
      </rPr>
      <t>（単位:百万円）</t>
    </r>
  </si>
  <si>
    <t>支出</t>
  </si>
  <si>
    <t>※平成26年度実績を記入。</t>
  </si>
  <si>
    <t>支出年度</t>
  </si>
  <si>
    <t>27年度見込み</t>
  </si>
  <si>
    <t>：</t>
  </si>
  <si>
    <t>：</t>
  </si>
  <si>
    <t>活動指標</t>
  </si>
  <si>
    <t>％</t>
  </si>
  <si>
    <t>活動実績</t>
  </si>
  <si>
    <t>27年度</t>
  </si>
  <si>
    <t>28年度以降</t>
  </si>
  <si>
    <r>
      <t xml:space="preserve">出資実績
</t>
    </r>
    <r>
      <rPr>
        <sz val="9"/>
        <rFont val="ＭＳ ゴシック"/>
        <family val="3"/>
      </rPr>
      <t>（単位：百万円）</t>
    </r>
  </si>
  <si>
    <t>実績及び残高</t>
  </si>
  <si>
    <t>出資償還金</t>
  </si>
  <si>
    <t>出資毀損額</t>
  </si>
  <si>
    <t>出資残高</t>
  </si>
  <si>
    <r>
      <t xml:space="preserve">債務保証実績
</t>
    </r>
    <r>
      <rPr>
        <sz val="9"/>
        <rFont val="ＭＳ ゴシック"/>
        <family val="3"/>
      </rPr>
      <t>（単位：百万円）</t>
    </r>
  </si>
  <si>
    <t>新規代位弁済</t>
  </si>
  <si>
    <t>債務保証残高</t>
  </si>
  <si>
    <r>
      <t xml:space="preserve">貸付実績
</t>
    </r>
    <r>
      <rPr>
        <sz val="9"/>
        <rFont val="ＭＳ ゴシック"/>
        <family val="3"/>
      </rPr>
      <t>（単位：百万円）</t>
    </r>
  </si>
  <si>
    <t>貸付金回収額</t>
  </si>
  <si>
    <t>新規貸倒</t>
  </si>
  <si>
    <t>貸付残高</t>
  </si>
  <si>
    <t>備考</t>
  </si>
  <si>
    <t>対応状況</t>
  </si>
  <si>
    <t>上記算出根拠に用いた事業見込みの考え方</t>
  </si>
  <si>
    <t>積算根拠</t>
  </si>
  <si>
    <t>基金方式の必要性</t>
  </si>
  <si>
    <r>
      <t xml:space="preserve">新規出資額
</t>
    </r>
    <r>
      <rPr>
        <sz val="10"/>
        <rFont val="ＭＳ Ｐゴシック"/>
        <family val="3"/>
      </rPr>
      <t>（下段：当初見込み）</t>
    </r>
  </si>
  <si>
    <r>
      <t xml:space="preserve">24年度実績
</t>
    </r>
    <r>
      <rPr>
        <sz val="10"/>
        <rFont val="ＭＳ Ｐゴシック"/>
        <family val="3"/>
      </rPr>
      <t>（下段：当初見込み）</t>
    </r>
  </si>
  <si>
    <r>
      <t xml:space="preserve">25年度実績
</t>
    </r>
    <r>
      <rPr>
        <sz val="10"/>
        <rFont val="ＭＳ Ｐゴシック"/>
        <family val="3"/>
      </rPr>
      <t>（下段：当初見込み）</t>
    </r>
  </si>
  <si>
    <r>
      <t xml:space="preserve">26年度実績
</t>
    </r>
    <r>
      <rPr>
        <sz val="10"/>
        <rFont val="ＭＳ Ｐゴシック"/>
        <family val="3"/>
      </rPr>
      <t>（下段：当初見込み）</t>
    </r>
  </si>
  <si>
    <r>
      <t xml:space="preserve">新規債務保証
</t>
    </r>
    <r>
      <rPr>
        <sz val="10"/>
        <rFont val="ＭＳ Ｐゴシック"/>
        <family val="3"/>
      </rPr>
      <t>（下段：当初見込み）</t>
    </r>
  </si>
  <si>
    <r>
      <t xml:space="preserve">新規貸付
</t>
    </r>
    <r>
      <rPr>
        <sz val="10"/>
        <rFont val="ＭＳ Ｐゴシック"/>
        <family val="3"/>
      </rPr>
      <t>（下段：当初見込み）</t>
    </r>
  </si>
  <si>
    <t>債務保証
終了額</t>
  </si>
  <si>
    <t>活動指標及び
活動実績
（アウトプット）</t>
  </si>
  <si>
    <t>当初見込み</t>
  </si>
  <si>
    <t>補助金適正化法
適用の有無</t>
  </si>
  <si>
    <t>基金事業の類型
（該当するものを選択）</t>
  </si>
  <si>
    <t>左記に該当する理由</t>
  </si>
  <si>
    <t>基金方式によらざるを得ない理由</t>
  </si>
  <si>
    <t xml:space="preserve">　　　　　　　　　　　　　　平成２７年度基金シート  </t>
  </si>
  <si>
    <t>基金の造成の経緯①</t>
  </si>
  <si>
    <t>基金の造成の経緯②</t>
  </si>
  <si>
    <t>国からの資金交付額</t>
  </si>
  <si>
    <t>関係する計画・通知等</t>
  </si>
  <si>
    <t>基金の名称</t>
  </si>
  <si>
    <t>基金事業の名称</t>
  </si>
  <si>
    <t>基金の造成法人等の名称</t>
  </si>
  <si>
    <t>原資となった資金の名称</t>
  </si>
  <si>
    <t>基金事業・基金の造成法人等への調査・検査等の実施状況</t>
  </si>
  <si>
    <t>基金造成年度</t>
  </si>
  <si>
    <t>当初・補正・予備費
（会計区分）</t>
  </si>
  <si>
    <t>資金交付の形態</t>
  </si>
  <si>
    <t>事業見込みに用いた指標</t>
  </si>
  <si>
    <t>成果目標</t>
  </si>
  <si>
    <t>目標最終年度
　　　　　　年度</t>
  </si>
  <si>
    <t>前年度末基金残高（a）</t>
  </si>
  <si>
    <r>
      <t>当年度末基金残高
(</t>
    </r>
    <r>
      <rPr>
        <b/>
        <sz val="8"/>
        <rFont val="ＭＳ ゴシック"/>
        <family val="3"/>
      </rPr>
      <t>a+b-c-d)</t>
    </r>
  </si>
  <si>
    <t>□①法律の根拠のあるもの</t>
  </si>
  <si>
    <t>□④事業の進捗が他の事業の進捗に依存するもの</t>
  </si>
  <si>
    <t>□⑤その他</t>
  </si>
  <si>
    <t>国費額</t>
  </si>
  <si>
    <t>事業費</t>
  </si>
  <si>
    <t>直接交付</t>
  </si>
  <si>
    <t>件</t>
  </si>
  <si>
    <t>運用収入</t>
  </si>
  <si>
    <t>（うち国費相当額）</t>
  </si>
  <si>
    <t>(</t>
  </si>
  <si>
    <t>)</t>
  </si>
  <si>
    <t>-</t>
  </si>
  <si>
    <t>　(2)　□ 貸付　　　　□ 債務保証　　　　□ 利子助成・補給　　　　■補助　　　　□補てん　　　　□出資　　　　□調査等　　　　□その他</t>
  </si>
  <si>
    <r>
      <t xml:space="preserve">補助等に関する交付決定実績
</t>
    </r>
    <r>
      <rPr>
        <sz val="9"/>
        <rFont val="ＭＳ ゴシック"/>
        <family val="3"/>
      </rPr>
      <t>（単位：百万円）</t>
    </r>
    <r>
      <rPr>
        <b/>
        <sz val="11"/>
        <rFont val="ＭＳ ゴシック"/>
        <family val="3"/>
      </rPr>
      <t xml:space="preserve">
</t>
    </r>
  </si>
  <si>
    <t>□②不確実な事故等の発生に応じて資金を交付する事業</t>
  </si>
  <si>
    <t>特定非営利活動法人
水産業・漁村活性化推進機構</t>
  </si>
  <si>
    <t>－</t>
  </si>
  <si>
    <t>　(1)　□取崩し型　　　　　■回転型　　　　　□保有型　　　　　□運用型　　　　　□その他</t>
  </si>
  <si>
    <t>有</t>
  </si>
  <si>
    <t>23年度</t>
  </si>
  <si>
    <t>％</t>
  </si>
  <si>
    <t>漁獲物の販売等に係る助成金の返還</t>
  </si>
  <si>
    <t>管理費（その他支出）</t>
  </si>
  <si>
    <t>■③資金の回収を見込んで貸付等を行う事業</t>
  </si>
  <si>
    <t>A.特定非営利活動法人水産業・漁村活性化推進機構</t>
  </si>
  <si>
    <t>B.特定非営利活動法人水産業・漁村活性化推進機構</t>
  </si>
  <si>
    <t>用船料等</t>
  </si>
  <si>
    <t>特定非営利活動法人水産業・漁村活性化推進機構</t>
  </si>
  <si>
    <t>過去平均実績件数、過去平均事業費、過去実績の平均返還率</t>
  </si>
  <si>
    <t>水産業体質強化総合対策事業基金
（漁業・養殖業復興支援事業助成勘定）</t>
  </si>
  <si>
    <t>－</t>
  </si>
  <si>
    <t>水産復興マスタープラン（平成23年6月28日）
水産基本計画（平成24年3月23日閣議決定）</t>
  </si>
  <si>
    <t>震災で悪影響を受けた漁業者や養殖業者の生産活動の再開に向けて、安定的な水産物生産体制の構築に資する計画を策定し、復興に向けて大きく前進していく必要がある。このような状況を踏まえ、経営の早期再開及び生産体制の自立を図るとともに、収益性の高い操業・生産体制への転換等を推進し、より厳しい経営環境の下でも漁業や養殖業を継続できる経営体の効率的かつ効果的な育成を図るものである。</t>
  </si>
  <si>
    <t>・がんばる漁業復興支援事業
　地域で策定した復興計画に基づき、省エネ高性能漁船の導入等により、震災前以上の収益性の確保を目指し、安定的な水産物生産体制の構築に資する事業を行う漁協等に対し、必要な経費（用船料、燃油代、氷代等）を支援。
・がんばる養殖復興支援事業
　地域で策定した復興計画に基づき、共同化により５年以内の自立を目標とした安定的な水産物生産体制を構築するための事業を行う漁協等に対し、必要な経費（施設等借上費、養殖作業費、資材費等）を支援。
（本事業は、主に回転方式の基金となっている。)
（補助率：定額（水揚げ金額では賄えない事業経費の9/10、2/3、1/2を支援））</t>
  </si>
  <si>
    <t>当初
（東日本大震災復興特別会計）</t>
  </si>
  <si>
    <t>補正
（東日本大震災復興特別会計）</t>
  </si>
  <si>
    <t>－</t>
  </si>
  <si>
    <t>隻・経営体</t>
  </si>
  <si>
    <t>（漁業）73隻
（養殖）881経営体</t>
  </si>
  <si>
    <t>（漁業）79隻
（養殖）920経営体</t>
  </si>
  <si>
    <t>基金は各年度の予算を区分経理しこれを管理するとともに、年度終了後60日以内に決算を行い、実施状況を報告。また、本事業のすべてが完了し残額が生じた場合は、国庫返納する仕組みであることを事業実施要綱に明記。また、毎年度基金団体に対して実地検査を実施し事業が適切に実施されるよう指導・監督を実施。</t>
  </si>
  <si>
    <t>漁業復興プロジェクト本部等の運営及び地域漁業復興計画等に基づく助成等</t>
  </si>
  <si>
    <t>旅費等</t>
  </si>
  <si>
    <t>事業費の精算及び監査等に要する旅費等</t>
  </si>
  <si>
    <t>賃金</t>
  </si>
  <si>
    <t>事務局員、指導員等の人件費</t>
  </si>
  <si>
    <t>運営費</t>
  </si>
  <si>
    <t>事務局の運営に要する事務所借料、機器リース料、通信運搬費等</t>
  </si>
  <si>
    <t>協議会委員、専門家派遣、事務局員の旅費等</t>
  </si>
  <si>
    <t>謝金</t>
  </si>
  <si>
    <t>協議会開催、専門家派遣等に係る謝金</t>
  </si>
  <si>
    <t>D.</t>
  </si>
  <si>
    <t>-</t>
  </si>
  <si>
    <t>復興プロジェクト本部の運営。基金の管理。がんばる漁業・養殖復興支援事業を実施する漁協等への助成、指導・監督。</t>
  </si>
  <si>
    <t>-</t>
  </si>
  <si>
    <t>（がんばる漁業）
認定復興計画にかかる漁船隻数(終了除く)
（がんばる養殖）
認定復興計画にかかる経営体数（終了除く）</t>
  </si>
  <si>
    <t>保有割合＝26年度末の基金残額÷（平成27年度以降の支出見込み額－平成27年度以降の水揚げ金等返還額）　　
1.00　＝　51,726百万円÷（94,142百万円－42,415百万円）</t>
  </si>
  <si>
    <t xml:space="preserve">（支出見込み額）
　過去平均実績件数及び過去平均事業費を使用して以下のとおり算出。
　　ア　実証事業　
　　　交付決定件数　3,745（隻・経営体）　×　平均事業費24.903百万円　
　　　　　　　　　　　＝　93,263百万円　　　　
　　イ　運営事業
　交付決定件数　110（件）　×　平均事業費7.99百万円　＝　879百万円
　　ア＋イ＝94,142百万円
（水揚げ金等返還額）
　過去実績の平均返還率を用いて算出。
　　　　51,726百万円　×　平均返還率0.82　＝　42,415百万円
</t>
  </si>
  <si>
    <t>認定漁業復興計画に基づく操業を実施するとともに、地域漁業復興協議会等を開催し、必要な指導・助言等を実施。</t>
  </si>
  <si>
    <r>
      <t xml:space="preserve">宮城県漁業協同組合
</t>
    </r>
    <r>
      <rPr>
        <sz val="6"/>
        <rFont val="ＭＳ Ｐゴシック"/>
        <family val="3"/>
      </rPr>
      <t>(宮城県中部地域養殖復興プロジェクト・養殖)</t>
    </r>
  </si>
  <si>
    <r>
      <t xml:space="preserve">宮城県漁業協同組合
</t>
    </r>
    <r>
      <rPr>
        <sz val="6"/>
        <rFont val="ＭＳ Ｐゴシック"/>
        <family val="3"/>
      </rPr>
      <t>(宮城県南部地域養殖復興プロジェクト・養殖)</t>
    </r>
  </si>
  <si>
    <r>
      <rPr>
        <sz val="10"/>
        <rFont val="ＭＳ Ｐゴシック"/>
        <family val="3"/>
      </rPr>
      <t>気仙沼遠洋漁業協同組合</t>
    </r>
    <r>
      <rPr>
        <sz val="6"/>
        <rFont val="ＭＳ Ｐゴシック"/>
        <family val="3"/>
      </rPr>
      <t xml:space="preserve">
(気仙沼地域漁業復興プロジェクト（気仙沼）・近海まぐろ延縄)</t>
    </r>
  </si>
  <si>
    <r>
      <rPr>
        <sz val="10"/>
        <rFont val="ＭＳ Ｐゴシック"/>
        <family val="3"/>
      </rPr>
      <t>北部太平洋まき網漁業協同組合連合会</t>
    </r>
    <r>
      <rPr>
        <sz val="6"/>
        <rFont val="ＭＳ Ｐゴシック"/>
        <family val="3"/>
      </rPr>
      <t>(北部太平洋大中型まき網漁業地域漁業復興プロジェクト（小名浜①）・大中型まき網)</t>
    </r>
  </si>
  <si>
    <r>
      <t xml:space="preserve">宮城県漁業協同組合
</t>
    </r>
    <r>
      <rPr>
        <sz val="6"/>
        <rFont val="ＭＳ Ｐゴシック"/>
        <family val="3"/>
      </rPr>
      <t>(宮城県ギンザケ地域養殖復興プロジェクト・養殖)</t>
    </r>
  </si>
  <si>
    <r>
      <t xml:space="preserve">宮城県漁業協同組合
</t>
    </r>
    <r>
      <rPr>
        <sz val="6"/>
        <rFont val="ＭＳ Ｐゴシック"/>
        <family val="3"/>
      </rPr>
      <t>(宮城県北部地域養殖復興プロジェクト・養殖)</t>
    </r>
  </si>
  <si>
    <r>
      <rPr>
        <sz val="10"/>
        <rFont val="ＭＳ Ｐゴシック"/>
        <family val="3"/>
      </rPr>
      <t>北部太平洋まき網漁業協同組合連合会</t>
    </r>
    <r>
      <rPr>
        <sz val="6"/>
        <rFont val="ＭＳ Ｐゴシック"/>
        <family val="3"/>
      </rPr>
      <t>(北部太平洋大中型まき網漁業地域漁業復興プロジェクト（石巻）・大中型まき網)</t>
    </r>
  </si>
  <si>
    <r>
      <rPr>
        <sz val="10"/>
        <rFont val="ＭＳ Ｐゴシック"/>
        <family val="3"/>
      </rPr>
      <t>銚子市漁業協同組合</t>
    </r>
    <r>
      <rPr>
        <sz val="6"/>
        <rFont val="ＭＳ Ｐゴシック"/>
        <family val="3"/>
      </rPr>
      <t>(北部太平洋大中型まき網漁業地域漁業復興プロジェクト（銚子）・大中型まき網)</t>
    </r>
  </si>
  <si>
    <t>認定養殖復興計画に基づく操業を実施するとともに、地域養殖復興協議会等を開催し、必要な指導・助言等を実施。</t>
  </si>
  <si>
    <t>認定漁業復興計画に基づく操業等の実施</t>
  </si>
  <si>
    <t>C.日本かつお・まぐろ漁業協同組合</t>
  </si>
  <si>
    <r>
      <rPr>
        <sz val="10"/>
        <rFont val="ＭＳ Ｐゴシック"/>
        <family val="3"/>
      </rPr>
      <t xml:space="preserve">日本かつお・まぐろ協同組合
</t>
    </r>
    <r>
      <rPr>
        <sz val="6"/>
        <rFont val="ＭＳ Ｐゴシック"/>
        <family val="3"/>
      </rPr>
      <t>(遠洋かつお・まぐろ地域漁業復興プロジェクト（東・中日本）・遠洋かつお一本釣り)</t>
    </r>
  </si>
  <si>
    <r>
      <t>宮城県沖合底びき網漁業協同組合</t>
    </r>
    <r>
      <rPr>
        <sz val="6"/>
        <rFont val="ＭＳ Ｐゴシック"/>
        <family val="3"/>
      </rPr>
      <t>(宮城県沖合底びき網地域漁業復興プロジェクト・沖合底びき網)</t>
    </r>
  </si>
  <si>
    <t xml:space="preserve">地域で策定した復興計画に基づいて本事業実施する漁協等に対し、操業費用等の必要な経費を助成し、水揚げ金額で資金の回収を見込んで事業実施を行うものであり、「資金の回収を見込んで貸付け等を行う事業」に該当する。
</t>
  </si>
  <si>
    <t>（漁業）86隻
（養殖）723経営体</t>
  </si>
  <si>
    <t>千トン</t>
  </si>
  <si>
    <t>億円</t>
  </si>
  <si>
    <t>水揚量の回復</t>
  </si>
  <si>
    <t>水揚額の回復</t>
  </si>
  <si>
    <t>岩手・宮城・福島各県の主要な魚市場の水揚量の被災前年（22年3月－23年2月）までの回復</t>
  </si>
  <si>
    <t>岩手・宮城・福島各県の主要な魚市場の水揚額の被災前年（22年3月－23年2月）までの回復</t>
  </si>
  <si>
    <t>漁業経営安定対策事業費補助金</t>
  </si>
  <si>
    <t>－</t>
  </si>
  <si>
    <t>被災地における水揚量・額について、一定程度の達成状況となっている。</t>
  </si>
  <si>
    <t>-</t>
  </si>
  <si>
    <t>【事業所管部局】
本基金については、基金保有割合は1.0となっており、事業規模に比べて基金残高は過大とはなっていない。</t>
  </si>
  <si>
    <t>復興庁
水産庁</t>
  </si>
  <si>
    <t>統括官付参事官（予算・会計担当）
資源管理部漁業調整課</t>
  </si>
  <si>
    <t>参事官　小瀬　達之
漁業調整課長　黒萩　真悟</t>
  </si>
  <si>
    <t>（復興庁・農林水産省）</t>
  </si>
  <si>
    <r>
      <t>【基金の終了予定時期】　平成3</t>
    </r>
    <r>
      <rPr>
        <sz val="11"/>
        <rFont val="ＭＳ Ｐゴシック"/>
        <family val="3"/>
      </rPr>
      <t>8</t>
    </r>
    <r>
      <rPr>
        <sz val="11"/>
        <rFont val="ＭＳ Ｐゴシック"/>
        <family val="3"/>
      </rPr>
      <t>年3月に廃止予定。（事業実施期間は平成3</t>
    </r>
    <r>
      <rPr>
        <sz val="11"/>
        <rFont val="ＭＳ Ｐゴシック"/>
        <family val="3"/>
      </rPr>
      <t>7</t>
    </r>
    <r>
      <rPr>
        <sz val="11"/>
        <rFont val="ＭＳ Ｐゴシック"/>
        <family val="3"/>
      </rPr>
      <t>年3月まで）
【新規申請の受付終了時期】　平成</t>
    </r>
    <r>
      <rPr>
        <sz val="11"/>
        <rFont val="ＭＳ Ｐゴシック"/>
        <family val="3"/>
      </rPr>
      <t>33</t>
    </r>
    <r>
      <rPr>
        <sz val="11"/>
        <rFont val="ＭＳ Ｐゴシック"/>
        <family val="3"/>
      </rPr>
      <t>年3月に事業終了予定。
事業実施期間について、平成28年3月までに認定を受けた計画に係る後年度負担に対応するため、平成29年3月→平成32年3月へ年限延長を行った。（平成27年4月より）
（平成28年度予算要求において、政策遂行上延長する必要があるため、新規申請の受付終了時期を平成</t>
    </r>
    <r>
      <rPr>
        <sz val="11"/>
        <rFont val="ＭＳ Ｐゴシック"/>
        <family val="3"/>
      </rPr>
      <t>28</t>
    </r>
    <r>
      <rPr>
        <sz val="11"/>
        <rFont val="ＭＳ Ｐゴシック"/>
        <family val="3"/>
      </rPr>
      <t>年</t>
    </r>
    <r>
      <rPr>
        <sz val="11"/>
        <rFont val="ＭＳ Ｐゴシック"/>
        <family val="3"/>
      </rPr>
      <t>3</t>
    </r>
    <r>
      <rPr>
        <sz val="11"/>
        <rFont val="ＭＳ Ｐゴシック"/>
        <family val="3"/>
      </rPr>
      <t>月から平成</t>
    </r>
    <r>
      <rPr>
        <sz val="11"/>
        <rFont val="ＭＳ Ｐゴシック"/>
        <family val="3"/>
      </rPr>
      <t>33</t>
    </r>
    <r>
      <rPr>
        <sz val="11"/>
        <rFont val="ＭＳ Ｐゴシック"/>
        <family val="3"/>
      </rPr>
      <t>年</t>
    </r>
    <r>
      <rPr>
        <sz val="11"/>
        <rFont val="ＭＳ Ｐゴシック"/>
        <family val="3"/>
      </rPr>
      <t>3月、事業終了年度を平成32年3月から平成37年3月に延長）</t>
    </r>
  </si>
  <si>
    <t>漁業・養殖業復興支援事業</t>
  </si>
  <si>
    <t>【対応事項】
事業終了までに必要となる所要額を超える余剰資金が発生した場合は毎年度、速やかに国庫返納を行うなど、適切な基金の運営に努める。</t>
  </si>
  <si>
    <r>
      <t xml:space="preserve">【行政事業レビュー推進チーム】
</t>
    </r>
    <r>
      <rPr>
        <sz val="11"/>
        <rFont val="ＭＳ Ｐゴシック"/>
        <family val="3"/>
      </rPr>
      <t>・引き続き、事業終了までに必要となる所要額を超える余剰資金が発生した場合は毎年度、速やかに国庫返納を行うなど、適切な基金の運営に努めること。</t>
    </r>
  </si>
  <si>
    <t>・各年度の予算を区分経理しこれを管理するとともに、年度終了後60日以内に決算を行い、実施状況を報告。また、本事業のすべてが完了し残額が生じた場合は、国庫返納する仕組みであることを事業実施要綱に明記。また、毎年度基金団体に対して実地検査を実施し事業が適切に実施されるよう指導・監督を実施。
・成果目標及び成果実績について、東北被災３県における水揚量及び水揚額の回復へ改正。</t>
  </si>
  <si>
    <t>527隻・経営体</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</si>
</sst>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0%"/>
    <numFmt numFmtId="183" formatCode="&quot;¥&quot;#,##0_);[Red]\(&quot;¥&quot;#,##0\)"/>
    <numFmt numFmtId="184" formatCode="* #,##0;* \-#,##0;* &quot;-&quot;_ ;@\ "/>
    <numFmt numFmtId="185" formatCode="_ * #,##0.0_ ;_ * \-#,##0.0_ ;_ * &quot;-&quot;_ ;_ @_ "/>
    <numFmt numFmtId="186" formatCode="_ * #,##0.00_ ;_ * \-#,##0.00_ ;_ * &quot;-&quot;_ ;_ @_ "/>
    <numFmt numFmtId="187" formatCode="_ * #,##0.000_ ;_ * \-#,##0.000_ ;_ * &quot;-&quot;_ ;_ @_ "/>
    <numFmt numFmtId="188" formatCode="_ * #,##0.0_ ;_ * \-#,##0.0_ ;_ * &quot;-&quot;?_ ;_ @_ "/>
    <numFmt numFmtId="189" formatCode="#,##0.0;[Red]\-#,##0.0"/>
    <numFmt numFmtId="190" formatCode="0.0_);[Red]\(0.0\)"/>
    <numFmt numFmtId="191" formatCode="0.00_);[Red]\(0.00\)"/>
    <numFmt numFmtId="192" formatCode="0.000_);[Red]\(0.000\)"/>
    <numFmt numFmtId="193" formatCode="_ * #,##0.000_ ;_ * \-#,##0.000_ ;_ * &quot;-&quot;???_ ;_ @_ "/>
    <numFmt numFmtId="194" formatCode="_ * #,##0.0000_ ;_ * \-#,##0.0000_ ;_ * &quot;-&quot;????_ ;_ @_ "/>
  </numFmts>
  <fonts count="6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2"/>
      <name val="ＭＳ Ｐゴシック"/>
      <family val="3"/>
    </font>
    <font>
      <b/>
      <sz val="8"/>
      <name val="ＭＳ Ｐゴシック"/>
      <family val="3"/>
    </font>
    <font>
      <b/>
      <sz val="10"/>
      <name val="ＭＳ ゴシック"/>
      <family val="3"/>
    </font>
    <font>
      <b/>
      <sz val="8"/>
      <name val="ＭＳ ゴシック"/>
      <family val="3"/>
    </font>
    <font>
      <b/>
      <sz val="10"/>
      <name val="ＭＳ Ｐゴシック"/>
      <family val="3"/>
    </font>
    <font>
      <b/>
      <sz val="9"/>
      <name val="ＭＳ Ｐゴシック"/>
      <family val="3"/>
    </font>
    <font>
      <b/>
      <sz val="10.5"/>
      <name val="ＭＳ Ｐゴシック"/>
      <family val="3"/>
    </font>
    <font>
      <sz val="8"/>
      <name val="ＭＳ Ｐゴシック"/>
      <family val="3"/>
    </font>
    <font>
      <sz val="9"/>
      <name val="ＭＳ Ｐ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Ｐゴシック"/>
      <family val="3"/>
    </font>
    <font>
      <sz val="12"/>
      <color indexed="8"/>
      <name val="ＭＳ Ｐゴシック"/>
      <family val="3"/>
    </font>
    <font>
      <sz val="12"/>
      <color indexed="8"/>
      <name val="Calibri"/>
      <family val="2"/>
    </font>
    <font>
      <sz val="8"/>
      <color indexed="8"/>
      <name val="ＭＳ Ｐゴシック"/>
      <family val="3"/>
    </font>
    <font>
      <sz val="8"/>
      <color indexed="8"/>
      <name val="Calibri"/>
      <family val="2"/>
    </font>
    <font>
      <sz val="11"/>
      <color indexed="8"/>
      <name val="Calibri"/>
      <family val="2"/>
    </font>
    <font>
      <sz val="14"/>
      <color indexed="8"/>
      <name val="ＭＳ Ｐゴシック"/>
      <family val="3"/>
    </font>
    <font>
      <sz val="14"/>
      <color indexed="8"/>
      <name val="Calibri"/>
      <family val="2"/>
    </font>
    <font>
      <sz val="9"/>
      <color indexed="8"/>
      <name val="Calibri"/>
      <family val="2"/>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indexed="22"/>
        <bgColor indexed="64"/>
      </patternFill>
    </fill>
    <fill>
      <patternFill patternType="solid">
        <fgColor theme="0" tint="-0.24993999302387238"/>
        <bgColor indexed="64"/>
      </patternFill>
    </fill>
  </fills>
  <borders count="1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dashed"/>
      <top>
        <color indexed="63"/>
      </top>
      <bottom style="thin"/>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style="thin"/>
      <right>
        <color indexed="63"/>
      </right>
      <top style="dashed"/>
      <bottom style="thin"/>
    </border>
    <border>
      <left>
        <color indexed="63"/>
      </left>
      <right style="thin"/>
      <top style="dashed"/>
      <bottom style="thin"/>
    </border>
    <border>
      <left style="thin"/>
      <right>
        <color indexed="63"/>
      </right>
      <top style="dashed"/>
      <bottom style="medium"/>
    </border>
    <border>
      <left>
        <color indexed="63"/>
      </left>
      <right style="thin"/>
      <top style="dashed"/>
      <bottom style="medium"/>
    </border>
    <border>
      <left style="thin"/>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uble"/>
      <right style="thin"/>
      <top style="thin"/>
      <bottom style="thin"/>
    </border>
    <border>
      <left style="thin"/>
      <right style="thin"/>
      <top style="thin"/>
      <bottom style="thin"/>
    </border>
    <border>
      <left style="thin"/>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color indexed="63"/>
      </bottom>
    </border>
    <border>
      <left>
        <color indexed="63"/>
      </left>
      <right style="medium"/>
      <top style="thin"/>
      <bottom>
        <color indexed="63"/>
      </bottom>
    </border>
    <border>
      <left>
        <color indexed="63"/>
      </left>
      <right style="double"/>
      <top style="medium"/>
      <bottom>
        <color indexed="63"/>
      </bottom>
    </border>
    <border>
      <left style="medium"/>
      <right>
        <color indexed="63"/>
      </right>
      <top>
        <color indexed="63"/>
      </top>
      <bottom style="thin"/>
    </border>
    <border>
      <left>
        <color indexed="63"/>
      </left>
      <right style="double"/>
      <top>
        <color indexed="63"/>
      </top>
      <bottom style="thin"/>
    </border>
    <border>
      <left style="double"/>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style="medium"/>
      <top>
        <color indexed="63"/>
      </top>
      <bottom style="thin"/>
    </border>
    <border>
      <left style="double"/>
      <right style="thin"/>
      <top style="medium"/>
      <bottom style="thin"/>
    </border>
    <border>
      <left style="thin"/>
      <right style="thin"/>
      <top style="medium"/>
      <bottom style="thin"/>
    </border>
    <border diagonalUp="1">
      <left style="thin"/>
      <right style="thin"/>
      <top style="medium"/>
      <bottom style="thin"/>
      <diagonal style="thin"/>
    </border>
    <border>
      <left style="thin"/>
      <right style="medium"/>
      <top style="medium"/>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border>
    <border>
      <left style="medium"/>
      <right>
        <color indexed="63"/>
      </right>
      <top style="thin"/>
      <bottom style="medium"/>
    </border>
    <border>
      <left>
        <color indexed="63"/>
      </left>
      <right style="double"/>
      <top style="thin"/>
      <bottom style="medium"/>
    </border>
    <border>
      <left style="double"/>
      <right>
        <color indexed="63"/>
      </right>
      <top style="thin"/>
      <bottom style="medium"/>
    </border>
    <border>
      <left>
        <color indexed="63"/>
      </left>
      <right style="medium"/>
      <top style="thin"/>
      <bottom style="medium"/>
    </border>
    <border>
      <left>
        <color indexed="63"/>
      </left>
      <right style="thin"/>
      <top>
        <color indexed="63"/>
      </top>
      <bottom style="medium"/>
    </border>
    <border>
      <left style="thin"/>
      <right>
        <color indexed="63"/>
      </right>
      <top style="thin"/>
      <bottom>
        <color indexed="63"/>
      </bottom>
    </border>
    <border>
      <left style="thin"/>
      <right style="thin"/>
      <top style="thin"/>
      <bottom style="medium"/>
    </border>
    <border>
      <left style="thin"/>
      <right>
        <color indexed="63"/>
      </right>
      <top style="thin"/>
      <bottom style="medium"/>
    </border>
    <border>
      <left>
        <color indexed="63"/>
      </left>
      <right style="thin"/>
      <top style="thin"/>
      <bottom style="medium"/>
    </border>
    <border diagonalUp="1">
      <left style="double"/>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thin"/>
      <top style="medium"/>
      <bottom>
        <color indexed="63"/>
      </bottom>
      <diagonal style="thin"/>
    </border>
    <border>
      <left style="double"/>
      <right>
        <color indexed="63"/>
      </right>
      <top style="medium"/>
      <bottom style="medium"/>
    </border>
    <border>
      <left>
        <color indexed="63"/>
      </left>
      <right style="thin"/>
      <top style="medium"/>
      <bottom style="medium"/>
    </border>
    <border>
      <left style="thin"/>
      <right>
        <color indexed="63"/>
      </right>
      <top style="medium"/>
      <bottom style="medium"/>
    </border>
    <border>
      <left style="dashed"/>
      <right>
        <color indexed="63"/>
      </right>
      <top style="dashed"/>
      <bottom style="thin"/>
    </border>
    <border>
      <left>
        <color indexed="63"/>
      </left>
      <right>
        <color indexed="63"/>
      </right>
      <top style="dashed"/>
      <bottom style="thin"/>
    </border>
    <border>
      <left style="thin"/>
      <right>
        <color indexed="63"/>
      </right>
      <top style="medium"/>
      <bottom style="dashed"/>
    </border>
    <border>
      <left>
        <color indexed="63"/>
      </left>
      <right>
        <color indexed="63"/>
      </right>
      <top style="medium"/>
      <bottom style="dashed"/>
    </border>
    <border>
      <left>
        <color indexed="63"/>
      </left>
      <right style="thin"/>
      <top style="medium"/>
      <bottom style="dashed"/>
    </border>
    <border>
      <left>
        <color indexed="63"/>
      </left>
      <right style="medium"/>
      <top style="medium"/>
      <bottom style="dashed"/>
    </border>
    <border>
      <left>
        <color indexed="63"/>
      </left>
      <right style="dashed"/>
      <top>
        <color indexed="63"/>
      </top>
      <bottom style="medium"/>
    </border>
    <border>
      <left style="dashed"/>
      <right>
        <color indexed="63"/>
      </right>
      <top style="dashed"/>
      <bottom style="medium"/>
    </border>
    <border>
      <left>
        <color indexed="63"/>
      </left>
      <right>
        <color indexed="63"/>
      </right>
      <top style="dashed"/>
      <bottom style="medium"/>
    </border>
    <border>
      <left style="double"/>
      <right style="thin"/>
      <top style="thin"/>
      <bottom style="medium"/>
    </border>
    <border>
      <left style="thin"/>
      <right>
        <color indexed="63"/>
      </right>
      <top>
        <color indexed="63"/>
      </top>
      <bottom style="medium"/>
    </border>
    <border>
      <left style="thin"/>
      <right style="medium"/>
      <top style="thin"/>
      <bottom>
        <color indexed="63"/>
      </bottom>
    </border>
    <border>
      <left style="thin"/>
      <right style="thin"/>
      <top>
        <color indexed="63"/>
      </top>
      <bottom style="medium"/>
    </border>
    <border>
      <left style="double"/>
      <right style="thin"/>
      <top style="medium"/>
      <bottom style="medium"/>
    </border>
    <border>
      <left style="thin"/>
      <right style="thin"/>
      <top style="medium"/>
      <bottom style="medium"/>
    </border>
    <border>
      <left style="double"/>
      <right style="thin"/>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double"/>
      <top style="medium"/>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double"/>
      <top style="hair"/>
      <bottom style="hair"/>
    </border>
    <border>
      <left>
        <color indexed="63"/>
      </left>
      <right style="medium"/>
      <top style="hair"/>
      <bottom style="hair"/>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thin"/>
      <bottom style="hair"/>
    </border>
    <border>
      <left>
        <color indexed="63"/>
      </left>
      <right style="double"/>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6" fillId="32" borderId="0" applyNumberFormat="0" applyBorder="0" applyAlignment="0" applyProtection="0"/>
  </cellStyleXfs>
  <cellXfs count="628">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9" fillId="0" borderId="15" xfId="61" applyFont="1" applyFill="1" applyBorder="1" applyAlignment="1" applyProtection="1">
      <alignment vertical="top"/>
      <protection/>
    </xf>
    <xf numFmtId="0" fontId="13" fillId="0" borderId="0" xfId="0" applyFont="1" applyAlignment="1">
      <alignment vertical="center"/>
    </xf>
    <xf numFmtId="0" fontId="9" fillId="0" borderId="16" xfId="61" applyFont="1" applyFill="1" applyBorder="1" applyAlignment="1" applyProtection="1">
      <alignment vertical="top"/>
      <protection/>
    </xf>
    <xf numFmtId="0" fontId="9" fillId="0" borderId="17" xfId="61" applyFont="1" applyFill="1" applyBorder="1" applyAlignment="1" applyProtection="1">
      <alignment vertical="top"/>
      <protection/>
    </xf>
    <xf numFmtId="0" fontId="18" fillId="33" borderId="18" xfId="0" applyFont="1" applyFill="1" applyBorder="1" applyAlignment="1">
      <alignment vertical="center" wrapText="1"/>
    </xf>
    <xf numFmtId="0" fontId="18" fillId="33" borderId="19" xfId="0" applyFont="1" applyFill="1" applyBorder="1" applyAlignment="1">
      <alignment vertical="center" wrapText="1"/>
    </xf>
    <xf numFmtId="38" fontId="0" fillId="0" borderId="20" xfId="0" applyNumberFormat="1" applyFont="1" applyFill="1" applyBorder="1" applyAlignment="1">
      <alignment horizontal="center" vertical="center"/>
    </xf>
    <xf numFmtId="38" fontId="0" fillId="0" borderId="20" xfId="0" applyNumberFormat="1" applyFont="1" applyFill="1" applyBorder="1" applyAlignment="1">
      <alignment horizontal="right" vertical="center"/>
    </xf>
    <xf numFmtId="38" fontId="0" fillId="0" borderId="21" xfId="0" applyNumberFormat="1" applyFont="1" applyFill="1" applyBorder="1" applyAlignment="1">
      <alignment horizontal="center" vertical="center"/>
    </xf>
    <xf numFmtId="38" fontId="0" fillId="0" borderId="22" xfId="0" applyNumberFormat="1" applyFont="1" applyFill="1" applyBorder="1" applyAlignment="1">
      <alignment horizontal="center" vertical="center"/>
    </xf>
    <xf numFmtId="41" fontId="0" fillId="0" borderId="23" xfId="61" applyNumberFormat="1" applyFont="1" applyFill="1" applyBorder="1" applyAlignment="1" applyProtection="1">
      <alignment vertical="center" wrapText="1"/>
      <protection/>
    </xf>
    <xf numFmtId="41" fontId="0" fillId="0" borderId="24" xfId="61" applyNumberFormat="1" applyFont="1" applyFill="1" applyBorder="1" applyAlignment="1" applyProtection="1">
      <alignment vertical="center" wrapText="1"/>
      <protection/>
    </xf>
    <xf numFmtId="41" fontId="0" fillId="0" borderId="25" xfId="61" applyNumberFormat="1" applyFont="1" applyFill="1" applyBorder="1" applyAlignment="1" applyProtection="1">
      <alignment vertical="center" wrapText="1"/>
      <protection/>
    </xf>
    <xf numFmtId="41" fontId="0" fillId="0" borderId="26" xfId="61" applyNumberFormat="1" applyFont="1" applyFill="1" applyBorder="1" applyAlignment="1" applyProtection="1">
      <alignment vertical="center" wrapText="1"/>
      <protection/>
    </xf>
    <xf numFmtId="0" fontId="0" fillId="34" borderId="27" xfId="0" applyFill="1" applyBorder="1" applyAlignment="1">
      <alignment vertical="center"/>
    </xf>
    <xf numFmtId="0" fontId="0" fillId="34" borderId="28" xfId="0" applyFill="1" applyBorder="1" applyAlignment="1">
      <alignment vertical="center"/>
    </xf>
    <xf numFmtId="38" fontId="0" fillId="0" borderId="10" xfId="0" applyNumberFormat="1" applyFont="1" applyFill="1" applyBorder="1" applyAlignment="1">
      <alignment horizontal="right" vertical="center"/>
    </xf>
    <xf numFmtId="38" fontId="0" fillId="0" borderId="21" xfId="0" applyNumberFormat="1" applyFont="1" applyFill="1" applyBorder="1" applyAlignment="1">
      <alignment horizontal="right" vertical="center"/>
    </xf>
    <xf numFmtId="0" fontId="5" fillId="0" borderId="10" xfId="0" applyFont="1" applyBorder="1" applyAlignment="1">
      <alignment horizontal="center" vertical="center"/>
    </xf>
    <xf numFmtId="0" fontId="0" fillId="0" borderId="10" xfId="0" applyBorder="1" applyAlignment="1">
      <alignment vertical="center"/>
    </xf>
    <xf numFmtId="0" fontId="0" fillId="0" borderId="10" xfId="0" applyFont="1" applyFill="1" applyBorder="1" applyAlignment="1">
      <alignment horizontal="center" vertical="center"/>
    </xf>
    <xf numFmtId="0" fontId="6" fillId="34" borderId="29" xfId="62" applyFont="1" applyFill="1" applyBorder="1" applyAlignment="1" applyProtection="1">
      <alignment horizontal="center" vertical="center"/>
      <protection/>
    </xf>
    <xf numFmtId="0" fontId="0" fillId="0" borderId="30" xfId="0" applyBorder="1" applyAlignment="1" applyProtection="1">
      <alignment vertical="center"/>
      <protection/>
    </xf>
    <xf numFmtId="0" fontId="6" fillId="35" borderId="30" xfId="0" applyFont="1" applyFill="1" applyBorder="1" applyAlignment="1" applyProtection="1">
      <alignment vertical="center" shrinkToFit="1"/>
      <protection/>
    </xf>
    <xf numFmtId="0" fontId="0" fillId="0" borderId="30" xfId="0" applyFont="1" applyBorder="1" applyAlignment="1" applyProtection="1">
      <alignment vertical="center" shrinkToFit="1"/>
      <protection/>
    </xf>
    <xf numFmtId="0" fontId="0" fillId="0" borderId="31" xfId="0" applyFont="1" applyBorder="1" applyAlignment="1" applyProtection="1">
      <alignment vertical="center" shrinkToFit="1"/>
      <protection/>
    </xf>
    <xf numFmtId="0" fontId="7" fillId="33" borderId="32" xfId="62" applyFont="1" applyFill="1" applyBorder="1" applyAlignment="1" applyProtection="1">
      <alignment horizontal="center" vertical="center"/>
      <protection/>
    </xf>
    <xf numFmtId="0" fontId="7" fillId="33" borderId="11" xfId="62" applyFont="1" applyFill="1" applyBorder="1" applyAlignment="1" applyProtection="1">
      <alignment horizontal="center" vertical="center"/>
      <protection/>
    </xf>
    <xf numFmtId="0" fontId="22" fillId="0" borderId="14" xfId="61" applyFont="1" applyFill="1" applyBorder="1" applyAlignment="1" applyProtection="1">
      <alignment horizontal="center" vertical="center" wrapText="1" shrinkToFit="1"/>
      <protection/>
    </xf>
    <xf numFmtId="0" fontId="22" fillId="0" borderId="11" xfId="61" applyFont="1" applyFill="1" applyBorder="1" applyAlignment="1" applyProtection="1">
      <alignment horizontal="center" vertical="center" wrapText="1" shrinkToFit="1"/>
      <protection/>
    </xf>
    <xf numFmtId="0" fontId="22" fillId="0" borderId="33" xfId="61" applyFont="1" applyFill="1" applyBorder="1" applyAlignment="1" applyProtection="1">
      <alignment horizontal="center" vertical="center" wrapText="1" shrinkToFit="1"/>
      <protection/>
    </xf>
    <xf numFmtId="0" fontId="11" fillId="33" borderId="34" xfId="0" applyFont="1" applyFill="1" applyBorder="1" applyAlignment="1" applyProtection="1">
      <alignment horizontal="center" vertical="center"/>
      <protection/>
    </xf>
    <xf numFmtId="0" fontId="11" fillId="33" borderId="20" xfId="0" applyFont="1" applyFill="1" applyBorder="1" applyAlignment="1" applyProtection="1">
      <alignment horizontal="center" vertical="center"/>
      <protection/>
    </xf>
    <xf numFmtId="0" fontId="0" fillId="0" borderId="34" xfId="0" applyFont="1" applyFill="1" applyBorder="1" applyAlignment="1">
      <alignment horizontal="center" vertical="center" wrapText="1"/>
    </xf>
    <xf numFmtId="0" fontId="0" fillId="0" borderId="20" xfId="0" applyFont="1" applyFill="1" applyBorder="1" applyAlignment="1">
      <alignment horizontal="center" vertical="center"/>
    </xf>
    <xf numFmtId="0" fontId="0" fillId="0" borderId="35" xfId="0" applyFont="1" applyFill="1" applyBorder="1" applyAlignment="1">
      <alignment horizontal="center" vertical="center"/>
    </xf>
    <xf numFmtId="0" fontId="7" fillId="33" borderId="36" xfId="62" applyFont="1" applyFill="1" applyBorder="1" applyAlignment="1" applyProtection="1">
      <alignment horizontal="center" vertical="center"/>
      <protection/>
    </xf>
    <xf numFmtId="0" fontId="7" fillId="33" borderId="21" xfId="62" applyFont="1" applyFill="1" applyBorder="1" applyAlignment="1" applyProtection="1">
      <alignment horizontal="center" vertical="center"/>
      <protection/>
    </xf>
    <xf numFmtId="0" fontId="7" fillId="33" borderId="37" xfId="62" applyFont="1" applyFill="1" applyBorder="1" applyAlignment="1" applyProtection="1">
      <alignment horizontal="center" vertical="center"/>
      <protection/>
    </xf>
    <xf numFmtId="0" fontId="10" fillId="0" borderId="38" xfId="61" applyFont="1" applyFill="1" applyBorder="1" applyAlignment="1" applyProtection="1">
      <alignment horizontal="center" vertical="center" wrapText="1" shrinkToFit="1"/>
      <protection/>
    </xf>
    <xf numFmtId="0" fontId="10" fillId="0" borderId="21" xfId="61" applyFont="1" applyFill="1" applyBorder="1" applyAlignment="1" applyProtection="1">
      <alignment horizontal="center" vertical="center" wrapText="1" shrinkToFit="1"/>
      <protection/>
    </xf>
    <xf numFmtId="0" fontId="10" fillId="0" borderId="28" xfId="61" applyFont="1" applyFill="1" applyBorder="1" applyAlignment="1" applyProtection="1">
      <alignment horizontal="center" vertical="center" wrapText="1" shrinkToFit="1"/>
      <protection/>
    </xf>
    <xf numFmtId="0" fontId="11" fillId="33" borderId="27" xfId="0" applyFont="1" applyFill="1" applyBorder="1" applyAlignment="1" applyProtection="1">
      <alignment horizontal="center" vertical="center"/>
      <protection/>
    </xf>
    <xf numFmtId="0" fontId="11" fillId="33" borderId="21" xfId="0" applyFont="1" applyFill="1" applyBorder="1" applyAlignment="1" applyProtection="1">
      <alignment horizontal="center" vertical="center"/>
      <protection/>
    </xf>
    <xf numFmtId="0" fontId="11" fillId="33" borderId="28" xfId="0" applyFont="1" applyFill="1" applyBorder="1" applyAlignment="1" applyProtection="1">
      <alignment horizontal="center" vertical="center"/>
      <protection/>
    </xf>
    <xf numFmtId="0" fontId="0" fillId="0" borderId="27" xfId="0" applyFont="1" applyFill="1" applyBorder="1" applyAlignment="1">
      <alignment horizontal="center" vertical="center" wrapText="1"/>
    </xf>
    <xf numFmtId="0" fontId="0" fillId="0" borderId="21" xfId="0" applyFont="1" applyFill="1" applyBorder="1" applyAlignment="1">
      <alignment horizontal="center" vertical="center"/>
    </xf>
    <xf numFmtId="0" fontId="0" fillId="0" borderId="39" xfId="0" applyFont="1" applyFill="1" applyBorder="1" applyAlignment="1">
      <alignment horizontal="center" vertical="center"/>
    </xf>
    <xf numFmtId="0" fontId="15" fillId="33" borderId="36" xfId="62" applyFont="1" applyFill="1" applyBorder="1" applyAlignment="1" applyProtection="1">
      <alignment horizontal="center" vertical="center" wrapText="1" shrinkToFit="1"/>
      <protection/>
    </xf>
    <xf numFmtId="0" fontId="15" fillId="33" borderId="21" xfId="62" applyFont="1" applyFill="1" applyBorder="1" applyAlignment="1" applyProtection="1">
      <alignment horizontal="center" vertical="center" shrinkToFit="1"/>
      <protection/>
    </xf>
    <xf numFmtId="0" fontId="15" fillId="33" borderId="37" xfId="62" applyFont="1" applyFill="1" applyBorder="1" applyAlignment="1" applyProtection="1">
      <alignment horizontal="center" vertical="center" shrinkToFit="1"/>
      <protection/>
    </xf>
    <xf numFmtId="0" fontId="22" fillId="0" borderId="40" xfId="61" applyFont="1" applyFill="1" applyBorder="1" applyAlignment="1" applyProtection="1">
      <alignment horizontal="center" vertical="center" wrapText="1" shrinkToFit="1"/>
      <protection/>
    </xf>
    <xf numFmtId="0" fontId="22" fillId="0" borderId="41" xfId="61" applyFont="1" applyFill="1" applyBorder="1" applyAlignment="1" applyProtection="1">
      <alignment horizontal="center" vertical="center" wrapText="1" shrinkToFit="1"/>
      <protection/>
    </xf>
    <xf numFmtId="0" fontId="22" fillId="0" borderId="42" xfId="61" applyFont="1" applyFill="1" applyBorder="1" applyAlignment="1" applyProtection="1">
      <alignment horizontal="center" vertical="center" wrapText="1" shrinkToFit="1"/>
      <protection/>
    </xf>
    <xf numFmtId="0" fontId="18" fillId="33" borderId="36" xfId="0" applyFont="1" applyFill="1" applyBorder="1" applyAlignment="1" applyProtection="1">
      <alignment horizontal="center" vertical="center" wrapText="1"/>
      <protection/>
    </xf>
    <xf numFmtId="0" fontId="18" fillId="33" borderId="21" xfId="0" applyFont="1" applyFill="1" applyBorder="1" applyAlignment="1" applyProtection="1">
      <alignment horizontal="center" vertical="center" wrapText="1"/>
      <protection/>
    </xf>
    <xf numFmtId="0" fontId="18" fillId="33" borderId="37" xfId="0" applyFont="1" applyFill="1" applyBorder="1" applyAlignment="1" applyProtection="1">
      <alignment horizontal="center" vertical="center" wrapText="1"/>
      <protection/>
    </xf>
    <xf numFmtId="0" fontId="10" fillId="0" borderId="43" xfId="61" applyFont="1" applyFill="1" applyBorder="1" applyAlignment="1" applyProtection="1">
      <alignment horizontal="center" vertical="center" wrapText="1" shrinkToFit="1"/>
      <protection/>
    </xf>
    <xf numFmtId="0" fontId="10" fillId="0" borderId="44" xfId="61" applyFont="1" applyFill="1" applyBorder="1" applyAlignment="1" applyProtection="1">
      <alignment horizontal="center" vertical="center" wrapText="1" shrinkToFit="1"/>
      <protection/>
    </xf>
    <xf numFmtId="0" fontId="8" fillId="33" borderId="44" xfId="61" applyNumberFormat="1" applyFont="1" applyFill="1" applyBorder="1" applyAlignment="1" applyProtection="1">
      <alignment horizontal="center" vertical="center" wrapText="1"/>
      <protection/>
    </xf>
    <xf numFmtId="0" fontId="4" fillId="0" borderId="44" xfId="0" applyFont="1" applyFill="1" applyBorder="1" applyAlignment="1">
      <alignment horizontal="center" vertical="center" wrapText="1"/>
    </xf>
    <xf numFmtId="0" fontId="4" fillId="0" borderId="44" xfId="0" applyFont="1" applyFill="1" applyBorder="1" applyAlignment="1">
      <alignment horizontal="center" vertical="center"/>
    </xf>
    <xf numFmtId="0" fontId="8" fillId="33" borderId="44" xfId="61" applyFont="1" applyFill="1" applyBorder="1" applyAlignment="1" applyProtection="1">
      <alignment horizontal="center" vertical="center" wrapText="1"/>
      <protection/>
    </xf>
    <xf numFmtId="0" fontId="10" fillId="0" borderId="44" xfId="61" applyFont="1" applyFill="1" applyBorder="1" applyAlignment="1" applyProtection="1">
      <alignment horizontal="center" vertical="center" wrapText="1"/>
      <protection/>
    </xf>
    <xf numFmtId="0" fontId="10" fillId="0" borderId="45" xfId="61" applyFont="1" applyFill="1" applyBorder="1" applyAlignment="1" applyProtection="1">
      <alignment horizontal="center" vertical="center" wrapText="1"/>
      <protection/>
    </xf>
    <xf numFmtId="0" fontId="17" fillId="33" borderId="36" xfId="0" applyFont="1" applyFill="1" applyBorder="1" applyAlignment="1" applyProtection="1">
      <alignment horizontal="center" vertical="center" wrapText="1"/>
      <protection/>
    </xf>
    <xf numFmtId="0" fontId="17" fillId="33" borderId="21" xfId="0" applyFont="1" applyFill="1" applyBorder="1" applyAlignment="1" applyProtection="1">
      <alignment horizontal="center" vertical="center" wrapText="1"/>
      <protection/>
    </xf>
    <xf numFmtId="0" fontId="17" fillId="33" borderId="37" xfId="0" applyFont="1" applyFill="1" applyBorder="1" applyAlignment="1" applyProtection="1">
      <alignment horizontal="center" vertical="center" wrapText="1"/>
      <protection/>
    </xf>
    <xf numFmtId="0" fontId="22" fillId="0" borderId="38" xfId="61" applyFont="1" applyFill="1" applyBorder="1" applyAlignment="1" applyProtection="1">
      <alignment horizontal="left" vertical="top" wrapText="1" shrinkToFit="1"/>
      <protection/>
    </xf>
    <xf numFmtId="0" fontId="22" fillId="0" borderId="21" xfId="61" applyFont="1" applyFill="1" applyBorder="1" applyAlignment="1" applyProtection="1">
      <alignment horizontal="left" vertical="top" wrapText="1" shrinkToFit="1"/>
      <protection/>
    </xf>
    <xf numFmtId="0" fontId="22" fillId="0" borderId="39" xfId="61" applyFont="1" applyFill="1" applyBorder="1" applyAlignment="1" applyProtection="1">
      <alignment horizontal="left" vertical="top" wrapText="1" shrinkToFit="1"/>
      <protection/>
    </xf>
    <xf numFmtId="0" fontId="7" fillId="34" borderId="46" xfId="62" applyFont="1" applyFill="1" applyBorder="1" applyAlignment="1" applyProtection="1">
      <alignment horizontal="center" vertical="center" wrapText="1"/>
      <protection/>
    </xf>
    <xf numFmtId="0" fontId="7" fillId="34" borderId="47" xfId="62" applyFont="1" applyFill="1" applyBorder="1" applyAlignment="1" applyProtection="1">
      <alignment horizontal="center" vertical="center" wrapText="1"/>
      <protection/>
    </xf>
    <xf numFmtId="0" fontId="7" fillId="34" borderId="48" xfId="62" applyFont="1" applyFill="1" applyBorder="1" applyAlignment="1" applyProtection="1">
      <alignment horizontal="center" vertical="center" wrapText="1"/>
      <protection/>
    </xf>
    <xf numFmtId="0" fontId="7" fillId="34" borderId="49" xfId="62" applyFont="1" applyFill="1" applyBorder="1" applyAlignment="1" applyProtection="1">
      <alignment horizontal="center" vertical="center" wrapText="1"/>
      <protection/>
    </xf>
    <xf numFmtId="0" fontId="7" fillId="34" borderId="0" xfId="62" applyFont="1" applyFill="1" applyBorder="1" applyAlignment="1" applyProtection="1">
      <alignment horizontal="center" vertical="center" wrapText="1"/>
      <protection/>
    </xf>
    <xf numFmtId="0" fontId="7" fillId="34" borderId="50" xfId="62" applyFont="1" applyFill="1" applyBorder="1" applyAlignment="1" applyProtection="1">
      <alignment horizontal="center" vertical="center" wrapText="1"/>
      <protection/>
    </xf>
    <xf numFmtId="0" fontId="7" fillId="34" borderId="51" xfId="62" applyFont="1" applyFill="1" applyBorder="1" applyAlignment="1" applyProtection="1">
      <alignment horizontal="center" vertical="center" wrapText="1"/>
      <protection/>
    </xf>
    <xf numFmtId="0" fontId="7" fillId="34" borderId="10" xfId="62" applyFont="1" applyFill="1" applyBorder="1" applyAlignment="1" applyProtection="1">
      <alignment horizontal="center" vertical="center" wrapText="1"/>
      <protection/>
    </xf>
    <xf numFmtId="0" fontId="7" fillId="34" borderId="52" xfId="62" applyFont="1" applyFill="1" applyBorder="1" applyAlignment="1" applyProtection="1">
      <alignment horizontal="center" vertical="center" wrapText="1"/>
      <protection/>
    </xf>
    <xf numFmtId="0" fontId="0" fillId="0" borderId="53" xfId="61" applyFont="1" applyFill="1" applyBorder="1" applyAlignment="1" applyProtection="1">
      <alignment vertical="center" wrapText="1"/>
      <protection/>
    </xf>
    <xf numFmtId="0" fontId="0" fillId="0" borderId="47" xfId="61" applyFont="1" applyFill="1" applyBorder="1" applyAlignment="1" applyProtection="1">
      <alignment vertical="center" wrapText="1"/>
      <protection/>
    </xf>
    <xf numFmtId="0" fontId="0" fillId="0" borderId="54" xfId="61" applyFont="1" applyFill="1" applyBorder="1" applyAlignment="1" applyProtection="1">
      <alignment vertical="center" wrapText="1"/>
      <protection/>
    </xf>
    <xf numFmtId="0" fontId="0" fillId="0" borderId="12" xfId="61" applyFont="1" applyFill="1" applyBorder="1" applyAlignment="1" applyProtection="1">
      <alignment vertical="center" wrapText="1"/>
      <protection/>
    </xf>
    <xf numFmtId="0" fontId="0" fillId="0" borderId="0" xfId="61" applyFont="1" applyFill="1" applyBorder="1" applyAlignment="1" applyProtection="1">
      <alignment vertical="center" wrapText="1"/>
      <protection/>
    </xf>
    <xf numFmtId="0" fontId="0" fillId="0" borderId="13" xfId="61" applyFont="1" applyFill="1" applyBorder="1" applyAlignment="1" applyProtection="1">
      <alignment vertical="center" wrapText="1"/>
      <protection/>
    </xf>
    <xf numFmtId="0" fontId="21" fillId="0" borderId="16" xfId="61" applyFont="1" applyFill="1" applyBorder="1" applyAlignment="1" applyProtection="1">
      <alignment vertical="center" wrapText="1"/>
      <protection/>
    </xf>
    <xf numFmtId="0" fontId="21" fillId="0" borderId="10" xfId="61" applyFont="1" applyFill="1" applyBorder="1" applyAlignment="1" applyProtection="1">
      <alignment vertical="center" wrapText="1"/>
      <protection/>
    </xf>
    <xf numFmtId="0" fontId="21" fillId="0" borderId="17" xfId="61" applyFont="1" applyFill="1" applyBorder="1" applyAlignment="1" applyProtection="1">
      <alignment vertical="center" wrapText="1"/>
      <protection/>
    </xf>
    <xf numFmtId="0" fontId="15" fillId="34" borderId="32" xfId="62" applyFont="1" applyFill="1" applyBorder="1" applyAlignment="1" applyProtection="1">
      <alignment horizontal="center" vertical="center" wrapText="1"/>
      <protection/>
    </xf>
    <xf numFmtId="0" fontId="15" fillId="34" borderId="11" xfId="62" applyFont="1" applyFill="1" applyBorder="1" applyAlignment="1" applyProtection="1">
      <alignment horizontal="center" vertical="center" wrapText="1"/>
      <protection/>
    </xf>
    <xf numFmtId="0" fontId="15" fillId="34" borderId="55" xfId="62" applyFont="1" applyFill="1" applyBorder="1" applyAlignment="1" applyProtection="1">
      <alignment horizontal="center" vertical="center" wrapText="1"/>
      <protection/>
    </xf>
    <xf numFmtId="0" fontId="15" fillId="34" borderId="56" xfId="62" applyFont="1" applyFill="1" applyBorder="1" applyAlignment="1" applyProtection="1">
      <alignment horizontal="center" vertical="center" wrapText="1"/>
      <protection/>
    </xf>
    <xf numFmtId="0" fontId="15" fillId="34" borderId="41" xfId="62" applyFont="1" applyFill="1" applyBorder="1" applyAlignment="1" applyProtection="1">
      <alignment horizontal="center" vertical="center" wrapText="1"/>
      <protection/>
    </xf>
    <xf numFmtId="0" fontId="15" fillId="34" borderId="57" xfId="62" applyFont="1" applyFill="1" applyBorder="1" applyAlignment="1" applyProtection="1">
      <alignment horizontal="center" vertical="center" wrapText="1"/>
      <protection/>
    </xf>
    <xf numFmtId="0" fontId="17" fillId="33" borderId="58" xfId="61" applyFont="1" applyFill="1" applyBorder="1" applyAlignment="1" applyProtection="1">
      <alignment horizontal="center" vertical="center" wrapText="1"/>
      <protection/>
    </xf>
    <xf numFmtId="0" fontId="17" fillId="33" borderId="20" xfId="61" applyFont="1" applyFill="1" applyBorder="1" applyAlignment="1" applyProtection="1">
      <alignment horizontal="center" vertical="center" wrapText="1"/>
      <protection/>
    </xf>
    <xf numFmtId="0" fontId="17" fillId="33" borderId="59" xfId="61" applyFont="1" applyFill="1" applyBorder="1" applyAlignment="1" applyProtection="1">
      <alignment horizontal="center" vertical="center" wrapText="1"/>
      <protection/>
    </xf>
    <xf numFmtId="0" fontId="0" fillId="0" borderId="60" xfId="61" applyFont="1" applyFill="1" applyBorder="1" applyAlignment="1" applyProtection="1">
      <alignment horizontal="center" vertical="center" wrapText="1"/>
      <protection/>
    </xf>
    <xf numFmtId="0" fontId="0" fillId="0" borderId="11" xfId="61" applyFont="1" applyFill="1" applyBorder="1" applyAlignment="1" applyProtection="1">
      <alignment horizontal="center" vertical="center" wrapText="1"/>
      <protection/>
    </xf>
    <xf numFmtId="0" fontId="0" fillId="0" borderId="33" xfId="61" applyFont="1" applyFill="1" applyBorder="1" applyAlignment="1" applyProtection="1">
      <alignment horizontal="center" vertical="center" wrapText="1"/>
      <protection/>
    </xf>
    <xf numFmtId="0" fontId="17" fillId="33" borderId="34" xfId="61" applyFont="1" applyFill="1" applyBorder="1" applyAlignment="1" applyProtection="1">
      <alignment horizontal="center" vertical="center" wrapText="1"/>
      <protection/>
    </xf>
    <xf numFmtId="0" fontId="20" fillId="0" borderId="34" xfId="61" applyFont="1" applyFill="1" applyBorder="1" applyAlignment="1" applyProtection="1">
      <alignment horizontal="center" vertical="center" wrapText="1"/>
      <protection/>
    </xf>
    <xf numFmtId="0" fontId="20" fillId="0" borderId="20" xfId="61" applyFont="1" applyFill="1" applyBorder="1" applyAlignment="1" applyProtection="1">
      <alignment horizontal="center" vertical="center" wrapText="1"/>
      <protection/>
    </xf>
    <xf numFmtId="0" fontId="20" fillId="0" borderId="59" xfId="61" applyFont="1" applyFill="1" applyBorder="1" applyAlignment="1" applyProtection="1">
      <alignment horizontal="center" vertical="center" wrapText="1"/>
      <protection/>
    </xf>
    <xf numFmtId="41" fontId="0" fillId="0" borderId="34" xfId="61" applyNumberFormat="1" applyFont="1" applyFill="1" applyBorder="1" applyAlignment="1" applyProtection="1">
      <alignment horizontal="center" vertical="center" wrapText="1"/>
      <protection/>
    </xf>
    <xf numFmtId="41" fontId="0" fillId="0" borderId="20" xfId="61" applyNumberFormat="1" applyFont="1" applyFill="1" applyBorder="1" applyAlignment="1" applyProtection="1">
      <alignment horizontal="center" vertical="center" wrapText="1"/>
      <protection/>
    </xf>
    <xf numFmtId="41" fontId="0" fillId="0" borderId="35" xfId="61" applyNumberFormat="1" applyFont="1" applyFill="1" applyBorder="1" applyAlignment="1" applyProtection="1">
      <alignment horizontal="center" vertical="center" wrapText="1"/>
      <protection/>
    </xf>
    <xf numFmtId="0" fontId="17" fillId="33" borderId="38" xfId="61" applyFont="1" applyFill="1" applyBorder="1" applyAlignment="1" applyProtection="1">
      <alignment horizontal="center" vertical="center" wrapText="1"/>
      <protection/>
    </xf>
    <xf numFmtId="0" fontId="17" fillId="33" borderId="21" xfId="61" applyFont="1" applyFill="1" applyBorder="1" applyAlignment="1" applyProtection="1">
      <alignment horizontal="center" vertical="center" wrapText="1"/>
      <protection/>
    </xf>
    <xf numFmtId="0" fontId="17" fillId="33" borderId="28" xfId="61" applyFont="1" applyFill="1" applyBorder="1" applyAlignment="1" applyProtection="1">
      <alignment horizontal="center" vertical="center" wrapText="1"/>
      <protection/>
    </xf>
    <xf numFmtId="0" fontId="0" fillId="0" borderId="27" xfId="61" applyFont="1" applyFill="1" applyBorder="1" applyAlignment="1" applyProtection="1">
      <alignment horizontal="center" vertical="center" wrapText="1"/>
      <protection/>
    </xf>
    <xf numFmtId="0" fontId="0" fillId="0" borderId="21" xfId="61" applyFont="1" applyFill="1" applyBorder="1" applyAlignment="1" applyProtection="1">
      <alignment horizontal="center" vertical="center" wrapText="1"/>
      <protection/>
    </xf>
    <xf numFmtId="0" fontId="0" fillId="0" borderId="28" xfId="61" applyFont="1" applyFill="1" applyBorder="1" applyAlignment="1" applyProtection="1">
      <alignment horizontal="center" vertical="center" wrapText="1"/>
      <protection/>
    </xf>
    <xf numFmtId="0" fontId="17" fillId="33" borderId="27" xfId="61" applyFont="1" applyFill="1" applyBorder="1" applyAlignment="1" applyProtection="1">
      <alignment horizontal="center" vertical="center" wrapText="1"/>
      <protection/>
    </xf>
    <xf numFmtId="0" fontId="21" fillId="0" borderId="27" xfId="61" applyFont="1" applyFill="1" applyBorder="1" applyAlignment="1" applyProtection="1">
      <alignment horizontal="center" vertical="center" wrapText="1"/>
      <protection/>
    </xf>
    <xf numFmtId="0" fontId="21" fillId="0" borderId="21" xfId="61" applyFont="1" applyFill="1" applyBorder="1" applyAlignment="1" applyProtection="1">
      <alignment horizontal="center" vertical="center" wrapText="1"/>
      <protection/>
    </xf>
    <xf numFmtId="0" fontId="21" fillId="0" borderId="28" xfId="61" applyFont="1" applyFill="1" applyBorder="1" applyAlignment="1" applyProtection="1">
      <alignment horizontal="center" vertical="center" wrapText="1"/>
      <protection/>
    </xf>
    <xf numFmtId="0" fontId="0" fillId="0" borderId="39" xfId="61" applyFont="1" applyFill="1" applyBorder="1" applyAlignment="1" applyProtection="1">
      <alignment horizontal="center" vertical="center" wrapText="1"/>
      <protection/>
    </xf>
    <xf numFmtId="0" fontId="7" fillId="34" borderId="56" xfId="62" applyFont="1" applyFill="1" applyBorder="1" applyAlignment="1" applyProtection="1">
      <alignment horizontal="center" vertical="center" wrapText="1"/>
      <protection/>
    </xf>
    <xf numFmtId="0" fontId="7" fillId="34" borderId="41" xfId="62" applyFont="1" applyFill="1" applyBorder="1" applyAlignment="1" applyProtection="1">
      <alignment horizontal="center" vertical="center" wrapText="1"/>
      <protection/>
    </xf>
    <xf numFmtId="0" fontId="7" fillId="34" borderId="57" xfId="62" applyFont="1" applyFill="1" applyBorder="1" applyAlignment="1" applyProtection="1">
      <alignment horizontal="center" vertical="center" wrapText="1"/>
      <protection/>
    </xf>
    <xf numFmtId="0" fontId="0" fillId="0" borderId="40" xfId="61" applyFont="1" applyFill="1" applyBorder="1" applyAlignment="1" applyProtection="1">
      <alignment horizontal="left" vertical="center" wrapText="1"/>
      <protection/>
    </xf>
    <xf numFmtId="0" fontId="11" fillId="0" borderId="41" xfId="61" applyFont="1" applyFill="1" applyBorder="1" applyAlignment="1" applyProtection="1">
      <alignment horizontal="left" vertical="center" wrapText="1"/>
      <protection/>
    </xf>
    <xf numFmtId="0" fontId="11" fillId="0" borderId="61" xfId="61" applyFont="1" applyFill="1" applyBorder="1" applyAlignment="1" applyProtection="1">
      <alignment horizontal="left" vertical="center" wrapText="1"/>
      <protection/>
    </xf>
    <xf numFmtId="0" fontId="0" fillId="0" borderId="53" xfId="61" applyFont="1" applyFill="1" applyBorder="1" applyAlignment="1" applyProtection="1">
      <alignment horizontal="left" vertical="center" wrapText="1"/>
      <protection/>
    </xf>
    <xf numFmtId="0" fontId="0" fillId="0" borderId="47" xfId="61" applyFont="1" applyFill="1" applyBorder="1" applyAlignment="1" applyProtection="1">
      <alignment horizontal="left" vertical="center" wrapText="1"/>
      <protection/>
    </xf>
    <xf numFmtId="0" fontId="0" fillId="0" borderId="54" xfId="61" applyFont="1" applyFill="1" applyBorder="1" applyAlignment="1" applyProtection="1">
      <alignment horizontal="left" vertical="center" wrapText="1"/>
      <protection/>
    </xf>
    <xf numFmtId="0" fontId="17" fillId="33" borderId="62" xfId="0" applyFont="1" applyFill="1" applyBorder="1" applyAlignment="1">
      <alignment horizontal="center" vertical="center" wrapText="1"/>
    </xf>
    <xf numFmtId="0" fontId="17" fillId="33" borderId="63" xfId="0" applyFont="1" applyFill="1" applyBorder="1" applyAlignment="1">
      <alignment horizontal="center" vertical="center" wrapText="1"/>
    </xf>
    <xf numFmtId="0" fontId="9" fillId="0" borderId="64" xfId="0" applyFont="1" applyFill="1" applyBorder="1" applyAlignment="1">
      <alignment horizontal="center" vertical="center"/>
    </xf>
    <xf numFmtId="0" fontId="11" fillId="34" borderId="63" xfId="0" applyFont="1" applyFill="1" applyBorder="1" applyAlignment="1">
      <alignment horizontal="center" vertical="center"/>
    </xf>
    <xf numFmtId="0" fontId="17" fillId="34" borderId="63" xfId="0" applyFont="1" applyFill="1" applyBorder="1" applyAlignment="1">
      <alignment horizontal="center" vertical="center" wrapText="1" shrinkToFit="1"/>
    </xf>
    <xf numFmtId="0" fontId="17" fillId="34" borderId="65" xfId="0" applyFont="1" applyFill="1" applyBorder="1" applyAlignment="1">
      <alignment horizontal="center" vertical="center" wrapText="1" shrinkToFit="1"/>
    </xf>
    <xf numFmtId="0" fontId="0" fillId="0" borderId="53" xfId="0" applyFont="1" applyBorder="1" applyAlignment="1">
      <alignment horizontal="left" vertical="center" wrapText="1"/>
    </xf>
    <xf numFmtId="0" fontId="0" fillId="0" borderId="47" xfId="0" applyFont="1" applyBorder="1" applyAlignment="1">
      <alignment horizontal="left" vertical="center" wrapText="1"/>
    </xf>
    <xf numFmtId="0" fontId="0" fillId="0" borderId="66" xfId="0" applyFont="1" applyBorder="1" applyAlignment="1">
      <alignment horizontal="left" vertical="center" wrapText="1"/>
    </xf>
    <xf numFmtId="0" fontId="0" fillId="0" borderId="12" xfId="0" applyFont="1" applyBorder="1" applyAlignment="1">
      <alignment horizontal="left" vertical="center" wrapText="1"/>
    </xf>
    <xf numFmtId="0" fontId="0" fillId="0" borderId="0" xfId="0" applyFont="1" applyBorder="1" applyAlignment="1">
      <alignment horizontal="left" vertical="center" wrapText="1"/>
    </xf>
    <xf numFmtId="0" fontId="0" fillId="0" borderId="67" xfId="0" applyFont="1" applyBorder="1" applyAlignment="1">
      <alignment horizontal="left" vertical="center" wrapText="1"/>
    </xf>
    <xf numFmtId="0" fontId="0" fillId="0" borderId="40" xfId="0" applyFont="1" applyBorder="1" applyAlignment="1">
      <alignment horizontal="left" vertical="center" wrapText="1"/>
    </xf>
    <xf numFmtId="0" fontId="0" fillId="0" borderId="41" xfId="0" applyFont="1" applyBorder="1" applyAlignment="1">
      <alignment horizontal="left" vertical="center" wrapText="1"/>
    </xf>
    <xf numFmtId="0" fontId="0" fillId="0" borderId="42" xfId="0" applyFont="1" applyBorder="1" applyAlignment="1">
      <alignment horizontal="left" vertical="center" wrapText="1"/>
    </xf>
    <xf numFmtId="0" fontId="0" fillId="0" borderId="47"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11" fillId="33" borderId="44" xfId="0" applyFont="1" applyFill="1" applyBorder="1" applyAlignment="1">
      <alignment horizontal="center" vertical="center"/>
    </xf>
    <xf numFmtId="0" fontId="0" fillId="0" borderId="44" xfId="0" applyFont="1" applyBorder="1" applyAlignment="1">
      <alignment horizontal="center" vertical="center" shrinkToFit="1"/>
    </xf>
    <xf numFmtId="38" fontId="0" fillId="0" borderId="44" xfId="49" applyFont="1" applyBorder="1" applyAlignment="1">
      <alignment horizontal="center" vertical="center"/>
    </xf>
    <xf numFmtId="0" fontId="0" fillId="33" borderId="44" xfId="0" applyFont="1" applyFill="1" applyBorder="1" applyAlignment="1">
      <alignment horizontal="center" vertical="center"/>
    </xf>
    <xf numFmtId="0" fontId="0" fillId="33" borderId="45" xfId="0" applyFont="1" applyFill="1" applyBorder="1" applyAlignment="1">
      <alignment horizontal="center" vertical="center"/>
    </xf>
    <xf numFmtId="38" fontId="0" fillId="0" borderId="27" xfId="49" applyFont="1" applyFill="1" applyBorder="1" applyAlignment="1">
      <alignment horizontal="center" vertical="center"/>
    </xf>
    <xf numFmtId="38" fontId="0" fillId="0" borderId="21" xfId="49" applyFont="1" applyFill="1" applyBorder="1" applyAlignment="1">
      <alignment horizontal="center" vertical="center"/>
    </xf>
    <xf numFmtId="38" fontId="0" fillId="0" borderId="28" xfId="49" applyFont="1" applyFill="1" applyBorder="1" applyAlignment="1">
      <alignment horizontal="center" vertical="center"/>
    </xf>
    <xf numFmtId="0" fontId="0" fillId="0" borderId="68" xfId="0" applyFont="1" applyBorder="1" applyAlignment="1">
      <alignment horizontal="center" vertical="center"/>
    </xf>
    <xf numFmtId="9" fontId="0" fillId="0" borderId="68" xfId="42" applyFont="1" applyBorder="1" applyAlignment="1">
      <alignment horizontal="center" vertical="center"/>
    </xf>
    <xf numFmtId="0" fontId="7" fillId="33" borderId="69" xfId="62" applyFont="1" applyFill="1" applyBorder="1" applyAlignment="1" applyProtection="1">
      <alignment horizontal="center" vertical="center" wrapText="1"/>
      <protection/>
    </xf>
    <xf numFmtId="0" fontId="7" fillId="33" borderId="22" xfId="62" applyFont="1" applyFill="1" applyBorder="1" applyAlignment="1" applyProtection="1">
      <alignment horizontal="center" vertical="center" wrapText="1"/>
      <protection/>
    </xf>
    <xf numFmtId="0" fontId="7" fillId="33" borderId="70" xfId="62" applyFont="1" applyFill="1" applyBorder="1" applyAlignment="1" applyProtection="1">
      <alignment horizontal="center" vertical="center" wrapText="1"/>
      <protection/>
    </xf>
    <xf numFmtId="0" fontId="0" fillId="0" borderId="71"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7" fillId="33" borderId="32" xfId="62" applyFont="1" applyFill="1" applyBorder="1" applyAlignment="1" applyProtection="1">
      <alignment horizontal="center" vertical="center" wrapText="1"/>
      <protection/>
    </xf>
    <xf numFmtId="0" fontId="7" fillId="33" borderId="11" xfId="62" applyFont="1" applyFill="1" applyBorder="1" applyAlignment="1" applyProtection="1">
      <alignment horizontal="center" vertical="center" wrapText="1"/>
      <protection/>
    </xf>
    <xf numFmtId="0" fontId="7" fillId="33" borderId="55" xfId="62" applyFont="1" applyFill="1" applyBorder="1" applyAlignment="1" applyProtection="1">
      <alignment horizontal="center" vertical="center" wrapText="1"/>
      <protection/>
    </xf>
    <xf numFmtId="0" fontId="7" fillId="33" borderId="49" xfId="62" applyFont="1" applyFill="1" applyBorder="1" applyAlignment="1" applyProtection="1">
      <alignment horizontal="center" vertical="center" wrapText="1"/>
      <protection/>
    </xf>
    <xf numFmtId="0" fontId="7" fillId="33" borderId="0" xfId="62" applyFont="1" applyFill="1" applyBorder="1" applyAlignment="1" applyProtection="1">
      <alignment horizontal="center" vertical="center" wrapText="1"/>
      <protection/>
    </xf>
    <xf numFmtId="0" fontId="7" fillId="33" borderId="50" xfId="62" applyFont="1" applyFill="1" applyBorder="1" applyAlignment="1" applyProtection="1">
      <alignment horizontal="center" vertical="center" wrapText="1"/>
      <protection/>
    </xf>
    <xf numFmtId="0" fontId="7" fillId="33" borderId="51" xfId="62" applyFont="1" applyFill="1" applyBorder="1" applyAlignment="1" applyProtection="1">
      <alignment horizontal="center" vertical="center" wrapText="1"/>
      <protection/>
    </xf>
    <xf numFmtId="0" fontId="7" fillId="33" borderId="10" xfId="62" applyFont="1" applyFill="1" applyBorder="1" applyAlignment="1" applyProtection="1">
      <alignment horizontal="center" vertical="center" wrapText="1"/>
      <protection/>
    </xf>
    <xf numFmtId="0" fontId="7" fillId="33" borderId="52" xfId="62" applyFont="1" applyFill="1" applyBorder="1" applyAlignment="1" applyProtection="1">
      <alignment horizontal="center" vertical="center" wrapText="1"/>
      <protection/>
    </xf>
    <xf numFmtId="0" fontId="17" fillId="33" borderId="58" xfId="0" applyFont="1" applyFill="1" applyBorder="1" applyAlignment="1">
      <alignment horizontal="center" vertical="center" wrapText="1"/>
    </xf>
    <xf numFmtId="0" fontId="17" fillId="33" borderId="20" xfId="0" applyFont="1" applyFill="1" applyBorder="1" applyAlignment="1">
      <alignment horizontal="center" vertical="center" wrapText="1"/>
    </xf>
    <xf numFmtId="0" fontId="17" fillId="33" borderId="59" xfId="0" applyFont="1" applyFill="1" applyBorder="1" applyAlignment="1">
      <alignment horizontal="center" vertical="center" wrapText="1"/>
    </xf>
    <xf numFmtId="0" fontId="0" fillId="0" borderId="53" xfId="0" applyFont="1" applyFill="1" applyBorder="1" applyAlignment="1">
      <alignment vertical="center" wrapText="1"/>
    </xf>
    <xf numFmtId="0" fontId="0" fillId="0" borderId="47" xfId="0" applyFont="1" applyFill="1" applyBorder="1" applyAlignment="1">
      <alignment vertical="center" wrapText="1"/>
    </xf>
    <xf numFmtId="0" fontId="0" fillId="0" borderId="66" xfId="0" applyFont="1" applyFill="1" applyBorder="1" applyAlignment="1">
      <alignment vertical="center" wrapText="1"/>
    </xf>
    <xf numFmtId="0" fontId="0" fillId="0" borderId="16" xfId="0" applyFont="1" applyFill="1" applyBorder="1" applyAlignment="1">
      <alignment vertical="center" wrapText="1"/>
    </xf>
    <xf numFmtId="0" fontId="0" fillId="0" borderId="10" xfId="0" applyFont="1" applyFill="1" applyBorder="1" applyAlignment="1">
      <alignment vertical="center" wrapText="1"/>
    </xf>
    <xf numFmtId="0" fontId="0" fillId="0" borderId="73" xfId="0" applyFont="1" applyFill="1" applyBorder="1" applyAlignment="1">
      <alignment vertical="center" wrapText="1"/>
    </xf>
    <xf numFmtId="0" fontId="0" fillId="0" borderId="74" xfId="0" applyFont="1" applyBorder="1" applyAlignment="1">
      <alignment horizontal="center" vertical="center" shrinkToFit="1"/>
    </xf>
    <xf numFmtId="0" fontId="0" fillId="0" borderId="47" xfId="0" applyBorder="1" applyAlignment="1">
      <alignment horizontal="center" vertical="center" shrinkToFit="1"/>
    </xf>
    <xf numFmtId="0" fontId="0" fillId="0" borderId="66" xfId="0" applyBorder="1" applyAlignment="1">
      <alignment horizontal="center" vertical="center" shrinkToFit="1"/>
    </xf>
    <xf numFmtId="0" fontId="9" fillId="0" borderId="68" xfId="0" applyFont="1" applyBorder="1" applyAlignment="1">
      <alignment horizontal="center" vertical="center" wrapText="1"/>
    </xf>
    <xf numFmtId="0" fontId="9" fillId="0" borderId="68" xfId="0" applyFont="1" applyBorder="1" applyAlignment="1">
      <alignment horizontal="center" vertical="center"/>
    </xf>
    <xf numFmtId="0" fontId="9" fillId="0" borderId="44" xfId="0" applyFont="1" applyBorder="1" applyAlignment="1">
      <alignment horizontal="center" vertical="center" wrapText="1"/>
    </xf>
    <xf numFmtId="0" fontId="9" fillId="0" borderId="44" xfId="0" applyFont="1" applyBorder="1" applyAlignment="1">
      <alignment horizontal="center" vertical="center"/>
    </xf>
    <xf numFmtId="0" fontId="18" fillId="33" borderId="75" xfId="0" applyFont="1" applyFill="1" applyBorder="1" applyAlignment="1">
      <alignment horizontal="center" vertical="center"/>
    </xf>
    <xf numFmtId="0" fontId="0" fillId="0" borderId="27" xfId="0" applyFont="1" applyBorder="1" applyAlignment="1">
      <alignment horizontal="center" vertical="center"/>
    </xf>
    <xf numFmtId="0" fontId="0" fillId="0" borderId="21" xfId="0" applyFont="1" applyBorder="1" applyAlignment="1">
      <alignment horizontal="center" vertical="center"/>
    </xf>
    <xf numFmtId="0" fontId="0" fillId="0" borderId="28" xfId="0" applyFont="1" applyBorder="1" applyAlignment="1">
      <alignment horizontal="center" vertical="center"/>
    </xf>
    <xf numFmtId="0" fontId="0" fillId="0" borderId="18"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5" xfId="0" applyFont="1" applyFill="1" applyBorder="1" applyAlignment="1">
      <alignment horizontal="center" vertical="center" wrapText="1"/>
    </xf>
    <xf numFmtId="38" fontId="0" fillId="0" borderId="76" xfId="49" applyFont="1" applyBorder="1" applyAlignment="1">
      <alignment horizontal="right" vertical="center"/>
    </xf>
    <xf numFmtId="38" fontId="0" fillId="0" borderId="22" xfId="49" applyFont="1" applyBorder="1" applyAlignment="1">
      <alignment horizontal="right" vertical="center"/>
    </xf>
    <xf numFmtId="38" fontId="0" fillId="0" borderId="77" xfId="49" applyFont="1" applyBorder="1" applyAlignment="1">
      <alignment horizontal="right" vertical="center"/>
    </xf>
    <xf numFmtId="0" fontId="0" fillId="0" borderId="44" xfId="0" applyFont="1" applyFill="1" applyBorder="1" applyAlignment="1">
      <alignment horizontal="center" vertical="center" wrapText="1"/>
    </xf>
    <xf numFmtId="38" fontId="0" fillId="0" borderId="27" xfId="49" applyFont="1" applyBorder="1" applyAlignment="1">
      <alignment horizontal="right" vertical="center"/>
    </xf>
    <xf numFmtId="38" fontId="0" fillId="0" borderId="21" xfId="49" applyFont="1" applyBorder="1" applyAlignment="1">
      <alignment horizontal="right" vertical="center"/>
    </xf>
    <xf numFmtId="38" fontId="0" fillId="0" borderId="28" xfId="49" applyFont="1" applyBorder="1" applyAlignment="1">
      <alignment horizontal="right" vertical="center"/>
    </xf>
    <xf numFmtId="38" fontId="0" fillId="0" borderId="72" xfId="49" applyFont="1" applyBorder="1" applyAlignment="1">
      <alignment horizontal="right" vertical="center"/>
    </xf>
    <xf numFmtId="0" fontId="7" fillId="34" borderId="32" xfId="62" applyFont="1" applyFill="1" applyBorder="1" applyAlignment="1" applyProtection="1">
      <alignment horizontal="center" vertical="center" wrapText="1"/>
      <protection/>
    </xf>
    <xf numFmtId="0" fontId="7" fillId="34" borderId="11" xfId="62" applyFont="1" applyFill="1" applyBorder="1" applyAlignment="1" applyProtection="1">
      <alignment horizontal="center" vertical="center" wrapText="1"/>
      <protection/>
    </xf>
    <xf numFmtId="0" fontId="7" fillId="0" borderId="78" xfId="62" applyFont="1" applyFill="1" applyBorder="1" applyAlignment="1" applyProtection="1">
      <alignment horizontal="center" vertical="center" wrapText="1"/>
      <protection/>
    </xf>
    <xf numFmtId="0" fontId="7" fillId="0" borderId="79" xfId="62" applyFont="1" applyFill="1" applyBorder="1" applyAlignment="1" applyProtection="1">
      <alignment horizontal="center" vertical="center" wrapText="1"/>
      <protection/>
    </xf>
    <xf numFmtId="0" fontId="7" fillId="0" borderId="80" xfId="62" applyFont="1" applyFill="1" applyBorder="1" applyAlignment="1" applyProtection="1">
      <alignment horizontal="center" vertical="center" wrapText="1"/>
      <protection/>
    </xf>
    <xf numFmtId="0" fontId="11" fillId="34" borderId="60" xfId="0" applyFont="1" applyFill="1" applyBorder="1" applyAlignment="1">
      <alignment horizontal="center" vertical="center"/>
    </xf>
    <xf numFmtId="0" fontId="11" fillId="34" borderId="11" xfId="0" applyFont="1" applyFill="1" applyBorder="1" applyAlignment="1">
      <alignment horizontal="center" vertical="center"/>
    </xf>
    <xf numFmtId="0" fontId="11" fillId="34" borderId="33" xfId="0" applyFont="1" applyFill="1" applyBorder="1" applyAlignment="1">
      <alignment horizontal="center" vertical="center"/>
    </xf>
    <xf numFmtId="0" fontId="11" fillId="34" borderId="15" xfId="0" applyFont="1" applyFill="1" applyBorder="1" applyAlignment="1">
      <alignment horizontal="center" vertical="center"/>
    </xf>
    <xf numFmtId="0" fontId="7" fillId="33" borderId="81" xfId="62" applyFont="1" applyFill="1" applyBorder="1" applyAlignment="1" applyProtection="1">
      <alignment horizontal="center" vertical="center" wrapText="1"/>
      <protection/>
    </xf>
    <xf numFmtId="0" fontId="7" fillId="33" borderId="30" xfId="62" applyFont="1" applyFill="1" applyBorder="1" applyAlignment="1" applyProtection="1">
      <alignment horizontal="center" vertical="center" wrapText="1"/>
      <protection/>
    </xf>
    <xf numFmtId="0" fontId="7" fillId="33" borderId="82" xfId="62" applyFont="1" applyFill="1" applyBorder="1" applyAlignment="1" applyProtection="1">
      <alignment horizontal="center" vertical="center" wrapText="1"/>
      <protection/>
    </xf>
    <xf numFmtId="41" fontId="0" fillId="0" borderId="83" xfId="61" applyNumberFormat="1" applyFont="1" applyFill="1" applyBorder="1" applyAlignment="1" applyProtection="1">
      <alignment horizontal="center" vertical="center" wrapText="1"/>
      <protection/>
    </xf>
    <xf numFmtId="41" fontId="0" fillId="0" borderId="30" xfId="61" applyNumberFormat="1" applyFont="1" applyFill="1" applyBorder="1" applyAlignment="1" applyProtection="1">
      <alignment horizontal="center" vertical="center" wrapText="1"/>
      <protection/>
    </xf>
    <xf numFmtId="41" fontId="0" fillId="0" borderId="82" xfId="61" applyNumberFormat="1" applyFont="1" applyFill="1" applyBorder="1" applyAlignment="1" applyProtection="1">
      <alignment horizontal="center" vertical="center" wrapText="1"/>
      <protection/>
    </xf>
    <xf numFmtId="41" fontId="0" fillId="0" borderId="31" xfId="61" applyNumberFormat="1" applyFont="1" applyFill="1" applyBorder="1" applyAlignment="1" applyProtection="1">
      <alignment horizontal="center" vertical="center" wrapText="1"/>
      <protection/>
    </xf>
    <xf numFmtId="0" fontId="11" fillId="35" borderId="14" xfId="0" applyFont="1" applyFill="1" applyBorder="1" applyAlignment="1">
      <alignment horizontal="center" vertical="center" textRotation="255"/>
    </xf>
    <xf numFmtId="0" fontId="11" fillId="35" borderId="33" xfId="0" applyFont="1" applyFill="1" applyBorder="1" applyAlignment="1">
      <alignment horizontal="center" vertical="center" textRotation="255"/>
    </xf>
    <xf numFmtId="0" fontId="11" fillId="35" borderId="12" xfId="0" applyFont="1" applyFill="1" applyBorder="1" applyAlignment="1">
      <alignment horizontal="center" vertical="center" textRotation="255"/>
    </xf>
    <xf numFmtId="0" fontId="11" fillId="35" borderId="67" xfId="0" applyFont="1" applyFill="1" applyBorder="1" applyAlignment="1">
      <alignment horizontal="center" vertical="center" textRotation="255"/>
    </xf>
    <xf numFmtId="0" fontId="11" fillId="35" borderId="16" xfId="0" applyFont="1" applyFill="1" applyBorder="1" applyAlignment="1">
      <alignment horizontal="center" vertical="center" textRotation="255"/>
    </xf>
    <xf numFmtId="0" fontId="11" fillId="35" borderId="73" xfId="0" applyFont="1" applyFill="1" applyBorder="1" applyAlignment="1">
      <alignment horizontal="center" vertical="center" textRotation="255"/>
    </xf>
    <xf numFmtId="0" fontId="15" fillId="34" borderId="34" xfId="62" applyFont="1" applyFill="1" applyBorder="1" applyAlignment="1" applyProtection="1">
      <alignment horizontal="center" vertical="center" wrapText="1"/>
      <protection/>
    </xf>
    <xf numFmtId="0" fontId="15" fillId="34" borderId="20" xfId="62" applyFont="1" applyFill="1" applyBorder="1" applyAlignment="1" applyProtection="1">
      <alignment horizontal="center" vertical="center" wrapText="1"/>
      <protection/>
    </xf>
    <xf numFmtId="0" fontId="15" fillId="34" borderId="59" xfId="62" applyFont="1" applyFill="1" applyBorder="1" applyAlignment="1" applyProtection="1">
      <alignment horizontal="center" vertical="center" wrapText="1"/>
      <protection/>
    </xf>
    <xf numFmtId="41" fontId="0" fillId="0" borderId="34" xfId="61" applyNumberFormat="1" applyFont="1" applyFill="1" applyBorder="1" applyAlignment="1" applyProtection="1">
      <alignment horizontal="center" vertical="center" wrapText="1"/>
      <protection/>
    </xf>
    <xf numFmtId="41" fontId="0" fillId="0" borderId="59" xfId="61" applyNumberFormat="1" applyFont="1" applyFill="1" applyBorder="1" applyAlignment="1" applyProtection="1">
      <alignment horizontal="center" vertical="center" wrapText="1"/>
      <protection/>
    </xf>
    <xf numFmtId="0" fontId="17" fillId="33" borderId="74" xfId="0" applyFont="1" applyFill="1" applyBorder="1" applyAlignment="1">
      <alignment horizontal="center" vertical="center" wrapText="1"/>
    </xf>
    <xf numFmtId="0" fontId="17" fillId="33" borderId="47" xfId="0" applyFont="1" applyFill="1" applyBorder="1" applyAlignment="1">
      <alignment horizontal="center" vertical="center" wrapText="1"/>
    </xf>
    <xf numFmtId="0" fontId="17" fillId="33" borderId="66" xfId="0" applyFont="1" applyFill="1" applyBorder="1" applyAlignment="1">
      <alignment horizontal="center" vertical="center" wrapText="1"/>
    </xf>
    <xf numFmtId="41" fontId="0" fillId="0" borderId="74" xfId="61" applyNumberFormat="1" applyFont="1" applyFill="1" applyBorder="1" applyAlignment="1" applyProtection="1">
      <alignment horizontal="center" vertical="center" wrapText="1"/>
      <protection/>
    </xf>
    <xf numFmtId="41" fontId="0" fillId="0" borderId="47" xfId="61" applyNumberFormat="1" applyFont="1" applyFill="1" applyBorder="1" applyAlignment="1" applyProtection="1">
      <alignment horizontal="center" vertical="center" wrapText="1"/>
      <protection/>
    </xf>
    <xf numFmtId="41" fontId="0" fillId="0" borderId="66" xfId="61" applyNumberFormat="1" applyFont="1" applyFill="1" applyBorder="1" applyAlignment="1" applyProtection="1">
      <alignment horizontal="center" vertical="center" wrapText="1"/>
      <protection/>
    </xf>
    <xf numFmtId="41" fontId="0" fillId="0" borderId="54" xfId="61" applyNumberFormat="1" applyFont="1" applyFill="1" applyBorder="1" applyAlignment="1" applyProtection="1">
      <alignment horizontal="center" vertical="center" wrapText="1"/>
      <protection/>
    </xf>
    <xf numFmtId="0" fontId="18" fillId="33" borderId="84" xfId="0" applyFont="1" applyFill="1" applyBorder="1" applyAlignment="1">
      <alignment horizontal="center" vertical="center" wrapText="1"/>
    </xf>
    <xf numFmtId="0" fontId="18" fillId="33" borderId="85" xfId="0" applyFont="1" applyFill="1" applyBorder="1" applyAlignment="1">
      <alignment horizontal="center" vertical="center" wrapText="1"/>
    </xf>
    <xf numFmtId="0" fontId="18" fillId="33" borderId="24" xfId="0" applyFont="1" applyFill="1" applyBorder="1" applyAlignment="1">
      <alignment horizontal="center" vertical="center" wrapText="1"/>
    </xf>
    <xf numFmtId="41" fontId="0" fillId="0" borderId="85" xfId="61" applyNumberFormat="1" applyFont="1" applyFill="1" applyBorder="1" applyAlignment="1" applyProtection="1">
      <alignment horizontal="center" vertical="center" wrapText="1"/>
      <protection/>
    </xf>
    <xf numFmtId="0" fontId="18" fillId="33" borderId="84" xfId="0" applyFont="1" applyFill="1" applyBorder="1" applyAlignment="1">
      <alignment horizontal="center" vertical="center"/>
    </xf>
    <xf numFmtId="0" fontId="18" fillId="33" borderId="85" xfId="0" applyFont="1" applyFill="1" applyBorder="1" applyAlignment="1">
      <alignment horizontal="center" vertical="center"/>
    </xf>
    <xf numFmtId="0" fontId="18" fillId="33" borderId="24" xfId="0" applyFont="1" applyFill="1" applyBorder="1" applyAlignment="1">
      <alignment horizontal="center" vertical="center"/>
    </xf>
    <xf numFmtId="0" fontId="17" fillId="33" borderId="27" xfId="0" applyFont="1" applyFill="1" applyBorder="1" applyAlignment="1">
      <alignment horizontal="center" vertical="center"/>
    </xf>
    <xf numFmtId="0" fontId="17" fillId="33" borderId="21" xfId="0" applyFont="1" applyFill="1" applyBorder="1" applyAlignment="1">
      <alignment horizontal="center" vertical="center"/>
    </xf>
    <xf numFmtId="0" fontId="17" fillId="33" borderId="28" xfId="0" applyFont="1" applyFill="1" applyBorder="1" applyAlignment="1">
      <alignment horizontal="center" vertical="center"/>
    </xf>
    <xf numFmtId="41" fontId="0" fillId="0" borderId="27" xfId="61" applyNumberFormat="1" applyFont="1" applyFill="1" applyBorder="1" applyAlignment="1" applyProtection="1">
      <alignment horizontal="center" vertical="center" wrapText="1"/>
      <protection/>
    </xf>
    <xf numFmtId="41" fontId="0" fillId="0" borderId="21" xfId="61" applyNumberFormat="1" applyFont="1" applyFill="1" applyBorder="1" applyAlignment="1" applyProtection="1">
      <alignment horizontal="center" vertical="center" wrapText="1"/>
      <protection/>
    </xf>
    <xf numFmtId="41" fontId="0" fillId="0" borderId="28" xfId="61" applyNumberFormat="1" applyFont="1" applyFill="1" applyBorder="1" applyAlignment="1" applyProtection="1">
      <alignment horizontal="center" vertical="center" wrapText="1"/>
      <protection/>
    </xf>
    <xf numFmtId="41" fontId="0" fillId="0" borderId="39" xfId="61" applyNumberFormat="1" applyFont="1" applyFill="1" applyBorder="1" applyAlignment="1" applyProtection="1">
      <alignment horizontal="center" vertical="center" wrapText="1"/>
      <protection/>
    </xf>
    <xf numFmtId="0" fontId="17" fillId="35" borderId="76" xfId="0" applyFont="1" applyFill="1" applyBorder="1" applyAlignment="1">
      <alignment horizontal="center" vertical="center" wrapText="1"/>
    </xf>
    <xf numFmtId="0" fontId="17" fillId="35" borderId="22" xfId="0" applyFont="1" applyFill="1" applyBorder="1" applyAlignment="1">
      <alignment horizontal="center" vertical="center" wrapText="1"/>
    </xf>
    <xf numFmtId="0" fontId="17" fillId="35" borderId="77" xfId="0" applyFont="1" applyFill="1" applyBorder="1" applyAlignment="1">
      <alignment horizontal="center" vertical="center" wrapText="1"/>
    </xf>
    <xf numFmtId="41" fontId="0" fillId="0" borderId="76" xfId="61" applyNumberFormat="1" applyFont="1" applyFill="1" applyBorder="1" applyAlignment="1" applyProtection="1">
      <alignment horizontal="center" vertical="center" wrapText="1"/>
      <protection/>
    </xf>
    <xf numFmtId="41" fontId="0" fillId="0" borderId="22" xfId="61" applyNumberFormat="1" applyFont="1" applyFill="1" applyBorder="1" applyAlignment="1" applyProtection="1">
      <alignment horizontal="center" vertical="center" wrapText="1"/>
      <protection/>
    </xf>
    <xf numFmtId="41" fontId="0" fillId="0" borderId="77" xfId="61" applyNumberFormat="1" applyFont="1" applyFill="1" applyBorder="1" applyAlignment="1" applyProtection="1">
      <alignment horizontal="center" vertical="center" wrapText="1"/>
      <protection/>
    </xf>
    <xf numFmtId="41" fontId="0" fillId="0" borderId="22" xfId="61" applyNumberFormat="1" applyFont="1" applyFill="1" applyBorder="1" applyAlignment="1" applyProtection="1">
      <alignment horizontal="center" vertical="center" wrapText="1"/>
      <protection/>
    </xf>
    <xf numFmtId="41" fontId="0" fillId="0" borderId="77" xfId="61" applyNumberFormat="1" applyFont="1" applyFill="1" applyBorder="1" applyAlignment="1" applyProtection="1">
      <alignment horizontal="center" vertical="center" wrapText="1"/>
      <protection/>
    </xf>
    <xf numFmtId="41" fontId="0" fillId="0" borderId="72" xfId="61" applyNumberFormat="1" applyFont="1" applyFill="1" applyBorder="1" applyAlignment="1" applyProtection="1">
      <alignment horizontal="center" vertical="center" wrapText="1"/>
      <protection/>
    </xf>
    <xf numFmtId="0" fontId="11" fillId="33" borderId="14" xfId="0" applyFont="1" applyFill="1" applyBorder="1" applyAlignment="1">
      <alignment horizontal="center" vertical="center" textRotation="255"/>
    </xf>
    <xf numFmtId="0" fontId="11" fillId="33" borderId="33" xfId="0" applyFont="1" applyFill="1" applyBorder="1" applyAlignment="1">
      <alignment horizontal="center" vertical="center" textRotation="255"/>
    </xf>
    <xf numFmtId="0" fontId="11" fillId="33" borderId="12" xfId="0" applyFont="1" applyFill="1" applyBorder="1" applyAlignment="1">
      <alignment horizontal="center" vertical="center" textRotation="255"/>
    </xf>
    <xf numFmtId="0" fontId="11" fillId="33" borderId="67" xfId="0" applyFont="1" applyFill="1" applyBorder="1" applyAlignment="1">
      <alignment horizontal="center" vertical="center" textRotation="255"/>
    </xf>
    <xf numFmtId="0" fontId="11" fillId="33" borderId="16" xfId="0" applyFont="1" applyFill="1" applyBorder="1" applyAlignment="1">
      <alignment horizontal="center" vertical="center" textRotation="255"/>
    </xf>
    <xf numFmtId="0" fontId="11" fillId="33" borderId="73" xfId="0" applyFont="1" applyFill="1" applyBorder="1" applyAlignment="1">
      <alignment horizontal="center" vertical="center" textRotation="255"/>
    </xf>
    <xf numFmtId="0" fontId="17" fillId="33" borderId="34" xfId="0" applyFont="1" applyFill="1" applyBorder="1" applyAlignment="1">
      <alignment horizontal="center" vertical="center" wrapText="1"/>
    </xf>
    <xf numFmtId="0" fontId="17" fillId="33" borderId="27" xfId="0" applyFont="1" applyFill="1" applyBorder="1" applyAlignment="1">
      <alignment horizontal="center" vertical="center" shrinkToFit="1"/>
    </xf>
    <xf numFmtId="0" fontId="17" fillId="33" borderId="21" xfId="0" applyFont="1" applyFill="1" applyBorder="1" applyAlignment="1">
      <alignment horizontal="center" vertical="center" shrinkToFit="1"/>
    </xf>
    <xf numFmtId="0" fontId="17" fillId="33" borderId="28" xfId="0" applyFont="1" applyFill="1" applyBorder="1" applyAlignment="1">
      <alignment horizontal="center" vertical="center" shrinkToFit="1"/>
    </xf>
    <xf numFmtId="0" fontId="17" fillId="33" borderId="76" xfId="0" applyFont="1" applyFill="1" applyBorder="1" applyAlignment="1">
      <alignment horizontal="center" vertical="center"/>
    </xf>
    <xf numFmtId="0" fontId="17" fillId="33" borderId="22" xfId="0" applyFont="1" applyFill="1" applyBorder="1" applyAlignment="1">
      <alignment horizontal="center" vertical="center"/>
    </xf>
    <xf numFmtId="0" fontId="17" fillId="33" borderId="77"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30" xfId="0" applyFont="1" applyFill="1" applyBorder="1" applyAlignment="1">
      <alignment horizontal="center" vertical="center"/>
    </xf>
    <xf numFmtId="0" fontId="11" fillId="33" borderId="82" xfId="0" applyFont="1" applyFill="1" applyBorder="1" applyAlignment="1">
      <alignment horizontal="center" vertical="center"/>
    </xf>
    <xf numFmtId="0" fontId="7" fillId="33" borderId="14" xfId="62" applyFont="1" applyFill="1" applyBorder="1" applyAlignment="1" applyProtection="1">
      <alignment horizontal="center" vertical="center" wrapText="1"/>
      <protection/>
    </xf>
    <xf numFmtId="0" fontId="7" fillId="33" borderId="33" xfId="62" applyFont="1" applyFill="1" applyBorder="1" applyAlignment="1" applyProtection="1">
      <alignment horizontal="center" vertical="center" wrapText="1"/>
      <protection/>
    </xf>
    <xf numFmtId="41" fontId="0" fillId="0" borderId="60" xfId="61" applyNumberFormat="1" applyFont="1" applyFill="1" applyBorder="1" applyAlignment="1" applyProtection="1">
      <alignment horizontal="center" vertical="center" wrapText="1"/>
      <protection/>
    </xf>
    <xf numFmtId="41" fontId="0" fillId="0" borderId="11" xfId="61" applyNumberFormat="1" applyFont="1" applyFill="1" applyBorder="1" applyAlignment="1" applyProtection="1">
      <alignment horizontal="center" vertical="center" wrapText="1"/>
      <protection/>
    </xf>
    <xf numFmtId="41" fontId="0" fillId="0" borderId="33" xfId="61" applyNumberFormat="1" applyFont="1" applyFill="1" applyBorder="1" applyAlignment="1" applyProtection="1">
      <alignment horizontal="center" vertical="center" wrapText="1"/>
      <protection/>
    </xf>
    <xf numFmtId="41" fontId="0" fillId="0" borderId="86" xfId="61" applyNumberFormat="1" applyFont="1" applyFill="1" applyBorder="1" applyAlignment="1" applyProtection="1">
      <alignment horizontal="center" vertical="center" wrapText="1"/>
      <protection/>
    </xf>
    <xf numFmtId="41" fontId="0" fillId="0" borderId="87" xfId="61" applyNumberFormat="1" applyFont="1" applyFill="1" applyBorder="1" applyAlignment="1" applyProtection="1">
      <alignment horizontal="center" vertical="center" wrapText="1"/>
      <protection/>
    </xf>
    <xf numFmtId="41" fontId="0" fillId="0" borderId="88" xfId="61" applyNumberFormat="1" applyFont="1" applyFill="1" applyBorder="1" applyAlignment="1" applyProtection="1">
      <alignment horizontal="center" vertical="center" wrapText="1"/>
      <protection/>
    </xf>
    <xf numFmtId="41" fontId="0" fillId="0" borderId="89" xfId="61" applyNumberFormat="1" applyFont="1" applyFill="1" applyBorder="1" applyAlignment="1" applyProtection="1">
      <alignment horizontal="center" vertical="center" wrapText="1"/>
      <protection/>
    </xf>
    <xf numFmtId="0" fontId="11" fillId="33" borderId="16" xfId="0" applyFont="1" applyFill="1" applyBorder="1" applyAlignment="1">
      <alignment horizontal="center" vertical="center" wrapText="1"/>
    </xf>
    <xf numFmtId="0" fontId="11" fillId="33" borderId="90" xfId="0" applyFont="1" applyFill="1" applyBorder="1" applyAlignment="1">
      <alignment horizontal="center" vertical="center" wrapText="1"/>
    </xf>
    <xf numFmtId="0" fontId="18" fillId="33" borderId="91" xfId="0" applyFont="1" applyFill="1" applyBorder="1" applyAlignment="1">
      <alignment horizontal="center" vertical="center" wrapText="1"/>
    </xf>
    <xf numFmtId="0" fontId="18" fillId="33" borderId="92" xfId="0" applyFont="1" applyFill="1" applyBorder="1" applyAlignment="1">
      <alignment horizontal="center" vertical="center" wrapText="1"/>
    </xf>
    <xf numFmtId="0" fontId="18" fillId="33" borderId="26" xfId="0" applyFont="1" applyFill="1" applyBorder="1" applyAlignment="1">
      <alignment horizontal="center" vertical="center" wrapText="1"/>
    </xf>
    <xf numFmtId="41" fontId="0" fillId="0" borderId="92" xfId="61" applyNumberFormat="1" applyFont="1" applyFill="1" applyBorder="1" applyAlignment="1" applyProtection="1">
      <alignment horizontal="center" vertical="center" wrapText="1"/>
      <protection/>
    </xf>
    <xf numFmtId="0" fontId="17" fillId="33" borderId="93" xfId="0" applyFont="1" applyFill="1" applyBorder="1" applyAlignment="1">
      <alignment horizontal="center" vertical="center" wrapText="1"/>
    </xf>
    <xf numFmtId="0" fontId="17" fillId="33" borderId="75" xfId="0" applyFont="1" applyFill="1" applyBorder="1" applyAlignment="1">
      <alignment horizontal="center" vertical="center" wrapText="1"/>
    </xf>
    <xf numFmtId="0" fontId="11" fillId="33" borderId="63" xfId="0" applyFont="1" applyFill="1" applyBorder="1" applyAlignment="1">
      <alignment horizontal="center" vertical="center" wrapText="1"/>
    </xf>
    <xf numFmtId="0" fontId="11" fillId="33" borderId="75" xfId="0" applyFont="1" applyFill="1" applyBorder="1" applyAlignment="1">
      <alignment horizontal="center" vertical="center" wrapText="1"/>
    </xf>
    <xf numFmtId="0" fontId="11" fillId="33" borderId="60" xfId="0" applyFont="1" applyFill="1" applyBorder="1" applyAlignment="1">
      <alignment horizontal="center" vertical="center"/>
    </xf>
    <xf numFmtId="0" fontId="11" fillId="33" borderId="11" xfId="0" applyFont="1" applyFill="1" applyBorder="1" applyAlignment="1">
      <alignment horizontal="center" vertical="center"/>
    </xf>
    <xf numFmtId="0" fontId="11" fillId="33" borderId="33" xfId="0" applyFont="1" applyFill="1" applyBorder="1" applyAlignment="1">
      <alignment horizontal="center" vertical="center"/>
    </xf>
    <xf numFmtId="0" fontId="11" fillId="33" borderId="94" xfId="0" applyFont="1" applyFill="1" applyBorder="1" applyAlignment="1">
      <alignment horizontal="center" vertical="center"/>
    </xf>
    <xf numFmtId="0" fontId="11" fillId="33" borderId="10" xfId="0" applyFont="1" applyFill="1" applyBorder="1" applyAlignment="1">
      <alignment horizontal="center" vertical="center"/>
    </xf>
    <xf numFmtId="0" fontId="11" fillId="33" borderId="73" xfId="0" applyFont="1" applyFill="1" applyBorder="1" applyAlignment="1">
      <alignment horizontal="center" vertical="center"/>
    </xf>
    <xf numFmtId="0" fontId="11" fillId="33" borderId="34" xfId="0" applyFont="1" applyFill="1" applyBorder="1" applyAlignment="1">
      <alignment horizontal="center" vertical="center"/>
    </xf>
    <xf numFmtId="0" fontId="11" fillId="33" borderId="20"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76" xfId="0" applyFont="1" applyFill="1" applyBorder="1" applyAlignment="1">
      <alignment horizontal="center" vertical="center"/>
    </xf>
    <xf numFmtId="0" fontId="11" fillId="33" borderId="22" xfId="0" applyFont="1" applyFill="1" applyBorder="1" applyAlignment="1">
      <alignment horizontal="center" vertical="center"/>
    </xf>
    <xf numFmtId="0" fontId="11" fillId="33" borderId="77" xfId="0" applyFont="1" applyFill="1" applyBorder="1" applyAlignment="1">
      <alignment horizontal="center" vertical="center"/>
    </xf>
    <xf numFmtId="0" fontId="11" fillId="33" borderId="72" xfId="0" applyFont="1" applyFill="1" applyBorder="1" applyAlignment="1">
      <alignment horizontal="center" vertical="center"/>
    </xf>
    <xf numFmtId="0" fontId="17" fillId="33" borderId="14" xfId="0" applyFont="1" applyFill="1" applyBorder="1" applyAlignment="1">
      <alignment horizontal="center" vertical="center" wrapText="1"/>
    </xf>
    <xf numFmtId="0" fontId="17" fillId="33" borderId="11" xfId="0" applyFont="1" applyFill="1" applyBorder="1" applyAlignment="1">
      <alignment horizontal="center" vertical="center" wrapText="1"/>
    </xf>
    <xf numFmtId="0" fontId="17" fillId="33" borderId="33" xfId="0" applyFont="1" applyFill="1" applyBorder="1" applyAlignment="1">
      <alignment horizontal="center" vertical="center" wrapText="1"/>
    </xf>
    <xf numFmtId="0" fontId="17" fillId="33" borderId="40" xfId="0" applyFont="1" applyFill="1" applyBorder="1" applyAlignment="1">
      <alignment horizontal="center" vertical="center" wrapText="1"/>
    </xf>
    <xf numFmtId="0" fontId="17" fillId="33" borderId="41" xfId="0" applyFont="1" applyFill="1" applyBorder="1" applyAlignment="1">
      <alignment horizontal="center" vertical="center" wrapText="1"/>
    </xf>
    <xf numFmtId="0" fontId="17" fillId="33" borderId="42" xfId="0" applyFont="1" applyFill="1" applyBorder="1" applyAlignment="1">
      <alignment horizontal="center" vertical="center" wrapText="1"/>
    </xf>
    <xf numFmtId="0" fontId="0" fillId="0" borderId="63" xfId="0" applyFont="1" applyFill="1" applyBorder="1" applyAlignment="1">
      <alignment horizontal="center" vertical="center"/>
    </xf>
    <xf numFmtId="38" fontId="0" fillId="0" borderId="34" xfId="49" applyNumberFormat="1" applyFont="1" applyFill="1" applyBorder="1" applyAlignment="1" applyProtection="1">
      <alignment horizontal="right" vertical="center"/>
      <protection/>
    </xf>
    <xf numFmtId="38" fontId="0" fillId="0" borderId="20" xfId="49" applyNumberFormat="1" applyFont="1" applyFill="1" applyBorder="1" applyAlignment="1" applyProtection="1">
      <alignment horizontal="right" vertical="center"/>
      <protection/>
    </xf>
    <xf numFmtId="41" fontId="0" fillId="0" borderId="20" xfId="61" applyNumberFormat="1" applyFont="1" applyFill="1" applyBorder="1" applyAlignment="1" applyProtection="1">
      <alignment horizontal="center" vertical="center" wrapText="1"/>
      <protection/>
    </xf>
    <xf numFmtId="38" fontId="0" fillId="0" borderId="34" xfId="49" applyNumberFormat="1" applyFont="1" applyFill="1" applyBorder="1" applyAlignment="1">
      <alignment horizontal="right" vertical="center"/>
    </xf>
    <xf numFmtId="38" fontId="0" fillId="0" borderId="20" xfId="49" applyNumberFormat="1" applyFont="1" applyFill="1" applyBorder="1" applyAlignment="1">
      <alignment horizontal="right" vertical="center"/>
    </xf>
    <xf numFmtId="0" fontId="0" fillId="33" borderId="68" xfId="0" applyFont="1" applyFill="1" applyBorder="1" applyAlignment="1">
      <alignment horizontal="center" vertical="center"/>
    </xf>
    <xf numFmtId="0" fontId="0" fillId="33" borderId="95" xfId="0" applyFont="1" applyFill="1" applyBorder="1" applyAlignment="1">
      <alignment horizontal="center" vertical="center"/>
    </xf>
    <xf numFmtId="38" fontId="0" fillId="0" borderId="27" xfId="49" applyNumberFormat="1" applyFont="1" applyFill="1" applyBorder="1" applyAlignment="1">
      <alignment horizontal="right" vertical="center"/>
    </xf>
    <xf numFmtId="38" fontId="0" fillId="0" borderId="21" xfId="49" applyNumberFormat="1" applyFont="1" applyFill="1" applyBorder="1" applyAlignment="1">
      <alignment horizontal="right" vertical="center"/>
    </xf>
    <xf numFmtId="0" fontId="0" fillId="0" borderId="44" xfId="0" applyFont="1" applyFill="1" applyBorder="1" applyAlignment="1">
      <alignment horizontal="center" vertical="center"/>
    </xf>
    <xf numFmtId="38" fontId="0" fillId="0" borderId="27" xfId="49" applyNumberFormat="1" applyFont="1" applyFill="1" applyBorder="1" applyAlignment="1" applyProtection="1">
      <alignment horizontal="right" vertical="center"/>
      <protection/>
    </xf>
    <xf numFmtId="38" fontId="0" fillId="0" borderId="21" xfId="49" applyNumberFormat="1" applyFont="1" applyFill="1" applyBorder="1" applyAlignment="1" applyProtection="1">
      <alignment horizontal="right" vertical="center"/>
      <protection/>
    </xf>
    <xf numFmtId="41" fontId="0" fillId="0" borderId="21" xfId="61" applyNumberFormat="1" applyFont="1" applyFill="1" applyBorder="1" applyAlignment="1" applyProtection="1">
      <alignment horizontal="center" vertical="center" wrapText="1"/>
      <protection/>
    </xf>
    <xf numFmtId="0" fontId="17" fillId="33" borderId="53" xfId="0" applyFont="1" applyFill="1" applyBorder="1" applyAlignment="1">
      <alignment horizontal="center" vertical="center" wrapText="1"/>
    </xf>
    <xf numFmtId="0" fontId="17" fillId="33" borderId="47" xfId="0" applyFont="1" applyFill="1" applyBorder="1" applyAlignment="1">
      <alignment horizontal="center" vertical="center"/>
    </xf>
    <xf numFmtId="0" fontId="17" fillId="33" borderId="66" xfId="0" applyFont="1" applyFill="1" applyBorder="1" applyAlignment="1">
      <alignment horizontal="center" vertical="center"/>
    </xf>
    <xf numFmtId="0" fontId="17" fillId="33" borderId="40" xfId="0" applyFont="1" applyFill="1" applyBorder="1" applyAlignment="1">
      <alignment horizontal="center" vertical="center"/>
    </xf>
    <xf numFmtId="0" fontId="17" fillId="33" borderId="41" xfId="0" applyFont="1" applyFill="1" applyBorder="1" applyAlignment="1">
      <alignment horizontal="center" vertical="center"/>
    </xf>
    <xf numFmtId="0" fontId="17" fillId="33" borderId="42" xfId="0" applyFont="1" applyFill="1" applyBorder="1" applyAlignment="1">
      <alignment horizontal="center" vertical="center"/>
    </xf>
    <xf numFmtId="0" fontId="17" fillId="33" borderId="93" xfId="0" applyFont="1" applyFill="1" applyBorder="1" applyAlignment="1">
      <alignment horizontal="center" vertical="center"/>
    </xf>
    <xf numFmtId="0" fontId="17" fillId="33" borderId="75" xfId="0" applyFont="1" applyFill="1" applyBorder="1" applyAlignment="1">
      <alignment horizontal="center" vertical="center"/>
    </xf>
    <xf numFmtId="0" fontId="0" fillId="0" borderId="75" xfId="0" applyFont="1" applyFill="1" applyBorder="1" applyAlignment="1">
      <alignment horizontal="center" vertical="center"/>
    </xf>
    <xf numFmtId="38" fontId="0" fillId="0" borderId="76" xfId="49" applyNumberFormat="1" applyFont="1" applyFill="1" applyBorder="1" applyAlignment="1" applyProtection="1">
      <alignment horizontal="right" vertical="center"/>
      <protection/>
    </xf>
    <xf numFmtId="38" fontId="0" fillId="0" borderId="22" xfId="49" applyNumberFormat="1" applyFont="1" applyFill="1" applyBorder="1" applyAlignment="1" applyProtection="1">
      <alignment horizontal="right" vertical="center"/>
      <protection/>
    </xf>
    <xf numFmtId="0" fontId="0" fillId="33" borderId="75" xfId="0" applyFont="1" applyFill="1" applyBorder="1" applyAlignment="1">
      <alignment horizontal="center" vertical="center"/>
    </xf>
    <xf numFmtId="0" fontId="0" fillId="33" borderId="96" xfId="0" applyFont="1" applyFill="1" applyBorder="1" applyAlignment="1">
      <alignment horizontal="center" vertical="center"/>
    </xf>
    <xf numFmtId="38" fontId="0" fillId="0" borderId="94" xfId="49" applyNumberFormat="1" applyFont="1" applyFill="1" applyBorder="1" applyAlignment="1">
      <alignment horizontal="right" vertical="center"/>
    </xf>
    <xf numFmtId="38" fontId="0" fillId="0" borderId="10" xfId="49" applyNumberFormat="1" applyFont="1" applyFill="1" applyBorder="1" applyAlignment="1">
      <alignment horizontal="right" vertical="center"/>
    </xf>
    <xf numFmtId="41" fontId="0" fillId="0" borderId="10" xfId="61" applyNumberFormat="1" applyFont="1" applyFill="1" applyBorder="1" applyAlignment="1" applyProtection="1">
      <alignment horizontal="center" vertical="center" wrapText="1"/>
      <protection/>
    </xf>
    <xf numFmtId="41" fontId="0" fillId="0" borderId="10" xfId="61" applyNumberFormat="1" applyFont="1" applyFill="1" applyBorder="1" applyAlignment="1" applyProtection="1">
      <alignment horizontal="center" vertical="center" wrapText="1"/>
      <protection/>
    </xf>
    <xf numFmtId="41" fontId="0" fillId="0" borderId="73" xfId="61" applyNumberFormat="1" applyFont="1" applyFill="1" applyBorder="1" applyAlignment="1" applyProtection="1">
      <alignment horizontal="center" vertical="center" wrapText="1"/>
      <protection/>
    </xf>
    <xf numFmtId="38" fontId="0" fillId="0" borderId="94" xfId="49" applyNumberFormat="1" applyFont="1" applyFill="1" applyBorder="1" applyAlignment="1">
      <alignment horizontal="right" vertical="center"/>
    </xf>
    <xf numFmtId="38" fontId="0" fillId="0" borderId="10" xfId="49" applyNumberFormat="1" applyFont="1" applyFill="1" applyBorder="1" applyAlignment="1">
      <alignment horizontal="right" vertical="center"/>
    </xf>
    <xf numFmtId="41" fontId="0" fillId="0" borderId="17" xfId="61" applyNumberFormat="1" applyFont="1" applyFill="1" applyBorder="1" applyAlignment="1" applyProtection="1">
      <alignment horizontal="center" vertical="center" wrapText="1"/>
      <protection/>
    </xf>
    <xf numFmtId="0" fontId="7" fillId="34" borderId="55" xfId="62" applyFont="1" applyFill="1" applyBorder="1" applyAlignment="1" applyProtection="1">
      <alignment horizontal="center" vertical="center" wrapText="1"/>
      <protection/>
    </xf>
    <xf numFmtId="0" fontId="17" fillId="33" borderId="81" xfId="0" applyFont="1" applyFill="1" applyBorder="1" applyAlignment="1">
      <alignment horizontal="center" vertical="center" wrapText="1"/>
    </xf>
    <xf numFmtId="0" fontId="17" fillId="33" borderId="30" xfId="0" applyFont="1" applyFill="1" applyBorder="1" applyAlignment="1">
      <alignment horizontal="center" vertical="center" wrapText="1"/>
    </xf>
    <xf numFmtId="0" fontId="17" fillId="33" borderId="82" xfId="0" applyFont="1" applyFill="1" applyBorder="1" applyAlignment="1">
      <alignment horizontal="center" vertical="center" wrapText="1"/>
    </xf>
    <xf numFmtId="0" fontId="11" fillId="33" borderId="83" xfId="0" applyFont="1" applyFill="1" applyBorder="1" applyAlignment="1">
      <alignment horizontal="center" vertical="center" wrapText="1"/>
    </xf>
    <xf numFmtId="0" fontId="11" fillId="33" borderId="30" xfId="0" applyFont="1" applyFill="1" applyBorder="1" applyAlignment="1">
      <alignment horizontal="center" vertical="center" wrapText="1"/>
    </xf>
    <xf numFmtId="0" fontId="11" fillId="33" borderId="82" xfId="0" applyFont="1" applyFill="1" applyBorder="1" applyAlignment="1">
      <alignment horizontal="center" vertical="center" wrapText="1"/>
    </xf>
    <xf numFmtId="0" fontId="11" fillId="34" borderId="83" xfId="0" applyFont="1" applyFill="1" applyBorder="1" applyAlignment="1">
      <alignment horizontal="center" vertical="center"/>
    </xf>
    <xf numFmtId="0" fontId="11" fillId="34" borderId="30" xfId="0" applyFont="1" applyFill="1" applyBorder="1" applyAlignment="1">
      <alignment horizontal="center" vertical="center"/>
    </xf>
    <xf numFmtId="0" fontId="11" fillId="34" borderId="82" xfId="0" applyFont="1" applyFill="1" applyBorder="1" applyAlignment="1">
      <alignment horizontal="center" vertical="center"/>
    </xf>
    <xf numFmtId="0" fontId="11" fillId="34" borderId="31"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59" xfId="0" applyFont="1" applyFill="1" applyBorder="1" applyAlignment="1">
      <alignment horizontal="center" vertical="center"/>
    </xf>
    <xf numFmtId="38" fontId="0" fillId="0" borderId="20" xfId="49" applyNumberFormat="1" applyFont="1" applyFill="1" applyBorder="1" applyAlignment="1" applyProtection="1">
      <alignment horizontal="right" vertical="center"/>
      <protection/>
    </xf>
    <xf numFmtId="41" fontId="0" fillId="0" borderId="59" xfId="61" applyNumberFormat="1"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shrinkToFit="1"/>
    </xf>
    <xf numFmtId="0" fontId="0" fillId="33" borderId="20" xfId="0" applyFont="1" applyFill="1" applyBorder="1" applyAlignment="1">
      <alignment horizontal="center" vertical="center" wrapText="1" shrinkToFit="1"/>
    </xf>
    <xf numFmtId="0" fontId="0" fillId="33" borderId="35" xfId="0" applyFont="1" applyFill="1" applyBorder="1" applyAlignment="1">
      <alignment horizontal="center" vertical="center" wrapText="1" shrinkToFit="1"/>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38" fontId="0" fillId="0" borderId="21" xfId="49" applyNumberFormat="1" applyFont="1" applyFill="1" applyBorder="1" applyAlignment="1" applyProtection="1">
      <alignment horizontal="right" vertical="center"/>
      <protection/>
    </xf>
    <xf numFmtId="41" fontId="0" fillId="0" borderId="28" xfId="61" applyNumberFormat="1" applyFont="1" applyFill="1" applyBorder="1" applyAlignment="1" applyProtection="1">
      <alignment horizontal="center" vertical="center" wrapText="1"/>
      <protection/>
    </xf>
    <xf numFmtId="41" fontId="0" fillId="0" borderId="39" xfId="61" applyNumberFormat="1" applyFont="1" applyFill="1" applyBorder="1" applyAlignment="1" applyProtection="1">
      <alignment horizontal="center" vertical="center" wrapText="1"/>
      <protection/>
    </xf>
    <xf numFmtId="0" fontId="17" fillId="33" borderId="38" xfId="0" applyFont="1" applyFill="1" applyBorder="1" applyAlignment="1">
      <alignment horizontal="center" vertical="center" wrapText="1"/>
    </xf>
    <xf numFmtId="0" fontId="17" fillId="33" borderId="21" xfId="0" applyFont="1" applyFill="1" applyBorder="1" applyAlignment="1">
      <alignment horizontal="center" vertical="center" wrapText="1"/>
    </xf>
    <xf numFmtId="0" fontId="17" fillId="33" borderId="28" xfId="0" applyFont="1" applyFill="1" applyBorder="1" applyAlignment="1">
      <alignment horizontal="center" vertical="center" wrapText="1"/>
    </xf>
    <xf numFmtId="0" fontId="17" fillId="33" borderId="38" xfId="0" applyFont="1" applyFill="1" applyBorder="1" applyAlignment="1">
      <alignment horizontal="center" vertical="center"/>
    </xf>
    <xf numFmtId="0" fontId="17" fillId="33" borderId="71"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77" xfId="0" applyFont="1" applyFill="1" applyBorder="1" applyAlignment="1">
      <alignment horizontal="center" vertical="center"/>
    </xf>
    <xf numFmtId="38" fontId="0" fillId="0" borderId="22" xfId="49" applyNumberFormat="1" applyFont="1" applyFill="1" applyBorder="1" applyAlignment="1" applyProtection="1">
      <alignment horizontal="right" vertical="center"/>
      <protection/>
    </xf>
    <xf numFmtId="0" fontId="17" fillId="33" borderId="43" xfId="0" applyFont="1" applyFill="1" applyBorder="1" applyAlignment="1">
      <alignment horizontal="center" vertical="center" wrapText="1"/>
    </xf>
    <xf numFmtId="0" fontId="17" fillId="33" borderId="44" xfId="0" applyFont="1" applyFill="1" applyBorder="1" applyAlignment="1">
      <alignment horizontal="center" vertical="center" wrapText="1"/>
    </xf>
    <xf numFmtId="38" fontId="0" fillId="0" borderId="44" xfId="49" applyNumberFormat="1" applyFont="1" applyFill="1" applyBorder="1" applyAlignment="1" applyProtection="1">
      <alignment horizontal="right" vertical="center"/>
      <protection/>
    </xf>
    <xf numFmtId="41" fontId="0" fillId="0" borderId="44" xfId="61" applyNumberFormat="1" applyFont="1" applyFill="1" applyBorder="1" applyAlignment="1" applyProtection="1">
      <alignment horizontal="center" vertical="center" wrapText="1"/>
      <protection/>
    </xf>
    <xf numFmtId="0" fontId="17" fillId="33" borderId="43" xfId="0" applyFont="1" applyFill="1" applyBorder="1" applyAlignment="1">
      <alignment horizontal="center" vertical="center"/>
    </xf>
    <xf numFmtId="0" fontId="17" fillId="33" borderId="44" xfId="0" applyFont="1" applyFill="1" applyBorder="1" applyAlignment="1">
      <alignment horizontal="center" vertical="center"/>
    </xf>
    <xf numFmtId="41" fontId="0" fillId="0" borderId="75" xfId="61" applyNumberFormat="1" applyFont="1" applyFill="1" applyBorder="1" applyAlignment="1" applyProtection="1">
      <alignment horizontal="center" vertical="center" wrapText="1"/>
      <protection/>
    </xf>
    <xf numFmtId="38" fontId="0" fillId="0" borderId="75" xfId="49" applyNumberFormat="1" applyFont="1" applyFill="1" applyBorder="1" applyAlignment="1" applyProtection="1">
      <alignment horizontal="right" vertical="center"/>
      <protection/>
    </xf>
    <xf numFmtId="0" fontId="17" fillId="33" borderId="97" xfId="0" applyFont="1" applyFill="1" applyBorder="1" applyAlignment="1">
      <alignment horizontal="center" vertical="center" wrapText="1"/>
    </xf>
    <xf numFmtId="0" fontId="17" fillId="33" borderId="98" xfId="0" applyFont="1" applyFill="1" applyBorder="1" applyAlignment="1">
      <alignment horizontal="center" vertical="center" wrapText="1"/>
    </xf>
    <xf numFmtId="0" fontId="17" fillId="33" borderId="99" xfId="0" applyFont="1" applyFill="1" applyBorder="1" applyAlignment="1">
      <alignment horizontal="center" vertical="center" wrapText="1"/>
    </xf>
    <xf numFmtId="0" fontId="17" fillId="33" borderId="100" xfId="0" applyFont="1" applyFill="1" applyBorder="1" applyAlignment="1">
      <alignment horizontal="center" vertical="center" wrapText="1"/>
    </xf>
    <xf numFmtId="0" fontId="17" fillId="33" borderId="14" xfId="61" applyFont="1" applyFill="1" applyBorder="1" applyAlignment="1" applyProtection="1">
      <alignment horizontal="center" vertical="center" wrapText="1"/>
      <protection/>
    </xf>
    <xf numFmtId="0" fontId="17" fillId="33" borderId="11" xfId="61" applyFont="1" applyFill="1" applyBorder="1" applyAlignment="1" applyProtection="1">
      <alignment horizontal="center" vertical="center" wrapText="1"/>
      <protection/>
    </xf>
    <xf numFmtId="0" fontId="17" fillId="33" borderId="12" xfId="61" applyFont="1" applyFill="1" applyBorder="1" applyAlignment="1" applyProtection="1">
      <alignment horizontal="center" vertical="center" wrapText="1"/>
      <protection/>
    </xf>
    <xf numFmtId="0" fontId="17" fillId="33" borderId="0" xfId="61" applyFont="1" applyFill="1" applyBorder="1" applyAlignment="1" applyProtection="1">
      <alignment horizontal="center" vertical="center" wrapText="1"/>
      <protection/>
    </xf>
    <xf numFmtId="0" fontId="17" fillId="33" borderId="40" xfId="61" applyFont="1" applyFill="1" applyBorder="1" applyAlignment="1" applyProtection="1">
      <alignment horizontal="center" vertical="center" wrapText="1"/>
      <protection/>
    </xf>
    <xf numFmtId="0" fontId="17" fillId="33" borderId="41" xfId="61" applyFont="1" applyFill="1" applyBorder="1" applyAlignment="1" applyProtection="1">
      <alignment horizontal="center" vertical="center" wrapText="1"/>
      <protection/>
    </xf>
    <xf numFmtId="0" fontId="9" fillId="0" borderId="34" xfId="61" applyFont="1" applyFill="1" applyBorder="1" applyAlignment="1" applyProtection="1">
      <alignment horizontal="left" vertical="center"/>
      <protection/>
    </xf>
    <xf numFmtId="0" fontId="9" fillId="0" borderId="20" xfId="61" applyFont="1" applyFill="1" applyBorder="1" applyAlignment="1" applyProtection="1">
      <alignment horizontal="left" vertical="center"/>
      <protection/>
    </xf>
    <xf numFmtId="0" fontId="9" fillId="0" borderId="59" xfId="61" applyFont="1" applyFill="1" applyBorder="1" applyAlignment="1" applyProtection="1">
      <alignment horizontal="left" vertical="center"/>
      <protection/>
    </xf>
    <xf numFmtId="0" fontId="17" fillId="33" borderId="60" xfId="61" applyFont="1" applyFill="1" applyBorder="1" applyAlignment="1" applyProtection="1">
      <alignment horizontal="center" vertical="center"/>
      <protection/>
    </xf>
    <xf numFmtId="0" fontId="17" fillId="33" borderId="11" xfId="61" applyFont="1" applyFill="1" applyBorder="1" applyAlignment="1" applyProtection="1">
      <alignment horizontal="center" vertical="center"/>
      <protection/>
    </xf>
    <xf numFmtId="0" fontId="17" fillId="33" borderId="15" xfId="61" applyFont="1" applyFill="1" applyBorder="1" applyAlignment="1" applyProtection="1">
      <alignment horizontal="center" vertical="center"/>
      <protection/>
    </xf>
    <xf numFmtId="0" fontId="17" fillId="33" borderId="101" xfId="61" applyFont="1" applyFill="1" applyBorder="1" applyAlignment="1" applyProtection="1">
      <alignment horizontal="center" vertical="center"/>
      <protection/>
    </xf>
    <xf numFmtId="0" fontId="17" fillId="33" borderId="0" xfId="61" applyFont="1" applyFill="1" applyBorder="1" applyAlignment="1" applyProtection="1">
      <alignment horizontal="center" vertical="center"/>
      <protection/>
    </xf>
    <xf numFmtId="0" fontId="17" fillId="33" borderId="13" xfId="61" applyFont="1" applyFill="1" applyBorder="1" applyAlignment="1" applyProtection="1">
      <alignment horizontal="center" vertical="center"/>
      <protection/>
    </xf>
    <xf numFmtId="0" fontId="9" fillId="0" borderId="27" xfId="61" applyFont="1" applyFill="1" applyBorder="1" applyAlignment="1" applyProtection="1">
      <alignment horizontal="left" vertical="center"/>
      <protection/>
    </xf>
    <xf numFmtId="0" fontId="9" fillId="0" borderId="21" xfId="61" applyFont="1" applyFill="1" applyBorder="1" applyAlignment="1" applyProtection="1">
      <alignment horizontal="left" vertical="center"/>
      <protection/>
    </xf>
    <xf numFmtId="0" fontId="9" fillId="0" borderId="28" xfId="61" applyFont="1" applyFill="1" applyBorder="1" applyAlignment="1" applyProtection="1">
      <alignment horizontal="left" vertical="center"/>
      <protection/>
    </xf>
    <xf numFmtId="0" fontId="21" fillId="0" borderId="74" xfId="61" applyFont="1" applyFill="1" applyBorder="1" applyAlignment="1" applyProtection="1">
      <alignment vertical="center" wrapText="1"/>
      <protection/>
    </xf>
    <xf numFmtId="0" fontId="21" fillId="0" borderId="47" xfId="61" applyFont="1" applyFill="1" applyBorder="1" applyAlignment="1" applyProtection="1">
      <alignment vertical="center" wrapText="1"/>
      <protection/>
    </xf>
    <xf numFmtId="0" fontId="21" fillId="0" borderId="54" xfId="61" applyFont="1" applyFill="1" applyBorder="1" applyAlignment="1" applyProtection="1">
      <alignment vertical="center" wrapText="1"/>
      <protection/>
    </xf>
    <xf numFmtId="0" fontId="21" fillId="0" borderId="101" xfId="61" applyFont="1" applyFill="1" applyBorder="1" applyAlignment="1" applyProtection="1">
      <alignment vertical="center" wrapText="1"/>
      <protection/>
    </xf>
    <xf numFmtId="0" fontId="21" fillId="0" borderId="0" xfId="61" applyFont="1" applyFill="1" applyBorder="1" applyAlignment="1" applyProtection="1">
      <alignment vertical="center" wrapText="1"/>
      <protection/>
    </xf>
    <xf numFmtId="0" fontId="21" fillId="0" borderId="13" xfId="61" applyFont="1" applyFill="1" applyBorder="1" applyAlignment="1" applyProtection="1">
      <alignment vertical="center" wrapText="1"/>
      <protection/>
    </xf>
    <xf numFmtId="0" fontId="21" fillId="0" borderId="18" xfId="61" applyFont="1" applyFill="1" applyBorder="1" applyAlignment="1" applyProtection="1">
      <alignment vertical="center" wrapText="1"/>
      <protection/>
    </xf>
    <xf numFmtId="0" fontId="21" fillId="0" borderId="41" xfId="61" applyFont="1" applyFill="1" applyBorder="1" applyAlignment="1" applyProtection="1">
      <alignment vertical="center" wrapText="1"/>
      <protection/>
    </xf>
    <xf numFmtId="0" fontId="21" fillId="0" borderId="61" xfId="61" applyFont="1" applyFill="1" applyBorder="1" applyAlignment="1" applyProtection="1">
      <alignment vertical="center" wrapText="1"/>
      <protection/>
    </xf>
    <xf numFmtId="0" fontId="17" fillId="33" borderId="71" xfId="61" applyFont="1" applyFill="1" applyBorder="1" applyAlignment="1" applyProtection="1">
      <alignment horizontal="center" vertical="center" wrapText="1"/>
      <protection/>
    </xf>
    <xf numFmtId="0" fontId="17" fillId="33" borderId="22" xfId="61" applyFont="1" applyFill="1" applyBorder="1" applyAlignment="1" applyProtection="1">
      <alignment horizontal="center" vertical="center" wrapText="1"/>
      <protection/>
    </xf>
    <xf numFmtId="0" fontId="9" fillId="0" borderId="76" xfId="61" applyFont="1" applyFill="1" applyBorder="1" applyAlignment="1" applyProtection="1">
      <alignment horizontal="left" vertical="center" wrapText="1"/>
      <protection/>
    </xf>
    <xf numFmtId="0" fontId="9" fillId="0" borderId="22" xfId="61" applyFont="1" applyFill="1" applyBorder="1" applyAlignment="1" applyProtection="1">
      <alignment horizontal="left" vertical="center" wrapText="1"/>
      <protection/>
    </xf>
    <xf numFmtId="0" fontId="9" fillId="0" borderId="72" xfId="61" applyFont="1" applyFill="1" applyBorder="1" applyAlignment="1" applyProtection="1">
      <alignment horizontal="left" vertical="center" wrapText="1"/>
      <protection/>
    </xf>
    <xf numFmtId="0" fontId="11" fillId="34" borderId="32" xfId="0" applyFont="1" applyFill="1" applyBorder="1" applyAlignment="1" applyProtection="1">
      <alignment horizontal="center" vertical="center" wrapText="1"/>
      <protection/>
    </xf>
    <xf numFmtId="0" fontId="11" fillId="34" borderId="11" xfId="0" applyFont="1" applyFill="1" applyBorder="1" applyAlignment="1" applyProtection="1">
      <alignment horizontal="center" vertical="center" wrapText="1"/>
      <protection/>
    </xf>
    <xf numFmtId="0" fontId="11" fillId="34" borderId="55" xfId="0" applyFont="1" applyFill="1" applyBorder="1" applyAlignment="1" applyProtection="1">
      <alignment horizontal="center" vertical="center" wrapText="1"/>
      <protection/>
    </xf>
    <xf numFmtId="0" fontId="11" fillId="34" borderId="49" xfId="0" applyFont="1" applyFill="1" applyBorder="1" applyAlignment="1" applyProtection="1">
      <alignment horizontal="center" vertical="center" wrapText="1"/>
      <protection/>
    </xf>
    <xf numFmtId="0" fontId="11" fillId="34" borderId="0" xfId="0" applyFont="1" applyFill="1" applyBorder="1" applyAlignment="1" applyProtection="1">
      <alignment horizontal="center" vertical="center" wrapText="1"/>
      <protection/>
    </xf>
    <xf numFmtId="0" fontId="11" fillId="34" borderId="50" xfId="0" applyFont="1" applyFill="1" applyBorder="1" applyAlignment="1" applyProtection="1">
      <alignment horizontal="center" vertical="center" wrapText="1"/>
      <protection/>
    </xf>
    <xf numFmtId="191" fontId="0" fillId="0" borderId="62" xfId="0" applyNumberFormat="1" applyFont="1" applyFill="1" applyBorder="1" applyAlignment="1">
      <alignment horizontal="center" vertical="center" wrapText="1"/>
    </xf>
    <xf numFmtId="191" fontId="0" fillId="0" borderId="63" xfId="0" applyNumberFormat="1" applyFont="1" applyFill="1" applyBorder="1" applyAlignment="1">
      <alignment horizontal="center" vertical="center" wrapText="1"/>
    </xf>
    <xf numFmtId="191" fontId="0" fillId="0" borderId="43" xfId="0" applyNumberFormat="1" applyFont="1" applyFill="1" applyBorder="1" applyAlignment="1">
      <alignment horizontal="center" vertical="center" wrapText="1"/>
    </xf>
    <xf numFmtId="191" fontId="0" fillId="0" borderId="44" xfId="0" applyNumberFormat="1" applyFont="1" applyFill="1" applyBorder="1" applyAlignment="1">
      <alignment horizontal="center" vertical="center" wrapText="1"/>
    </xf>
    <xf numFmtId="0" fontId="17" fillId="34" borderId="63" xfId="0" applyFont="1" applyFill="1" applyBorder="1" applyAlignment="1">
      <alignment horizontal="center" vertical="center" shrinkToFit="1"/>
    </xf>
    <xf numFmtId="0" fontId="0" fillId="0" borderId="63" xfId="0" applyFont="1" applyFill="1" applyBorder="1" applyAlignment="1">
      <alignment horizontal="left" vertical="center" wrapText="1" shrinkToFit="1"/>
    </xf>
    <xf numFmtId="0" fontId="0" fillId="0" borderId="63" xfId="0" applyFont="1" applyFill="1" applyBorder="1" applyAlignment="1">
      <alignment horizontal="left" vertical="center" shrinkToFit="1"/>
    </xf>
    <xf numFmtId="0" fontId="0" fillId="0" borderId="65" xfId="0" applyFont="1" applyFill="1" applyBorder="1" applyAlignment="1">
      <alignment horizontal="left" vertical="center" shrinkToFit="1"/>
    </xf>
    <xf numFmtId="0" fontId="17" fillId="34" borderId="44" xfId="0" applyFont="1" applyFill="1" applyBorder="1" applyAlignment="1">
      <alignment horizontal="center" vertical="center" wrapText="1" shrinkToFit="1"/>
    </xf>
    <xf numFmtId="0" fontId="11" fillId="33" borderId="44" xfId="0" applyFont="1" applyFill="1" applyBorder="1" applyAlignment="1">
      <alignment horizontal="center" vertical="center" shrinkToFit="1"/>
    </xf>
    <xf numFmtId="0" fontId="0" fillId="0" borderId="44" xfId="0" applyFont="1" applyFill="1" applyBorder="1" applyAlignment="1">
      <alignment vertical="center" wrapText="1" shrinkToFit="1"/>
    </xf>
    <xf numFmtId="0" fontId="0" fillId="0" borderId="44" xfId="0" applyFont="1" applyFill="1" applyBorder="1" applyAlignment="1">
      <alignment vertical="center" shrinkToFit="1"/>
    </xf>
    <xf numFmtId="0" fontId="0" fillId="0" borderId="45" xfId="0" applyFont="1" applyFill="1" applyBorder="1" applyAlignment="1">
      <alignment vertical="center" shrinkToFit="1"/>
    </xf>
    <xf numFmtId="0" fontId="17" fillId="33" borderId="44" xfId="0" applyFont="1" applyFill="1" applyBorder="1" applyAlignment="1">
      <alignment horizontal="center" vertical="center" wrapText="1" shrinkToFit="1"/>
    </xf>
    <xf numFmtId="0" fontId="11" fillId="34" borderId="51" xfId="0" applyFont="1" applyFill="1" applyBorder="1" applyAlignment="1" applyProtection="1">
      <alignment horizontal="center" vertical="center" wrapText="1"/>
      <protection/>
    </xf>
    <xf numFmtId="0" fontId="11" fillId="34" borderId="10" xfId="0" applyFont="1" applyFill="1" applyBorder="1" applyAlignment="1" applyProtection="1">
      <alignment horizontal="center" vertical="center" wrapText="1"/>
      <protection/>
    </xf>
    <xf numFmtId="0" fontId="11" fillId="34" borderId="52" xfId="0" applyFont="1" applyFill="1" applyBorder="1" applyAlignment="1" applyProtection="1">
      <alignment horizontal="center" vertical="center" wrapText="1"/>
      <protection/>
    </xf>
    <xf numFmtId="0" fontId="19" fillId="33" borderId="58" xfId="0" applyFont="1" applyFill="1" applyBorder="1" applyAlignment="1">
      <alignment horizontal="left" vertical="center" wrapText="1"/>
    </xf>
    <xf numFmtId="0" fontId="19" fillId="33" borderId="20" xfId="0" applyFont="1" applyFill="1" applyBorder="1" applyAlignment="1">
      <alignment horizontal="left" vertical="center" wrapText="1"/>
    </xf>
    <xf numFmtId="0" fontId="11" fillId="33" borderId="20" xfId="0" applyFont="1" applyFill="1" applyBorder="1" applyAlignment="1">
      <alignment horizontal="center" vertical="center" wrapText="1"/>
    </xf>
    <xf numFmtId="0" fontId="11" fillId="33" borderId="35" xfId="0" applyFont="1" applyFill="1" applyBorder="1" applyAlignment="1">
      <alignment horizontal="center" vertical="center" wrapText="1"/>
    </xf>
    <xf numFmtId="0" fontId="0" fillId="0" borderId="27" xfId="0" applyFont="1" applyFill="1" applyBorder="1" applyAlignment="1">
      <alignment vertical="center" wrapText="1"/>
    </xf>
    <xf numFmtId="0" fontId="0" fillId="0" borderId="21" xfId="0" applyFont="1" applyFill="1" applyBorder="1" applyAlignment="1">
      <alignment vertical="center" wrapText="1"/>
    </xf>
    <xf numFmtId="0" fontId="0" fillId="0" borderId="39" xfId="0" applyFont="1" applyFill="1" applyBorder="1" applyAlignment="1">
      <alignment vertical="center" wrapText="1"/>
    </xf>
    <xf numFmtId="0" fontId="17" fillId="33" borderId="71" xfId="0" applyFont="1" applyFill="1" applyBorder="1" applyAlignment="1">
      <alignment horizontal="center" vertical="center" wrapText="1"/>
    </xf>
    <xf numFmtId="0" fontId="17" fillId="33" borderId="22" xfId="0" applyFont="1" applyFill="1" applyBorder="1" applyAlignment="1">
      <alignment horizontal="center" vertical="center" wrapText="1"/>
    </xf>
    <xf numFmtId="0" fontId="17" fillId="33" borderId="77" xfId="0" applyFont="1" applyFill="1" applyBorder="1" applyAlignment="1">
      <alignment horizontal="center" vertical="center" wrapText="1"/>
    </xf>
    <xf numFmtId="0" fontId="0" fillId="0" borderId="76" xfId="0" applyFont="1" applyFill="1" applyBorder="1" applyAlignment="1">
      <alignment vertical="center" wrapText="1"/>
    </xf>
    <xf numFmtId="0" fontId="0" fillId="0" borderId="22" xfId="0" applyFont="1" applyFill="1" applyBorder="1" applyAlignment="1">
      <alignment vertical="center" wrapText="1"/>
    </xf>
    <xf numFmtId="0" fontId="0" fillId="0" borderId="72" xfId="0" applyFont="1" applyFill="1" applyBorder="1" applyAlignment="1">
      <alignment vertical="center" wrapText="1"/>
    </xf>
    <xf numFmtId="0" fontId="17" fillId="34" borderId="32" xfId="0" applyFont="1" applyFill="1" applyBorder="1" applyAlignment="1" applyProtection="1">
      <alignment horizontal="center" vertical="center" wrapText="1"/>
      <protection/>
    </xf>
    <xf numFmtId="0" fontId="17" fillId="34" borderId="11" xfId="0" applyFont="1" applyFill="1" applyBorder="1" applyAlignment="1" applyProtection="1">
      <alignment horizontal="center" vertical="center" wrapText="1"/>
      <protection/>
    </xf>
    <xf numFmtId="0" fontId="17" fillId="34" borderId="55" xfId="0" applyFont="1" applyFill="1" applyBorder="1" applyAlignment="1" applyProtection="1">
      <alignment horizontal="center" vertical="center" wrapText="1"/>
      <protection/>
    </xf>
    <xf numFmtId="0" fontId="0" fillId="0" borderId="58" xfId="0" applyFont="1" applyFill="1" applyBorder="1" applyAlignment="1">
      <alignment vertical="center" wrapText="1"/>
    </xf>
    <xf numFmtId="0" fontId="0" fillId="0" borderId="20" xfId="0" applyFont="1" applyFill="1" applyBorder="1" applyAlignment="1">
      <alignment vertical="center" wrapText="1"/>
    </xf>
    <xf numFmtId="0" fontId="0" fillId="0" borderId="35" xfId="0" applyFont="1" applyFill="1" applyBorder="1" applyAlignment="1">
      <alignment vertical="center" wrapText="1"/>
    </xf>
    <xf numFmtId="0" fontId="11" fillId="34" borderId="46" xfId="0" applyFont="1" applyFill="1" applyBorder="1" applyAlignment="1" applyProtection="1">
      <alignment horizontal="center" vertical="center" wrapText="1"/>
      <protection/>
    </xf>
    <xf numFmtId="0" fontId="11" fillId="34" borderId="47" xfId="0" applyFont="1" applyFill="1" applyBorder="1" applyAlignment="1" applyProtection="1">
      <alignment horizontal="center" vertical="center" wrapText="1"/>
      <protection/>
    </xf>
    <xf numFmtId="0" fontId="11" fillId="34" borderId="48" xfId="0" applyFont="1" applyFill="1" applyBorder="1" applyAlignment="1" applyProtection="1">
      <alignment horizontal="center" vertical="center" wrapText="1"/>
      <protection/>
    </xf>
    <xf numFmtId="0" fontId="11" fillId="34" borderId="56" xfId="0" applyFont="1" applyFill="1" applyBorder="1" applyAlignment="1" applyProtection="1">
      <alignment horizontal="center" vertical="center" wrapText="1"/>
      <protection/>
    </xf>
    <xf numFmtId="0" fontId="11" fillId="34" borderId="41" xfId="0" applyFont="1" applyFill="1" applyBorder="1" applyAlignment="1" applyProtection="1">
      <alignment horizontal="center" vertical="center" wrapText="1"/>
      <protection/>
    </xf>
    <xf numFmtId="0" fontId="11" fillId="34" borderId="57" xfId="0" applyFont="1" applyFill="1" applyBorder="1" applyAlignment="1" applyProtection="1">
      <alignment horizontal="center" vertical="center" wrapText="1"/>
      <protection/>
    </xf>
    <xf numFmtId="0" fontId="0" fillId="0" borderId="53" xfId="0" applyFont="1" applyFill="1" applyBorder="1" applyAlignment="1">
      <alignment horizontal="left" vertical="top" wrapText="1"/>
    </xf>
    <xf numFmtId="0" fontId="0" fillId="0" borderId="47" xfId="0" applyFont="1" applyFill="1" applyBorder="1" applyAlignment="1">
      <alignment horizontal="left" vertical="top" wrapText="1"/>
    </xf>
    <xf numFmtId="0" fontId="0" fillId="0" borderId="54"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40" xfId="0" applyFont="1" applyFill="1" applyBorder="1" applyAlignment="1">
      <alignment horizontal="left" vertical="top" wrapText="1"/>
    </xf>
    <xf numFmtId="0" fontId="0" fillId="0" borderId="41" xfId="0" applyFont="1" applyFill="1" applyBorder="1" applyAlignment="1">
      <alignment horizontal="left" vertical="top" wrapText="1"/>
    </xf>
    <xf numFmtId="0" fontId="0" fillId="0" borderId="61" xfId="0" applyFont="1" applyFill="1" applyBorder="1" applyAlignment="1">
      <alignment horizontal="left" vertical="top" wrapText="1"/>
    </xf>
    <xf numFmtId="0" fontId="11" fillId="34" borderId="69" xfId="0" applyFont="1" applyFill="1" applyBorder="1" applyAlignment="1" applyProtection="1">
      <alignment horizontal="center" vertical="center" wrapText="1"/>
      <protection/>
    </xf>
    <xf numFmtId="0" fontId="11" fillId="34" borderId="22" xfId="0" applyFont="1" applyFill="1" applyBorder="1" applyAlignment="1" applyProtection="1">
      <alignment horizontal="center" vertical="center"/>
      <protection/>
    </xf>
    <xf numFmtId="0" fontId="11" fillId="34" borderId="70" xfId="0" applyFont="1" applyFill="1" applyBorder="1" applyAlignment="1" applyProtection="1">
      <alignment horizontal="center" vertical="center"/>
      <protection/>
    </xf>
    <xf numFmtId="0" fontId="2" fillId="0" borderId="58"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02" xfId="0" applyFont="1" applyFill="1" applyBorder="1" applyAlignment="1">
      <alignment horizontal="center" vertical="center"/>
    </xf>
    <xf numFmtId="0" fontId="2" fillId="0" borderId="20" xfId="0" applyFont="1" applyBorder="1" applyAlignment="1">
      <alignment horizontal="center" vertical="center"/>
    </xf>
    <xf numFmtId="0" fontId="2" fillId="0" borderId="35" xfId="0" applyFont="1" applyBorder="1" applyAlignment="1">
      <alignment horizontal="center" vertical="center"/>
    </xf>
    <xf numFmtId="0" fontId="0" fillId="0" borderId="38"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7" xfId="0" applyFont="1" applyFill="1" applyBorder="1" applyAlignment="1">
      <alignment horizontal="center" vertical="center"/>
    </xf>
    <xf numFmtId="0" fontId="9" fillId="0" borderId="27" xfId="0" applyFont="1" applyBorder="1" applyAlignment="1">
      <alignment horizontal="center" vertical="center" wrapText="1"/>
    </xf>
    <xf numFmtId="0" fontId="9" fillId="0" borderId="21" xfId="0" applyFont="1" applyBorder="1" applyAlignment="1">
      <alignment horizontal="center" vertical="center"/>
    </xf>
    <xf numFmtId="0" fontId="9" fillId="0" borderId="28" xfId="0" applyFont="1" applyBorder="1" applyAlignment="1">
      <alignment horizontal="center" vertical="center"/>
    </xf>
    <xf numFmtId="0" fontId="0" fillId="0" borderId="53" xfId="0" applyFont="1" applyFill="1" applyBorder="1" applyAlignment="1">
      <alignment horizontal="center" vertical="center"/>
    </xf>
    <xf numFmtId="0" fontId="0" fillId="0" borderId="47" xfId="0" applyFont="1" applyBorder="1" applyAlignment="1">
      <alignment horizontal="center" vertical="center"/>
    </xf>
    <xf numFmtId="0" fontId="0" fillId="0" borderId="103" xfId="0" applyFont="1" applyFill="1" applyBorder="1" applyAlignment="1">
      <alignment horizontal="center" vertical="center" shrinkToFit="1"/>
    </xf>
    <xf numFmtId="0" fontId="0" fillId="0" borderId="104" xfId="0" applyFont="1" applyFill="1" applyBorder="1" applyAlignment="1">
      <alignment horizontal="center" vertical="center" shrinkToFit="1"/>
    </xf>
    <xf numFmtId="0" fontId="0" fillId="0" borderId="105" xfId="0" applyFont="1" applyFill="1" applyBorder="1" applyAlignment="1">
      <alignment horizontal="center" vertical="center" shrinkToFit="1"/>
    </xf>
    <xf numFmtId="0" fontId="9" fillId="0" borderId="106" xfId="0" applyFont="1" applyFill="1" applyBorder="1" applyAlignment="1">
      <alignment horizontal="left" vertical="center" wrapText="1"/>
    </xf>
    <xf numFmtId="0" fontId="0" fillId="0" borderId="104" xfId="0" applyFont="1" applyFill="1" applyBorder="1" applyAlignment="1">
      <alignment horizontal="left" vertical="center"/>
    </xf>
    <xf numFmtId="0" fontId="0" fillId="0" borderId="105" xfId="0" applyFont="1" applyFill="1" applyBorder="1" applyAlignment="1">
      <alignment horizontal="left" vertical="center"/>
    </xf>
    <xf numFmtId="41" fontId="0" fillId="0" borderId="47" xfId="61" applyNumberFormat="1" applyFont="1" applyFill="1" applyBorder="1" applyAlignment="1" applyProtection="1">
      <alignment horizontal="center" vertical="center" wrapText="1"/>
      <protection/>
    </xf>
    <xf numFmtId="41" fontId="0" fillId="0" borderId="48" xfId="61" applyNumberFormat="1" applyFont="1" applyFill="1" applyBorder="1" applyAlignment="1" applyProtection="1">
      <alignment horizontal="center" vertical="center" wrapText="1"/>
      <protection/>
    </xf>
    <xf numFmtId="0" fontId="0" fillId="0" borderId="103" xfId="0" applyBorder="1" applyAlignment="1">
      <alignment horizontal="center" vertical="center"/>
    </xf>
    <xf numFmtId="0" fontId="0" fillId="0" borderId="104" xfId="0" applyBorder="1" applyAlignment="1">
      <alignment horizontal="center" vertical="center"/>
    </xf>
    <xf numFmtId="0" fontId="0" fillId="0" borderId="105" xfId="0" applyBorder="1" applyAlignment="1">
      <alignment horizontal="center" vertical="center"/>
    </xf>
    <xf numFmtId="0" fontId="9" fillId="0" borderId="106" xfId="0" applyFont="1" applyBorder="1" applyAlignment="1">
      <alignment horizontal="left" vertical="center" wrapText="1"/>
    </xf>
    <xf numFmtId="0" fontId="9" fillId="0" borderId="104" xfId="0" applyFont="1" applyBorder="1" applyAlignment="1">
      <alignment horizontal="left" vertical="center"/>
    </xf>
    <xf numFmtId="0" fontId="9" fillId="0" borderId="105" xfId="0" applyFont="1" applyBorder="1" applyAlignment="1">
      <alignment horizontal="left" vertical="center"/>
    </xf>
    <xf numFmtId="41" fontId="0" fillId="0" borderId="106" xfId="0" applyNumberFormat="1" applyBorder="1" applyAlignment="1">
      <alignment horizontal="right" vertical="center"/>
    </xf>
    <xf numFmtId="41" fontId="0" fillId="0" borderId="104" xfId="0" applyNumberFormat="1" applyBorder="1" applyAlignment="1">
      <alignment horizontal="right" vertical="center"/>
    </xf>
    <xf numFmtId="41" fontId="0" fillId="0" borderId="107" xfId="0" applyNumberFormat="1" applyBorder="1" applyAlignment="1">
      <alignment horizontal="right" vertical="center"/>
    </xf>
    <xf numFmtId="0" fontId="0" fillId="0" borderId="108" xfId="0" applyFont="1" applyFill="1" applyBorder="1" applyAlignment="1">
      <alignment horizontal="center" vertical="center" shrinkToFit="1"/>
    </xf>
    <xf numFmtId="0" fontId="0" fillId="0" borderId="109" xfId="0" applyFont="1" applyFill="1" applyBorder="1" applyAlignment="1">
      <alignment horizontal="center" vertical="center" shrinkToFit="1"/>
    </xf>
    <xf numFmtId="0" fontId="0" fillId="0" borderId="110" xfId="0" applyFont="1" applyFill="1" applyBorder="1" applyAlignment="1">
      <alignment horizontal="center" vertical="center" shrinkToFit="1"/>
    </xf>
    <xf numFmtId="0" fontId="9" fillId="0" borderId="111" xfId="0" applyFont="1" applyFill="1" applyBorder="1" applyAlignment="1">
      <alignment horizontal="left" vertical="center" wrapText="1"/>
    </xf>
    <xf numFmtId="0" fontId="9" fillId="0" borderId="109" xfId="0" applyFont="1" applyFill="1" applyBorder="1" applyAlignment="1">
      <alignment horizontal="left" vertical="center" wrapText="1"/>
    </xf>
    <xf numFmtId="0" fontId="9" fillId="0" borderId="110" xfId="0" applyFont="1" applyFill="1" applyBorder="1" applyAlignment="1">
      <alignment horizontal="left" vertical="center" wrapText="1"/>
    </xf>
    <xf numFmtId="41" fontId="0" fillId="0" borderId="111" xfId="0" applyNumberFormat="1" applyBorder="1" applyAlignment="1">
      <alignment horizontal="right" vertical="center"/>
    </xf>
    <xf numFmtId="41" fontId="0" fillId="0" borderId="109" xfId="0" applyNumberFormat="1" applyBorder="1" applyAlignment="1">
      <alignment horizontal="right" vertical="center"/>
    </xf>
    <xf numFmtId="41" fontId="0" fillId="0" borderId="112" xfId="0" applyNumberFormat="1" applyBorder="1" applyAlignment="1">
      <alignment horizontal="right" vertical="center"/>
    </xf>
    <xf numFmtId="0" fontId="0" fillId="0" borderId="108" xfId="0" applyBorder="1" applyAlignment="1">
      <alignment horizontal="center" vertical="center"/>
    </xf>
    <xf numFmtId="0" fontId="0" fillId="0" borderId="109" xfId="0" applyBorder="1" applyAlignment="1">
      <alignment horizontal="center" vertical="center"/>
    </xf>
    <xf numFmtId="0" fontId="0" fillId="0" borderId="110" xfId="0" applyBorder="1" applyAlignment="1">
      <alignment horizontal="center" vertical="center"/>
    </xf>
    <xf numFmtId="0" fontId="9" fillId="0" borderId="111" xfId="0" applyFont="1" applyBorder="1" applyAlignment="1">
      <alignment horizontal="left" vertical="center" wrapText="1"/>
    </xf>
    <xf numFmtId="0" fontId="9" fillId="0" borderId="109" xfId="0" applyFont="1" applyBorder="1" applyAlignment="1">
      <alignment horizontal="left" vertical="center"/>
    </xf>
    <xf numFmtId="0" fontId="9" fillId="0" borderId="110" xfId="0" applyFont="1" applyBorder="1" applyAlignment="1">
      <alignment horizontal="left" vertical="center"/>
    </xf>
    <xf numFmtId="41" fontId="0" fillId="0" borderId="113" xfId="0" applyNumberFormat="1" applyBorder="1" applyAlignment="1">
      <alignment horizontal="right" vertical="center"/>
    </xf>
    <xf numFmtId="0" fontId="0" fillId="0" borderId="114" xfId="0" applyBorder="1" applyAlignment="1">
      <alignment horizontal="center" vertical="center"/>
    </xf>
    <xf numFmtId="0" fontId="0" fillId="0" borderId="115" xfId="0" applyBorder="1" applyAlignment="1">
      <alignment horizontal="center" vertical="center"/>
    </xf>
    <xf numFmtId="0" fontId="0" fillId="0" borderId="116" xfId="0" applyBorder="1" applyAlignment="1">
      <alignment horizontal="center" vertical="center"/>
    </xf>
    <xf numFmtId="0" fontId="9" fillId="0" borderId="109" xfId="0" applyFont="1" applyBorder="1" applyAlignment="1">
      <alignment horizontal="left" vertical="center" wrapText="1"/>
    </xf>
    <xf numFmtId="0" fontId="9" fillId="0" borderId="110" xfId="0" applyFont="1" applyBorder="1" applyAlignment="1">
      <alignment horizontal="left" vertical="center" wrapText="1"/>
    </xf>
    <xf numFmtId="0" fontId="0" fillId="0" borderId="117" xfId="0" applyBorder="1" applyAlignment="1">
      <alignment horizontal="center" vertical="center"/>
    </xf>
    <xf numFmtId="0" fontId="0" fillId="0" borderId="118" xfId="0" applyBorder="1" applyAlignment="1">
      <alignment horizontal="center" vertical="center"/>
    </xf>
    <xf numFmtId="0" fontId="0" fillId="0" borderId="119" xfId="0" applyBorder="1" applyAlignment="1">
      <alignment horizontal="center" vertical="center"/>
    </xf>
    <xf numFmtId="0" fontId="9" fillId="0" borderId="120" xfId="0" applyFont="1" applyBorder="1" applyAlignment="1">
      <alignment horizontal="left" vertical="center" wrapText="1"/>
    </xf>
    <xf numFmtId="0" fontId="9" fillId="0" borderId="118" xfId="0" applyFont="1" applyBorder="1" applyAlignment="1">
      <alignment horizontal="left" vertical="center"/>
    </xf>
    <xf numFmtId="0" fontId="9" fillId="0" borderId="119" xfId="0" applyFont="1" applyBorder="1" applyAlignment="1">
      <alignment horizontal="left" vertical="center"/>
    </xf>
    <xf numFmtId="41" fontId="0" fillId="0" borderId="120" xfId="0" applyNumberFormat="1" applyBorder="1" applyAlignment="1">
      <alignment horizontal="right" vertical="center"/>
    </xf>
    <xf numFmtId="41" fontId="0" fillId="0" borderId="118" xfId="0" applyNumberFormat="1" applyBorder="1" applyAlignment="1">
      <alignment horizontal="right" vertical="center"/>
    </xf>
    <xf numFmtId="41" fontId="0" fillId="0" borderId="121" xfId="0" applyNumberFormat="1" applyBorder="1" applyAlignment="1">
      <alignment horizontal="right" vertical="center"/>
    </xf>
    <xf numFmtId="0" fontId="0" fillId="0" borderId="38" xfId="0" applyBorder="1" applyAlignment="1">
      <alignment horizontal="center" vertical="center"/>
    </xf>
    <xf numFmtId="0" fontId="0" fillId="0" borderId="21" xfId="0" applyBorder="1" applyAlignment="1">
      <alignment horizontal="center" vertical="center"/>
    </xf>
    <xf numFmtId="0" fontId="0" fillId="0" borderId="28" xfId="0" applyBorder="1" applyAlignment="1">
      <alignment horizontal="center" vertical="center"/>
    </xf>
    <xf numFmtId="0" fontId="9" fillId="0" borderId="122" xfId="0" applyFont="1" applyBorder="1" applyAlignment="1">
      <alignment horizontal="center" vertical="center" wrapText="1"/>
    </xf>
    <xf numFmtId="0" fontId="0" fillId="0" borderId="123" xfId="0" applyBorder="1" applyAlignment="1">
      <alignment horizontal="center" vertical="center"/>
    </xf>
    <xf numFmtId="0" fontId="0" fillId="0" borderId="124" xfId="0" applyBorder="1" applyAlignment="1">
      <alignment horizontal="center" vertical="center"/>
    </xf>
    <xf numFmtId="41" fontId="0" fillId="0" borderId="27" xfId="0" applyNumberFormat="1" applyBorder="1" applyAlignment="1">
      <alignment horizontal="right" vertical="center"/>
    </xf>
    <xf numFmtId="41" fontId="0" fillId="0" borderId="21" xfId="0" applyNumberFormat="1" applyBorder="1" applyAlignment="1">
      <alignment horizontal="right" vertical="center"/>
    </xf>
    <xf numFmtId="41" fontId="0" fillId="0" borderId="28" xfId="0" applyNumberFormat="1" applyBorder="1" applyAlignment="1">
      <alignment horizontal="right" vertical="center"/>
    </xf>
    <xf numFmtId="41" fontId="0" fillId="0" borderId="39" xfId="0" applyNumberFormat="1" applyBorder="1" applyAlignment="1">
      <alignment horizontal="right" vertical="center"/>
    </xf>
    <xf numFmtId="0" fontId="2" fillId="0" borderId="38"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21" xfId="0" applyFont="1" applyBorder="1" applyAlignment="1">
      <alignment horizontal="center" vertical="center"/>
    </xf>
    <xf numFmtId="0" fontId="2" fillId="0" borderId="39" xfId="0" applyFont="1" applyBorder="1" applyAlignment="1">
      <alignment horizontal="center" vertical="center"/>
    </xf>
    <xf numFmtId="185" fontId="9" fillId="0" borderId="27" xfId="0" applyNumberFormat="1" applyFont="1" applyBorder="1" applyAlignment="1">
      <alignment horizontal="center" vertical="center" wrapText="1"/>
    </xf>
    <xf numFmtId="185" fontId="9" fillId="0" borderId="21" xfId="0" applyNumberFormat="1" applyFont="1" applyBorder="1" applyAlignment="1">
      <alignment horizontal="center" vertical="center"/>
    </xf>
    <xf numFmtId="185" fontId="9" fillId="0" borderId="28" xfId="0" applyNumberFormat="1" applyFont="1" applyBorder="1" applyAlignment="1">
      <alignment horizontal="center" vertical="center"/>
    </xf>
    <xf numFmtId="0" fontId="2" fillId="0" borderId="39" xfId="0" applyFont="1" applyFill="1" applyBorder="1" applyAlignment="1">
      <alignment horizontal="center" vertical="center"/>
    </xf>
    <xf numFmtId="0" fontId="0" fillId="0" borderId="103" xfId="0" applyFont="1" applyBorder="1" applyAlignment="1">
      <alignment horizontal="center" vertical="center"/>
    </xf>
    <xf numFmtId="0" fontId="0" fillId="0" borderId="104" xfId="0" applyFont="1" applyBorder="1" applyAlignment="1">
      <alignment horizontal="center" vertical="center"/>
    </xf>
    <xf numFmtId="0" fontId="0" fillId="0" borderId="105" xfId="0" applyFont="1" applyBorder="1" applyAlignment="1">
      <alignment horizontal="center" vertical="center"/>
    </xf>
    <xf numFmtId="0" fontId="0" fillId="0" borderId="104" xfId="0" applyFont="1" applyBorder="1" applyAlignment="1">
      <alignment horizontal="left" vertical="center"/>
    </xf>
    <xf numFmtId="0" fontId="0" fillId="0" borderId="105" xfId="0" applyFont="1" applyBorder="1" applyAlignment="1">
      <alignment horizontal="left" vertical="center"/>
    </xf>
    <xf numFmtId="0" fontId="9" fillId="0" borderId="104" xfId="0" applyFont="1" applyBorder="1" applyAlignment="1">
      <alignment horizontal="left" vertical="center" wrapText="1"/>
    </xf>
    <xf numFmtId="0" fontId="9" fillId="0" borderId="105" xfId="0" applyFont="1" applyBorder="1" applyAlignment="1">
      <alignment horizontal="left" vertical="center" wrapText="1"/>
    </xf>
    <xf numFmtId="0" fontId="9" fillId="0" borderId="118" xfId="0" applyFont="1" applyBorder="1" applyAlignment="1">
      <alignment horizontal="left" vertical="center" wrapText="1"/>
    </xf>
    <xf numFmtId="0" fontId="9" fillId="0" borderId="119" xfId="0" applyFont="1" applyBorder="1" applyAlignment="1">
      <alignment horizontal="left" vertical="center" wrapText="1"/>
    </xf>
    <xf numFmtId="0" fontId="9" fillId="0" borderId="123" xfId="0" applyFont="1" applyBorder="1" applyAlignment="1">
      <alignment horizontal="center" vertical="center" wrapText="1"/>
    </xf>
    <xf numFmtId="0" fontId="9" fillId="0" borderId="124" xfId="0" applyFont="1" applyBorder="1" applyAlignment="1">
      <alignment horizontal="center" vertical="center" wrapText="1"/>
    </xf>
    <xf numFmtId="41" fontId="0" fillId="0" borderId="37" xfId="0" applyNumberFormat="1" applyBorder="1" applyAlignment="1">
      <alignment horizontal="right" vertical="center"/>
    </xf>
    <xf numFmtId="0" fontId="0" fillId="0" borderId="103" xfId="0" applyFont="1" applyBorder="1" applyAlignment="1">
      <alignment horizontal="left" vertical="center"/>
    </xf>
    <xf numFmtId="41" fontId="0" fillId="0" borderId="125" xfId="0" applyNumberFormat="1" applyBorder="1" applyAlignment="1">
      <alignment horizontal="right" vertical="center"/>
    </xf>
    <xf numFmtId="41" fontId="0" fillId="0" borderId="126" xfId="0" applyNumberFormat="1" applyBorder="1" applyAlignment="1">
      <alignment horizontal="right" vertical="center"/>
    </xf>
    <xf numFmtId="0" fontId="0" fillId="0" borderId="71" xfId="0" applyBorder="1" applyAlignment="1">
      <alignment horizontal="center" vertical="center"/>
    </xf>
    <xf numFmtId="0" fontId="0" fillId="0" borderId="22" xfId="0" applyBorder="1" applyAlignment="1">
      <alignment horizontal="center" vertical="center"/>
    </xf>
    <xf numFmtId="0" fontId="0" fillId="0" borderId="77" xfId="0" applyBorder="1" applyAlignment="1">
      <alignment horizontal="center" vertical="center"/>
    </xf>
    <xf numFmtId="0" fontId="9" fillId="0" borderId="127" xfId="0" applyFont="1" applyBorder="1" applyAlignment="1">
      <alignment horizontal="center" vertical="center" wrapText="1"/>
    </xf>
    <xf numFmtId="0" fontId="9" fillId="0" borderId="128" xfId="0" applyFont="1" applyBorder="1" applyAlignment="1">
      <alignment horizontal="center" vertical="center" wrapText="1"/>
    </xf>
    <xf numFmtId="0" fontId="9" fillId="0" borderId="129" xfId="0" applyFont="1" applyBorder="1" applyAlignment="1">
      <alignment horizontal="center" vertical="center" wrapText="1"/>
    </xf>
    <xf numFmtId="41" fontId="0" fillId="0" borderId="76" xfId="0" applyNumberFormat="1" applyBorder="1" applyAlignment="1">
      <alignment horizontal="right" vertical="center"/>
    </xf>
    <xf numFmtId="41" fontId="0" fillId="0" borderId="22" xfId="0" applyNumberFormat="1" applyBorder="1" applyAlignment="1">
      <alignment horizontal="right" vertical="center"/>
    </xf>
    <xf numFmtId="41" fontId="0" fillId="0" borderId="70" xfId="0" applyNumberFormat="1" applyBorder="1" applyAlignment="1">
      <alignment horizontal="right" vertical="center"/>
    </xf>
    <xf numFmtId="41" fontId="0" fillId="0" borderId="72" xfId="0" applyNumberFormat="1" applyBorder="1" applyAlignment="1">
      <alignment horizontal="right" vertical="center"/>
    </xf>
    <xf numFmtId="0" fontId="0" fillId="34" borderId="27" xfId="0" applyFill="1" applyBorder="1" applyAlignment="1">
      <alignment vertical="center"/>
    </xf>
    <xf numFmtId="0" fontId="0" fillId="34" borderId="28" xfId="0" applyFill="1" applyBorder="1" applyAlignment="1">
      <alignment vertical="center"/>
    </xf>
    <xf numFmtId="0" fontId="0" fillId="34" borderId="27" xfId="0" applyFill="1" applyBorder="1" applyAlignment="1">
      <alignment horizontal="center" vertical="center"/>
    </xf>
    <xf numFmtId="0" fontId="0" fillId="34" borderId="21" xfId="0" applyFill="1" applyBorder="1" applyAlignment="1">
      <alignment horizontal="center" vertical="center"/>
    </xf>
    <xf numFmtId="0" fontId="0" fillId="34" borderId="28" xfId="0" applyFill="1" applyBorder="1" applyAlignment="1">
      <alignment horizontal="center" vertical="center"/>
    </xf>
    <xf numFmtId="0" fontId="0" fillId="34" borderId="27" xfId="0" applyFill="1" applyBorder="1" applyAlignment="1">
      <alignment horizontal="center" vertical="center" wrapText="1"/>
    </xf>
    <xf numFmtId="0" fontId="0" fillId="34" borderId="21" xfId="0" applyFill="1" applyBorder="1" applyAlignment="1">
      <alignment horizontal="center" vertical="center" wrapText="1"/>
    </xf>
    <xf numFmtId="0" fontId="0" fillId="34" borderId="28" xfId="0" applyFill="1" applyBorder="1" applyAlignment="1">
      <alignment horizontal="center" vertical="center" wrapText="1"/>
    </xf>
    <xf numFmtId="0" fontId="9" fillId="0" borderId="27" xfId="0" applyFont="1" applyBorder="1" applyAlignment="1">
      <alignment vertical="center" wrapText="1"/>
    </xf>
    <xf numFmtId="0" fontId="9" fillId="0" borderId="21" xfId="0" applyFont="1" applyBorder="1" applyAlignment="1">
      <alignment vertical="center" wrapText="1"/>
    </xf>
    <xf numFmtId="0" fontId="9" fillId="0" borderId="28" xfId="0" applyFont="1" applyBorder="1" applyAlignment="1">
      <alignment vertical="center" wrapText="1"/>
    </xf>
    <xf numFmtId="0" fontId="0" fillId="0" borderId="27" xfId="0" applyBorder="1" applyAlignment="1">
      <alignment vertical="center"/>
    </xf>
    <xf numFmtId="0" fontId="0" fillId="0" borderId="21" xfId="0" applyBorder="1" applyAlignment="1">
      <alignment vertical="center"/>
    </xf>
    <xf numFmtId="0" fontId="0" fillId="0" borderId="28" xfId="0" applyBorder="1" applyAlignment="1">
      <alignment vertical="center"/>
    </xf>
    <xf numFmtId="0" fontId="0" fillId="34" borderId="27" xfId="0" applyFill="1" applyBorder="1" applyAlignment="1">
      <alignment horizontal="right" vertical="center"/>
    </xf>
    <xf numFmtId="0" fontId="0" fillId="34" borderId="28" xfId="0" applyFill="1" applyBorder="1" applyAlignment="1">
      <alignment horizontal="right" vertical="center"/>
    </xf>
    <xf numFmtId="41" fontId="0" fillId="0" borderId="27" xfId="49" applyNumberFormat="1" applyFont="1" applyBorder="1" applyAlignment="1">
      <alignment horizontal="right" vertical="center"/>
    </xf>
    <xf numFmtId="41" fontId="0" fillId="0" borderId="21" xfId="49" applyNumberFormat="1" applyFont="1" applyBorder="1" applyAlignment="1">
      <alignment horizontal="right" vertical="center"/>
    </xf>
    <xf numFmtId="41" fontId="0" fillId="0" borderId="28" xfId="49" applyNumberFormat="1" applyFont="1" applyBorder="1" applyAlignment="1">
      <alignment horizontal="right" vertical="center"/>
    </xf>
    <xf numFmtId="0" fontId="4" fillId="0" borderId="44" xfId="0" applyFont="1" applyBorder="1" applyAlignment="1">
      <alignment vertical="center" wrapText="1"/>
    </xf>
    <xf numFmtId="41" fontId="0" fillId="0" borderId="27" xfId="0" applyNumberFormat="1" applyBorder="1" applyAlignment="1">
      <alignment horizontal="center" vertical="center"/>
    </xf>
    <xf numFmtId="41" fontId="0" fillId="0" borderId="21" xfId="0" applyNumberFormat="1" applyBorder="1" applyAlignment="1">
      <alignment horizontal="center" vertical="center"/>
    </xf>
    <xf numFmtId="41" fontId="0" fillId="0" borderId="28" xfId="0" applyNumberFormat="1" applyBorder="1" applyAlignment="1">
      <alignment horizontal="center" vertical="center"/>
    </xf>
    <xf numFmtId="0" fontId="4" fillId="0" borderId="44" xfId="0" applyFont="1" applyBorder="1" applyAlignment="1">
      <alignment vertical="center"/>
    </xf>
    <xf numFmtId="0" fontId="9" fillId="0" borderId="44" xfId="0" applyFont="1" applyBorder="1" applyAlignment="1">
      <alignment vertical="center" wrapText="1"/>
    </xf>
    <xf numFmtId="0" fontId="7" fillId="33" borderId="56" xfId="62" applyFont="1" applyFill="1" applyBorder="1" applyAlignment="1" applyProtection="1">
      <alignment horizontal="center" vertical="center" wrapText="1"/>
      <protection/>
    </xf>
    <xf numFmtId="0" fontId="7" fillId="33" borderId="41" xfId="62" applyFont="1" applyFill="1" applyBorder="1" applyAlignment="1" applyProtection="1">
      <alignment horizontal="center" vertical="center" wrapText="1"/>
      <protection/>
    </xf>
    <xf numFmtId="0" fontId="7" fillId="33" borderId="57" xfId="62" applyFont="1" applyFill="1" applyBorder="1" applyAlignment="1" applyProtection="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Sheet1"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36</xdr:col>
      <xdr:colOff>171450</xdr:colOff>
      <xdr:row>80</xdr:row>
      <xdr:rowOff>2457450</xdr:rowOff>
    </xdr:from>
    <xdr:ext cx="838200" cy="419100"/>
    <xdr:sp>
      <xdr:nvSpPr>
        <xdr:cNvPr id="1" name="テキスト ボックス 24"/>
        <xdr:cNvSpPr txBox="1">
          <a:spLocks noChangeArrowheads="1"/>
        </xdr:cNvSpPr>
      </xdr:nvSpPr>
      <xdr:spPr>
        <a:xfrm>
          <a:off x="7029450" y="28584525"/>
          <a:ext cx="838200" cy="419100"/>
        </a:xfrm>
        <a:prstGeom prst="rect">
          <a:avLst/>
        </a:prstGeom>
        <a:noFill/>
        <a:ln w="9525" cmpd="sng">
          <a:noFill/>
        </a:ln>
      </xdr:spPr>
      <xdr:txBody>
        <a:bodyPr vertOverflow="clip" wrap="square"/>
        <a:p>
          <a:pPr algn="l">
            <a:defRPr/>
          </a:pPr>
          <a:r>
            <a:rPr lang="en-US" cap="none" sz="2000" b="0" i="0" u="none" baseline="0">
              <a:solidFill>
                <a:srgbClr val="000000"/>
              </a:solidFill>
              <a:latin typeface="ＭＳ Ｐゴシック"/>
              <a:ea typeface="ＭＳ Ｐゴシック"/>
              <a:cs typeface="ＭＳ Ｐゴシック"/>
            </a:rPr>
            <a:t>○</a:t>
          </a:r>
        </a:p>
      </xdr:txBody>
    </xdr:sp>
    <xdr:clientData/>
  </xdr:oneCellAnchor>
  <xdr:twoCellAnchor>
    <xdr:from>
      <xdr:col>8</xdr:col>
      <xdr:colOff>95250</xdr:colOff>
      <xdr:row>92</xdr:row>
      <xdr:rowOff>695325</xdr:rowOff>
    </xdr:from>
    <xdr:to>
      <xdr:col>47</xdr:col>
      <xdr:colOff>0</xdr:colOff>
      <xdr:row>96</xdr:row>
      <xdr:rowOff>542925</xdr:rowOff>
    </xdr:to>
    <xdr:grpSp>
      <xdr:nvGrpSpPr>
        <xdr:cNvPr id="2" name="グループ化 69"/>
        <xdr:cNvGrpSpPr>
          <a:grpSpLocks/>
        </xdr:cNvGrpSpPr>
      </xdr:nvGrpSpPr>
      <xdr:grpSpPr>
        <a:xfrm>
          <a:off x="1619250" y="37290375"/>
          <a:ext cx="7334250" cy="3276600"/>
          <a:chOff x="8134635" y="16219713"/>
          <a:chExt cx="5815125" cy="3279323"/>
        </a:xfrm>
        <a:solidFill>
          <a:srgbClr val="FFFFFF"/>
        </a:solidFill>
      </xdr:grpSpPr>
      <xdr:sp>
        <xdr:nvSpPr>
          <xdr:cNvPr id="3" name="テキスト ボックス 28"/>
          <xdr:cNvSpPr txBox="1">
            <a:spLocks noChangeArrowheads="1"/>
          </xdr:cNvSpPr>
        </xdr:nvSpPr>
        <xdr:spPr>
          <a:xfrm>
            <a:off x="8134635" y="16219713"/>
            <a:ext cx="5815125" cy="3279323"/>
          </a:xfrm>
          <a:prstGeom prst="rect">
            <a:avLst/>
          </a:prstGeom>
          <a:solidFill>
            <a:srgbClr val="FFFFFF"/>
          </a:solidFill>
          <a:ln w="19050" cmpd="sng">
            <a:solidFill>
              <a:srgbClr val="000000"/>
            </a:solidFill>
            <a:prstDash val="dash"/>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水産業体質強化総合対策事業基金</a:t>
            </a:r>
            <a:r>
              <a:rPr lang="en-US" cap="none" sz="1100" b="0" i="0" u="none" baseline="0">
                <a:solidFill>
                  <a:srgbClr val="000000"/>
                </a:solidFill>
                <a:latin typeface="ＭＳ Ｐゴシック"/>
                <a:ea typeface="ＭＳ Ｐゴシック"/>
                <a:cs typeface="ＭＳ Ｐゴシック"/>
              </a:rPr>
              <a:t>（漁業・養殖業復興支援事業助成勘定）</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Ｈ２</a:t>
            </a:r>
            <a:r>
              <a:rPr lang="en-US" cap="none" sz="1400" b="0" i="0" u="none" baseline="0">
                <a:solidFill>
                  <a:srgbClr val="000000"/>
                </a:solidFill>
                <a:latin typeface="ＭＳ Ｐゴシック"/>
                <a:ea typeface="ＭＳ Ｐゴシック"/>
                <a:cs typeface="ＭＳ Ｐゴシック"/>
              </a:rPr>
              <a:t>６期首</a:t>
            </a:r>
            <a:r>
              <a:rPr lang="en-US" cap="none" sz="1400" b="0" i="0" u="none" baseline="0">
                <a:solidFill>
                  <a:srgbClr val="000000"/>
                </a:solidFill>
                <a:latin typeface="ＭＳ Ｐゴシック"/>
                <a:ea typeface="ＭＳ Ｐゴシック"/>
                <a:cs typeface="ＭＳ Ｐゴシック"/>
              </a:rPr>
              <a:t>残高　</a:t>
            </a:r>
            <a:r>
              <a:rPr lang="en-US" cap="none" sz="1400" b="0" i="0" u="none" baseline="0">
                <a:solidFill>
                  <a:srgbClr val="000000"/>
                </a:solidFill>
                <a:latin typeface="Calibri"/>
                <a:ea typeface="Calibri"/>
                <a:cs typeface="Calibri"/>
              </a:rPr>
              <a:t>60,138</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latin typeface="ＭＳ Ｐゴシック"/>
                <a:ea typeface="ＭＳ Ｐゴシック"/>
                <a:cs typeface="ＭＳ Ｐゴシック"/>
              </a:rPr>
              <a:t>（うち国費相当額</a:t>
            </a:r>
            <a:r>
              <a:rPr lang="en-US" cap="none" sz="1400" b="0" i="0" u="none" baseline="0">
                <a:solidFill>
                  <a:srgbClr val="000000"/>
                </a:solidFill>
                <a:latin typeface="Calibri"/>
                <a:ea typeface="Calibri"/>
                <a:cs typeface="Calibri"/>
              </a:rPr>
              <a:t>60,138</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Ｈ２６</a:t>
            </a:r>
            <a:r>
              <a:rPr lang="en-US" cap="none" sz="1400" b="0" i="0" u="none" baseline="0">
                <a:solidFill>
                  <a:srgbClr val="000000"/>
                </a:solidFill>
                <a:latin typeface="ＭＳ Ｐゴシック"/>
                <a:ea typeface="ＭＳ Ｐゴシック"/>
                <a:cs typeface="ＭＳ Ｐゴシック"/>
              </a:rPr>
              <a:t>期末</a:t>
            </a:r>
            <a:r>
              <a:rPr lang="en-US" cap="none" sz="1400" b="0" i="0" u="none" baseline="0">
                <a:solidFill>
                  <a:srgbClr val="000000"/>
                </a:solidFill>
                <a:latin typeface="ＭＳ Ｐゴシック"/>
                <a:ea typeface="ＭＳ Ｐゴシック"/>
                <a:cs typeface="ＭＳ Ｐゴシック"/>
              </a:rPr>
              <a:t>残高　</a:t>
            </a:r>
            <a:r>
              <a:rPr lang="en-US" cap="none" sz="1400" b="0" i="0" u="none" baseline="0">
                <a:solidFill>
                  <a:srgbClr val="000000"/>
                </a:solidFill>
                <a:latin typeface="Calibri"/>
                <a:ea typeface="Calibri"/>
                <a:cs typeface="Calibri"/>
              </a:rPr>
              <a:t>51,726</a:t>
            </a:r>
            <a:r>
              <a:rPr lang="en-US" cap="none" sz="1400" b="0" i="0" u="none" baseline="0">
                <a:solidFill>
                  <a:srgbClr val="000000"/>
                </a:solidFill>
                <a:latin typeface="ＭＳ Ｐゴシック"/>
                <a:ea typeface="ＭＳ Ｐゴシック"/>
                <a:cs typeface="ＭＳ Ｐゴシック"/>
              </a:rPr>
              <a:t>百万円（うち国費相当額</a:t>
            </a:r>
            <a:r>
              <a:rPr lang="en-US" cap="none" sz="1400" b="0" i="0" u="none" baseline="0">
                <a:solidFill>
                  <a:srgbClr val="000000"/>
                </a:solidFill>
                <a:latin typeface="Calibri"/>
                <a:ea typeface="Calibri"/>
                <a:cs typeface="Calibri"/>
              </a:rPr>
              <a:t>51,726</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latin typeface="Calibri"/>
                <a:ea typeface="Calibri"/>
                <a:cs typeface="Calibri"/>
              </a:rPr>
              <a:t>
</a:t>
            </a:r>
          </a:p>
        </xdr:txBody>
      </xdr:sp>
      <xdr:sp>
        <xdr:nvSpPr>
          <xdr:cNvPr id="4" name="テキスト ボックス 29"/>
          <xdr:cNvSpPr txBox="1">
            <a:spLocks noChangeArrowheads="1"/>
          </xdr:cNvSpPr>
        </xdr:nvSpPr>
        <xdr:spPr>
          <a:xfrm>
            <a:off x="8777206" y="16715711"/>
            <a:ext cx="2273714" cy="2020883"/>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収入</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繰越金</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Calibri"/>
                <a:ea typeface="Calibri"/>
                <a:cs typeface="Calibri"/>
              </a:rPr>
              <a:t>60,138</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助成金等返還額</a:t>
            </a:r>
            <a:r>
              <a:rPr lang="en-US" cap="none" sz="1200" b="0" i="0" u="none" baseline="0">
                <a:solidFill>
                  <a:srgbClr val="000000"/>
                </a:solidFill>
                <a:latin typeface="Calibri"/>
                <a:ea typeface="Calibri"/>
                <a:cs typeface="Calibri"/>
              </a:rPr>
              <a:t>35,994</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運用益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Calibri"/>
                <a:ea typeface="Calibri"/>
                <a:cs typeface="Calibri"/>
              </a:rPr>
              <a:t>68</a:t>
            </a:r>
            <a:r>
              <a:rPr lang="en-US" cap="none" sz="1200" b="0" i="0" u="none" baseline="0">
                <a:solidFill>
                  <a:srgbClr val="000000"/>
                </a:solidFill>
                <a:latin typeface="ＭＳ Ｐゴシック"/>
                <a:ea typeface="ＭＳ Ｐゴシック"/>
                <a:cs typeface="ＭＳ Ｐゴシック"/>
              </a:rPr>
              <a:t>百万円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計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Calibri"/>
                <a:ea typeface="Calibri"/>
                <a:cs typeface="Calibri"/>
              </a:rPr>
              <a:t>96</a:t>
            </a:r>
            <a:r>
              <a:rPr lang="en-US" cap="none" sz="1200" b="0" i="0" u="none" baseline="0">
                <a:solidFill>
                  <a:srgbClr val="000000"/>
                </a:solidFill>
                <a:latin typeface="Calibri"/>
                <a:ea typeface="Calibri"/>
                <a:cs typeface="Calibri"/>
              </a:rPr>
              <a:t>,201</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p>
        </xdr:txBody>
      </xdr:sp>
      <xdr:sp>
        <xdr:nvSpPr>
          <xdr:cNvPr id="5" name="テキスト ボックス 30"/>
          <xdr:cNvSpPr txBox="1">
            <a:spLocks noChangeArrowheads="1"/>
          </xdr:cNvSpPr>
        </xdr:nvSpPr>
        <xdr:spPr>
          <a:xfrm>
            <a:off x="11042198" y="16715711"/>
            <a:ext cx="2349311" cy="2020883"/>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支出</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事業費支出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Calibri"/>
                <a:ea typeface="Calibri"/>
                <a:cs typeface="Calibri"/>
              </a:rPr>
              <a:t>44,429</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旅費等</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Calibri"/>
                <a:ea typeface="Calibri"/>
                <a:cs typeface="Calibri"/>
              </a:rPr>
              <a:t>46</a:t>
            </a:r>
            <a:r>
              <a:rPr lang="en-US" cap="none" sz="1200" b="0" i="0" u="none" baseline="0">
                <a:solidFill>
                  <a:srgbClr val="000000"/>
                </a:solidFill>
                <a:latin typeface="ＭＳ Ｐゴシック"/>
                <a:ea typeface="ＭＳ Ｐゴシック"/>
                <a:cs typeface="ＭＳ Ｐゴシック"/>
              </a:rPr>
              <a:t>百万円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計　　　　　　　　　　</a:t>
            </a:r>
            <a:r>
              <a:rPr lang="en-US" cap="none" sz="1200" b="0" i="0" u="none" baseline="0">
                <a:solidFill>
                  <a:srgbClr val="000000"/>
                </a:solidFill>
                <a:latin typeface="Calibri"/>
                <a:ea typeface="Calibri"/>
                <a:cs typeface="Calibri"/>
              </a:rPr>
              <a:t>44,475</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＊事業費の精算差額を反映</a:t>
            </a:r>
            <a:r>
              <a:rPr lang="en-US" cap="none" sz="900" b="0" i="0" u="none" baseline="0">
                <a:solidFill>
                  <a:srgbClr val="000000"/>
                </a:solidFill>
                <a:latin typeface="Calibri"/>
                <a:ea typeface="Calibri"/>
                <a:cs typeface="Calibri"/>
              </a:rPr>
              <a:t>
</a:t>
            </a:r>
          </a:p>
        </xdr:txBody>
      </xdr:sp>
    </xdr:grpSp>
    <xdr:clientData/>
  </xdr:twoCellAnchor>
  <xdr:twoCellAnchor>
    <xdr:from>
      <xdr:col>13</xdr:col>
      <xdr:colOff>47625</xdr:colOff>
      <xdr:row>96</xdr:row>
      <xdr:rowOff>533400</xdr:rowOff>
    </xdr:from>
    <xdr:to>
      <xdr:col>13</xdr:col>
      <xdr:colOff>47625</xdr:colOff>
      <xdr:row>97</xdr:row>
      <xdr:rowOff>600075</xdr:rowOff>
    </xdr:to>
    <xdr:sp>
      <xdr:nvSpPr>
        <xdr:cNvPr id="6" name="直線矢印コネクタ 31"/>
        <xdr:cNvSpPr>
          <a:spLocks/>
        </xdr:cNvSpPr>
      </xdr:nvSpPr>
      <xdr:spPr>
        <a:xfrm>
          <a:off x="2524125" y="40557450"/>
          <a:ext cx="0" cy="9239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57150</xdr:colOff>
      <xdr:row>92</xdr:row>
      <xdr:rowOff>390525</xdr:rowOff>
    </xdr:from>
    <xdr:ext cx="4362450" cy="304800"/>
    <xdr:sp>
      <xdr:nvSpPr>
        <xdr:cNvPr id="7" name="テキスト ボックス 32"/>
        <xdr:cNvSpPr txBox="1">
          <a:spLocks noChangeArrowheads="1"/>
        </xdr:cNvSpPr>
      </xdr:nvSpPr>
      <xdr:spPr>
        <a:xfrm>
          <a:off x="1581150" y="36985575"/>
          <a:ext cx="4362450" cy="30480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Ａ　</a:t>
          </a:r>
          <a:r>
            <a:rPr lang="en-US" cap="none" sz="1200" b="0" i="0" u="none" baseline="0">
              <a:solidFill>
                <a:srgbClr val="000000"/>
              </a:solidFill>
              <a:latin typeface="ＭＳ Ｐゴシック"/>
              <a:ea typeface="ＭＳ Ｐゴシック"/>
              <a:cs typeface="ＭＳ Ｐゴシック"/>
            </a:rPr>
            <a:t>特定非営利活動法人　水産業・漁村活性化推進機構</a:t>
          </a:r>
        </a:p>
      </xdr:txBody>
    </xdr:sp>
    <xdr:clientData/>
  </xdr:oneCellAnchor>
  <xdr:oneCellAnchor>
    <xdr:from>
      <xdr:col>13</xdr:col>
      <xdr:colOff>95250</xdr:colOff>
      <xdr:row>97</xdr:row>
      <xdr:rowOff>19050</xdr:rowOff>
    </xdr:from>
    <xdr:ext cx="4343400" cy="495300"/>
    <xdr:sp>
      <xdr:nvSpPr>
        <xdr:cNvPr id="8" name="テキスト ボックス 33"/>
        <xdr:cNvSpPr txBox="1">
          <a:spLocks noChangeArrowheads="1"/>
        </xdr:cNvSpPr>
      </xdr:nvSpPr>
      <xdr:spPr>
        <a:xfrm>
          <a:off x="2571750" y="40900350"/>
          <a:ext cx="4343400" cy="49530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漁業復興プロジェクト本部等の運営</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197</a:t>
          </a:r>
          <a:r>
            <a:rPr lang="en-US" cap="none" sz="1200" b="0" i="0" u="none" baseline="0">
              <a:solidFill>
                <a:srgbClr val="000000"/>
              </a:solidFill>
              <a:latin typeface="ＭＳ Ｐゴシック"/>
              <a:ea typeface="ＭＳ Ｐゴシック"/>
              <a:cs typeface="ＭＳ Ｐゴシック"/>
            </a:rPr>
            <a:t>百万円</a:t>
          </a:r>
          <a:r>
            <a:rPr lang="en-US" cap="none" sz="800" b="0" i="0" u="none" baseline="0">
              <a:solidFill>
                <a:srgbClr val="000000"/>
              </a:solidFill>
              <a:latin typeface="ＭＳ Ｐゴシック"/>
              <a:ea typeface="ＭＳ Ｐゴシック"/>
              <a:cs typeface="ＭＳ Ｐゴシック"/>
            </a:rPr>
            <a:t>（旅費等</a:t>
          </a:r>
          <a:r>
            <a:rPr lang="en-US" cap="none" sz="800" b="0" i="0" u="none" baseline="0">
              <a:solidFill>
                <a:srgbClr val="000000"/>
              </a:solidFill>
              <a:latin typeface="Calibri"/>
              <a:ea typeface="Calibri"/>
              <a:cs typeface="Calibri"/>
            </a:rPr>
            <a:t>37</a:t>
          </a:r>
          <a:r>
            <a:rPr lang="en-US" cap="none" sz="800" b="0" i="0" u="none" baseline="0">
              <a:solidFill>
                <a:srgbClr val="000000"/>
              </a:solidFill>
              <a:latin typeface="ＭＳ Ｐゴシック"/>
              <a:ea typeface="ＭＳ Ｐゴシック"/>
              <a:cs typeface="ＭＳ Ｐゴシック"/>
            </a:rPr>
            <a:t>百万円含む）</a:t>
          </a:r>
        </a:p>
      </xdr:txBody>
    </xdr:sp>
    <xdr:clientData/>
  </xdr:oneCellAnchor>
  <xdr:twoCellAnchor>
    <xdr:from>
      <xdr:col>7</xdr:col>
      <xdr:colOff>9525</xdr:colOff>
      <xdr:row>97</xdr:row>
      <xdr:rowOff>600075</xdr:rowOff>
    </xdr:from>
    <xdr:to>
      <xdr:col>28</xdr:col>
      <xdr:colOff>161925</xdr:colOff>
      <xdr:row>101</xdr:row>
      <xdr:rowOff>314325</xdr:rowOff>
    </xdr:to>
    <xdr:sp>
      <xdr:nvSpPr>
        <xdr:cNvPr id="9" name="正方形/長方形 34"/>
        <xdr:cNvSpPr>
          <a:spLocks/>
        </xdr:cNvSpPr>
      </xdr:nvSpPr>
      <xdr:spPr>
        <a:xfrm>
          <a:off x="1343025" y="41481375"/>
          <a:ext cx="4152900" cy="31718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Ｂ　特定非営利活動法人水産業・漁村活性化推進機構</a:t>
          </a:r>
        </a:p>
      </xdr:txBody>
    </xdr:sp>
    <xdr:clientData/>
  </xdr:twoCellAnchor>
  <xdr:twoCellAnchor>
    <xdr:from>
      <xdr:col>8</xdr:col>
      <xdr:colOff>123825</xdr:colOff>
      <xdr:row>98</xdr:row>
      <xdr:rowOff>114300</xdr:rowOff>
    </xdr:from>
    <xdr:to>
      <xdr:col>27</xdr:col>
      <xdr:colOff>28575</xdr:colOff>
      <xdr:row>101</xdr:row>
      <xdr:rowOff>123825</xdr:rowOff>
    </xdr:to>
    <xdr:sp>
      <xdr:nvSpPr>
        <xdr:cNvPr id="10" name="大かっこ 35"/>
        <xdr:cNvSpPr>
          <a:spLocks/>
        </xdr:cNvSpPr>
      </xdr:nvSpPr>
      <xdr:spPr>
        <a:xfrm>
          <a:off x="1647825" y="41852850"/>
          <a:ext cx="3524250" cy="2609850"/>
        </a:xfrm>
        <a:prstGeom prst="bracketPair">
          <a:avLst>
            <a:gd name="adj" fmla="val -43333"/>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・生産、流通、経営等の専門家で構成される中央（認定）協議会及びその事務局からなる復興プロジェクト本部を運営。</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・漁業・養殖業の復興に取り組もうとする地域を支援するための相談窓口の設置や説明会の開催。</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・復興計画の策定や実施のため、専門会の派遣や改革型漁船のシステム設計を支援するなど、地域プロジェクトに対し、指導・助言。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・地域プロジェクトで策定された復興計画の審査・認定及び認定された計画のフォローアップ。</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・認定された復興計画に基づく事業実施者への助成金の交付及び水揚げからの返還金の受け入れ等の基金管理。事業実施のための用船料その他経費の算定、監査などの指導・監督。</a:t>
          </a:r>
        </a:p>
      </xdr:txBody>
    </xdr:sp>
    <xdr:clientData/>
  </xdr:twoCellAnchor>
  <xdr:twoCellAnchor>
    <xdr:from>
      <xdr:col>24</xdr:col>
      <xdr:colOff>85725</xdr:colOff>
      <xdr:row>101</xdr:row>
      <xdr:rowOff>819150</xdr:rowOff>
    </xdr:from>
    <xdr:to>
      <xdr:col>49</xdr:col>
      <xdr:colOff>28575</xdr:colOff>
      <xdr:row>104</xdr:row>
      <xdr:rowOff>19050</xdr:rowOff>
    </xdr:to>
    <xdr:sp>
      <xdr:nvSpPr>
        <xdr:cNvPr id="11" name="正方形/長方形 36"/>
        <xdr:cNvSpPr>
          <a:spLocks/>
        </xdr:cNvSpPr>
      </xdr:nvSpPr>
      <xdr:spPr>
        <a:xfrm>
          <a:off x="4657725" y="45158025"/>
          <a:ext cx="4705350" cy="2343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Ｃ　新しい操業体制による漁獲等を実施する地域プロジェクト</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水産業協同組合等（</a:t>
          </a:r>
          <a:r>
            <a:rPr lang="en-US" cap="none" sz="1200" b="0" i="0" u="none" baseline="0">
              <a:solidFill>
                <a:srgbClr val="000000"/>
              </a:solidFill>
            </a:rPr>
            <a:t>22</a:t>
          </a:r>
          <a:r>
            <a:rPr lang="en-US" cap="none" sz="1200" b="0" i="0" u="none" baseline="0">
              <a:solidFill>
                <a:srgbClr val="000000"/>
              </a:solidFill>
              <a:latin typeface="ＭＳ Ｐゴシック"/>
              <a:ea typeface="ＭＳ Ｐゴシック"/>
              <a:cs typeface="ＭＳ Ｐゴシック"/>
            </a:rPr>
            <a:t>地域）</a:t>
          </a:r>
        </a:p>
      </xdr:txBody>
    </xdr:sp>
    <xdr:clientData/>
  </xdr:twoCellAnchor>
  <xdr:twoCellAnchor>
    <xdr:from>
      <xdr:col>31</xdr:col>
      <xdr:colOff>142875</xdr:colOff>
      <xdr:row>96</xdr:row>
      <xdr:rowOff>533400</xdr:rowOff>
    </xdr:from>
    <xdr:to>
      <xdr:col>31</xdr:col>
      <xdr:colOff>142875</xdr:colOff>
      <xdr:row>101</xdr:row>
      <xdr:rowOff>733425</xdr:rowOff>
    </xdr:to>
    <xdr:sp>
      <xdr:nvSpPr>
        <xdr:cNvPr id="12" name="直線矢印コネクタ 37"/>
        <xdr:cNvSpPr>
          <a:spLocks/>
        </xdr:cNvSpPr>
      </xdr:nvSpPr>
      <xdr:spPr>
        <a:xfrm>
          <a:off x="6048375" y="40557450"/>
          <a:ext cx="0" cy="45148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142875</xdr:colOff>
      <xdr:row>96</xdr:row>
      <xdr:rowOff>533400</xdr:rowOff>
    </xdr:from>
    <xdr:to>
      <xdr:col>39</xdr:col>
      <xdr:colOff>142875</xdr:colOff>
      <xdr:row>101</xdr:row>
      <xdr:rowOff>733425</xdr:rowOff>
    </xdr:to>
    <xdr:sp>
      <xdr:nvSpPr>
        <xdr:cNvPr id="13" name="直線矢印コネクタ 38"/>
        <xdr:cNvSpPr>
          <a:spLocks/>
        </xdr:cNvSpPr>
      </xdr:nvSpPr>
      <xdr:spPr>
        <a:xfrm flipV="1">
          <a:off x="7572375" y="40557450"/>
          <a:ext cx="0" cy="45148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31</xdr:col>
      <xdr:colOff>171450</xdr:colOff>
      <xdr:row>101</xdr:row>
      <xdr:rowOff>85725</xdr:rowOff>
    </xdr:from>
    <xdr:ext cx="4362450" cy="619125"/>
    <xdr:sp>
      <xdr:nvSpPr>
        <xdr:cNvPr id="14" name="テキスト ボックス 39"/>
        <xdr:cNvSpPr txBox="1">
          <a:spLocks noChangeArrowheads="1"/>
        </xdr:cNvSpPr>
      </xdr:nvSpPr>
      <xdr:spPr>
        <a:xfrm>
          <a:off x="6076950" y="44424600"/>
          <a:ext cx="4362450" cy="619125"/>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助成金交付</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44,278</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（旅費等</a:t>
          </a:r>
          <a:r>
            <a:rPr lang="en-US" cap="none" sz="800" b="0" i="0" u="none" baseline="0">
              <a:solidFill>
                <a:srgbClr val="000000"/>
              </a:solidFill>
              <a:latin typeface="Calibri"/>
              <a:ea typeface="Calibri"/>
              <a:cs typeface="Calibri"/>
            </a:rPr>
            <a:t>9</a:t>
          </a:r>
          <a:r>
            <a:rPr lang="en-US" cap="none" sz="800" b="0" i="0" u="none" baseline="0">
              <a:solidFill>
                <a:srgbClr val="000000"/>
              </a:solidFill>
              <a:latin typeface="ＭＳ Ｐゴシック"/>
              <a:ea typeface="ＭＳ Ｐゴシック"/>
              <a:cs typeface="ＭＳ Ｐゴシック"/>
            </a:rPr>
            <a:t>百万円含む）</a:t>
          </a:r>
        </a:p>
      </xdr:txBody>
    </xdr:sp>
    <xdr:clientData/>
  </xdr:oneCellAnchor>
  <xdr:oneCellAnchor>
    <xdr:from>
      <xdr:col>40</xdr:col>
      <xdr:colOff>19050</xdr:colOff>
      <xdr:row>101</xdr:row>
      <xdr:rowOff>9525</xdr:rowOff>
    </xdr:from>
    <xdr:ext cx="1914525" cy="695325"/>
    <xdr:sp>
      <xdr:nvSpPr>
        <xdr:cNvPr id="15" name="テキスト ボックス 40"/>
        <xdr:cNvSpPr txBox="1">
          <a:spLocks noChangeArrowheads="1"/>
        </xdr:cNvSpPr>
      </xdr:nvSpPr>
      <xdr:spPr>
        <a:xfrm>
          <a:off x="7639050" y="44348400"/>
          <a:ext cx="1914525" cy="695325"/>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漁獲物の販売等に</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係る助成金返還</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35,994</a:t>
          </a:r>
          <a:r>
            <a:rPr lang="en-US" cap="none" sz="1200" b="0" i="0" u="none" baseline="0">
              <a:solidFill>
                <a:srgbClr val="000000"/>
              </a:solidFill>
              <a:latin typeface="ＭＳ Ｐゴシック"/>
              <a:ea typeface="ＭＳ Ｐゴシック"/>
              <a:cs typeface="ＭＳ Ｐゴシック"/>
            </a:rPr>
            <a:t>百万円</a:t>
          </a:r>
        </a:p>
      </xdr:txBody>
    </xdr:sp>
    <xdr:clientData/>
  </xdr:oneCellAnchor>
  <xdr:twoCellAnchor>
    <xdr:from>
      <xdr:col>25</xdr:col>
      <xdr:colOff>161925</xdr:colOff>
      <xdr:row>102</xdr:row>
      <xdr:rowOff>361950</xdr:rowOff>
    </xdr:from>
    <xdr:to>
      <xdr:col>47</xdr:col>
      <xdr:colOff>152400</xdr:colOff>
      <xdr:row>103</xdr:row>
      <xdr:rowOff>914400</xdr:rowOff>
    </xdr:to>
    <xdr:sp>
      <xdr:nvSpPr>
        <xdr:cNvPr id="16" name="大かっこ 41"/>
        <xdr:cNvSpPr>
          <a:spLocks/>
        </xdr:cNvSpPr>
      </xdr:nvSpPr>
      <xdr:spPr>
        <a:xfrm>
          <a:off x="4924425" y="45748575"/>
          <a:ext cx="4181475" cy="1600200"/>
        </a:xfrm>
        <a:prstGeom prst="bracketPair">
          <a:avLst>
            <a:gd name="adj" fmla="val -44671"/>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・地域の漁業者または養殖業者、流通・加工業者、金融、地方公共団体等の委員から構成される地域協議会及び事務局からなる地域プロジェクトを運営・実施し、地域漁業復興計画等を策定。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・認定された地域漁業復興計画等に基づき操業・生産を行う漁業者または養殖業者と操業・生産契約を締結。経費、水揚げ等を管理し、返還金を基金に送金。</a:t>
          </a:r>
        </a:p>
      </xdr:txBody>
    </xdr:sp>
    <xdr:clientData/>
  </xdr:twoCellAnchor>
  <xdr:oneCellAnchor>
    <xdr:from>
      <xdr:col>14</xdr:col>
      <xdr:colOff>47625</xdr:colOff>
      <xdr:row>91</xdr:row>
      <xdr:rowOff>447675</xdr:rowOff>
    </xdr:from>
    <xdr:ext cx="5419725" cy="323850"/>
    <xdr:sp>
      <xdr:nvSpPr>
        <xdr:cNvPr id="17" name="角丸四角形 42"/>
        <xdr:cNvSpPr>
          <a:spLocks/>
        </xdr:cNvSpPr>
      </xdr:nvSpPr>
      <xdr:spPr>
        <a:xfrm>
          <a:off x="2714625" y="36090225"/>
          <a:ext cx="5419725" cy="323850"/>
        </a:xfrm>
        <a:prstGeom prst="round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農林水産省　０円　</a:t>
          </a:r>
        </a:p>
      </xdr:txBody>
    </xdr:sp>
    <xdr:clientData/>
  </xdr:oneCellAnchor>
  <xdr:twoCellAnchor>
    <xdr:from>
      <xdr:col>28</xdr:col>
      <xdr:colOff>180975</xdr:colOff>
      <xdr:row>91</xdr:row>
      <xdr:rowOff>800100</xdr:rowOff>
    </xdr:from>
    <xdr:to>
      <xdr:col>28</xdr:col>
      <xdr:colOff>180975</xdr:colOff>
      <xdr:row>92</xdr:row>
      <xdr:rowOff>371475</xdr:rowOff>
    </xdr:to>
    <xdr:sp>
      <xdr:nvSpPr>
        <xdr:cNvPr id="18" name="直線矢印コネクタ 43"/>
        <xdr:cNvSpPr>
          <a:spLocks/>
        </xdr:cNvSpPr>
      </xdr:nvSpPr>
      <xdr:spPr>
        <a:xfrm flipH="1">
          <a:off x="5514975" y="36442650"/>
          <a:ext cx="0" cy="5238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14</xdr:col>
      <xdr:colOff>57150</xdr:colOff>
      <xdr:row>90</xdr:row>
      <xdr:rowOff>371475</xdr:rowOff>
    </xdr:from>
    <xdr:ext cx="5410200" cy="323850"/>
    <xdr:sp>
      <xdr:nvSpPr>
        <xdr:cNvPr id="19" name="角丸四角形 44"/>
        <xdr:cNvSpPr>
          <a:spLocks/>
        </xdr:cNvSpPr>
      </xdr:nvSpPr>
      <xdr:spPr>
        <a:xfrm>
          <a:off x="2724150" y="34842450"/>
          <a:ext cx="5410200" cy="323850"/>
        </a:xfrm>
        <a:prstGeom prst="round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復興庁　０円　</a:t>
          </a:r>
        </a:p>
      </xdr:txBody>
    </xdr:sp>
    <xdr:clientData/>
  </xdr:oneCellAnchor>
  <xdr:twoCellAnchor>
    <xdr:from>
      <xdr:col>28</xdr:col>
      <xdr:colOff>190500</xdr:colOff>
      <xdr:row>90</xdr:row>
      <xdr:rowOff>1066800</xdr:rowOff>
    </xdr:from>
    <xdr:to>
      <xdr:col>28</xdr:col>
      <xdr:colOff>190500</xdr:colOff>
      <xdr:row>91</xdr:row>
      <xdr:rowOff>390525</xdr:rowOff>
    </xdr:to>
    <xdr:sp>
      <xdr:nvSpPr>
        <xdr:cNvPr id="20" name="直線矢印コネクタ 45"/>
        <xdr:cNvSpPr>
          <a:spLocks/>
        </xdr:cNvSpPr>
      </xdr:nvSpPr>
      <xdr:spPr>
        <a:xfrm>
          <a:off x="5524500" y="35537775"/>
          <a:ext cx="0" cy="4953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38100</xdr:colOff>
      <xdr:row>90</xdr:row>
      <xdr:rowOff>742950</xdr:rowOff>
    </xdr:from>
    <xdr:to>
      <xdr:col>35</xdr:col>
      <xdr:colOff>180975</xdr:colOff>
      <xdr:row>90</xdr:row>
      <xdr:rowOff>1057275</xdr:rowOff>
    </xdr:to>
    <xdr:sp>
      <xdr:nvSpPr>
        <xdr:cNvPr id="21" name="大かっこ 46"/>
        <xdr:cNvSpPr>
          <a:spLocks/>
        </xdr:cNvSpPr>
      </xdr:nvSpPr>
      <xdr:spPr>
        <a:xfrm>
          <a:off x="4038600" y="35213925"/>
          <a:ext cx="2809875" cy="314325"/>
        </a:xfrm>
        <a:prstGeom prst="bracketPair">
          <a:avLst/>
        </a:prstGeom>
        <a:no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農林水産省へ移し替え</a:t>
          </a:r>
        </a:p>
      </xdr:txBody>
    </xdr:sp>
    <xdr:clientData/>
  </xdr:twoCellAnchor>
  <xdr:oneCellAnchor>
    <xdr:from>
      <xdr:col>13</xdr:col>
      <xdr:colOff>152400</xdr:colOff>
      <xdr:row>91</xdr:row>
      <xdr:rowOff>828675</xdr:rowOff>
    </xdr:from>
    <xdr:ext cx="2628900" cy="552450"/>
    <xdr:sp>
      <xdr:nvSpPr>
        <xdr:cNvPr id="22" name="角丸四角形 47"/>
        <xdr:cNvSpPr>
          <a:spLocks/>
        </xdr:cNvSpPr>
      </xdr:nvSpPr>
      <xdr:spPr>
        <a:xfrm>
          <a:off x="2628900" y="36471225"/>
          <a:ext cx="2628900" cy="552450"/>
        </a:xfrm>
        <a:prstGeom prst="roundRect">
          <a:avLst/>
        </a:prstGeom>
        <a:solidFill>
          <a:srgbClr val="FFFFFF"/>
        </a:solidFill>
        <a:ln w="254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補助</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rPr>
            <a:t>0</a:t>
          </a:r>
          <a:r>
            <a:rPr lang="en-US" cap="none" sz="1200" b="0" i="0" u="none" baseline="0">
              <a:solidFill>
                <a:srgbClr val="000000"/>
              </a:solidFill>
              <a:latin typeface="ＭＳ Ｐゴシック"/>
              <a:ea typeface="ＭＳ Ｐゴシック"/>
              <a:cs typeface="ＭＳ Ｐゴシック"/>
            </a:rPr>
            <a:t>円</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（平成</a:t>
          </a:r>
          <a:r>
            <a:rPr lang="en-US" cap="none" sz="1200" b="0" i="0" u="none" baseline="0">
              <a:solidFill>
                <a:srgbClr val="000000"/>
              </a:solidFill>
            </a:rPr>
            <a:t>24</a:t>
          </a:r>
          <a:r>
            <a:rPr lang="en-US" cap="none" sz="1200" b="0" i="0" u="none" baseline="0">
              <a:solidFill>
                <a:srgbClr val="000000"/>
              </a:solidFill>
              <a:latin typeface="ＭＳ Ｐゴシック"/>
              <a:ea typeface="ＭＳ Ｐゴシック"/>
              <a:cs typeface="ＭＳ Ｐゴシック"/>
            </a:rPr>
            <a:t>年度　</a:t>
          </a:r>
          <a:r>
            <a:rPr lang="en-US" cap="none" sz="1200" b="0" i="0" u="none" baseline="0">
              <a:solidFill>
                <a:srgbClr val="000000"/>
              </a:solidFill>
            </a:rPr>
            <a:t>10,606</a:t>
          </a:r>
          <a:r>
            <a:rPr lang="en-US" cap="none" sz="1200" b="0" i="0" u="none" baseline="0">
              <a:solidFill>
                <a:srgbClr val="000000"/>
              </a:solidFill>
              <a:latin typeface="ＭＳ Ｐゴシック"/>
              <a:ea typeface="ＭＳ Ｐゴシック"/>
              <a:cs typeface="ＭＳ Ｐゴシック"/>
            </a:rPr>
            <a:t>百万円）</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88"/>
  <sheetViews>
    <sheetView tabSelected="1" view="pageBreakPreview" zoomScale="85" zoomScaleSheetLayoutView="85" zoomScalePageLayoutView="70" workbookViewId="0" topLeftCell="A1">
      <selection activeCell="A1" sqref="A1"/>
    </sheetView>
  </sheetViews>
  <sheetFormatPr defaultColWidth="9.00390625" defaultRowHeight="13.5"/>
  <cols>
    <col min="1" max="51" width="2.50390625" style="0" customWidth="1"/>
    <col min="52" max="58" width="2.25390625" style="0" customWidth="1"/>
    <col min="59" max="59" width="6.00390625" style="0" customWidth="1"/>
    <col min="60" max="60" width="11.375" style="0" customWidth="1"/>
    <col min="61" max="66" width="6.00390625" style="0" customWidth="1"/>
  </cols>
  <sheetData>
    <row r="1" spans="36:51" ht="21.75" customHeight="1" thickBot="1">
      <c r="AJ1" s="25" t="s">
        <v>24</v>
      </c>
      <c r="AK1" s="26"/>
      <c r="AL1" s="26"/>
      <c r="AM1" s="26"/>
      <c r="AN1" s="26"/>
      <c r="AO1" s="26"/>
      <c r="AP1" s="26"/>
      <c r="AQ1" s="26"/>
      <c r="AR1" s="27">
        <v>3</v>
      </c>
      <c r="AS1" s="27"/>
      <c r="AT1" s="27"/>
      <c r="AU1" s="27"/>
      <c r="AV1" s="27"/>
      <c r="AW1" s="27"/>
      <c r="AX1" s="27"/>
      <c r="AY1" s="27"/>
    </row>
    <row r="2" spans="1:51" ht="31.5" customHeight="1" thickBot="1">
      <c r="A2" s="28" t="s">
        <v>98</v>
      </c>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30" t="s">
        <v>204</v>
      </c>
      <c r="AQ2" s="31"/>
      <c r="AR2" s="31"/>
      <c r="AS2" s="31"/>
      <c r="AT2" s="31"/>
      <c r="AU2" s="31"/>
      <c r="AV2" s="31"/>
      <c r="AW2" s="31"/>
      <c r="AX2" s="31"/>
      <c r="AY2" s="32"/>
    </row>
    <row r="3" spans="1:51" ht="31.5" customHeight="1">
      <c r="A3" s="33" t="s">
        <v>103</v>
      </c>
      <c r="B3" s="34"/>
      <c r="C3" s="34"/>
      <c r="D3" s="34"/>
      <c r="E3" s="34"/>
      <c r="F3" s="34"/>
      <c r="G3" s="35" t="s">
        <v>145</v>
      </c>
      <c r="H3" s="36"/>
      <c r="I3" s="36"/>
      <c r="J3" s="36"/>
      <c r="K3" s="36"/>
      <c r="L3" s="36"/>
      <c r="M3" s="36"/>
      <c r="N3" s="36"/>
      <c r="O3" s="36"/>
      <c r="P3" s="36"/>
      <c r="Q3" s="36"/>
      <c r="R3" s="36"/>
      <c r="S3" s="36"/>
      <c r="T3" s="36"/>
      <c r="U3" s="36"/>
      <c r="V3" s="36"/>
      <c r="W3" s="36"/>
      <c r="X3" s="36"/>
      <c r="Y3" s="36"/>
      <c r="Z3" s="37"/>
      <c r="AA3" s="38" t="s">
        <v>20</v>
      </c>
      <c r="AB3" s="39"/>
      <c r="AC3" s="39"/>
      <c r="AD3" s="39"/>
      <c r="AE3" s="39"/>
      <c r="AF3" s="39"/>
      <c r="AG3" s="40" t="s">
        <v>201</v>
      </c>
      <c r="AH3" s="41"/>
      <c r="AI3" s="41"/>
      <c r="AJ3" s="41"/>
      <c r="AK3" s="41"/>
      <c r="AL3" s="41"/>
      <c r="AM3" s="41"/>
      <c r="AN3" s="41"/>
      <c r="AO3" s="41"/>
      <c r="AP3" s="41"/>
      <c r="AQ3" s="41"/>
      <c r="AR3" s="41"/>
      <c r="AS3" s="41"/>
      <c r="AT3" s="41"/>
      <c r="AU3" s="41"/>
      <c r="AV3" s="41"/>
      <c r="AW3" s="41"/>
      <c r="AX3" s="41"/>
      <c r="AY3" s="42"/>
    </row>
    <row r="4" spans="1:51" ht="31.5" customHeight="1">
      <c r="A4" s="43" t="s">
        <v>104</v>
      </c>
      <c r="B4" s="44"/>
      <c r="C4" s="44"/>
      <c r="D4" s="44"/>
      <c r="E4" s="44"/>
      <c r="F4" s="45"/>
      <c r="G4" s="46" t="s">
        <v>206</v>
      </c>
      <c r="H4" s="47"/>
      <c r="I4" s="47"/>
      <c r="J4" s="47"/>
      <c r="K4" s="47"/>
      <c r="L4" s="47"/>
      <c r="M4" s="47"/>
      <c r="N4" s="47"/>
      <c r="O4" s="47"/>
      <c r="P4" s="47"/>
      <c r="Q4" s="47"/>
      <c r="R4" s="47"/>
      <c r="S4" s="47"/>
      <c r="T4" s="47"/>
      <c r="U4" s="47"/>
      <c r="V4" s="47"/>
      <c r="W4" s="47"/>
      <c r="X4" s="47"/>
      <c r="Y4" s="47"/>
      <c r="Z4" s="48"/>
      <c r="AA4" s="49" t="s">
        <v>21</v>
      </c>
      <c r="AB4" s="50"/>
      <c r="AC4" s="50"/>
      <c r="AD4" s="50"/>
      <c r="AE4" s="50"/>
      <c r="AF4" s="51"/>
      <c r="AG4" s="52" t="s">
        <v>202</v>
      </c>
      <c r="AH4" s="53"/>
      <c r="AI4" s="53"/>
      <c r="AJ4" s="53"/>
      <c r="AK4" s="53"/>
      <c r="AL4" s="53"/>
      <c r="AM4" s="53"/>
      <c r="AN4" s="53"/>
      <c r="AO4" s="53"/>
      <c r="AP4" s="53"/>
      <c r="AQ4" s="53"/>
      <c r="AR4" s="53"/>
      <c r="AS4" s="53"/>
      <c r="AT4" s="53"/>
      <c r="AU4" s="53"/>
      <c r="AV4" s="53"/>
      <c r="AW4" s="53"/>
      <c r="AX4" s="53"/>
      <c r="AY4" s="54"/>
    </row>
    <row r="5" spans="1:51" ht="31.5" customHeight="1">
      <c r="A5" s="55" t="s">
        <v>105</v>
      </c>
      <c r="B5" s="56"/>
      <c r="C5" s="56"/>
      <c r="D5" s="56"/>
      <c r="E5" s="56"/>
      <c r="F5" s="57"/>
      <c r="G5" s="58" t="s">
        <v>131</v>
      </c>
      <c r="H5" s="59"/>
      <c r="I5" s="59"/>
      <c r="J5" s="59"/>
      <c r="K5" s="59"/>
      <c r="L5" s="59"/>
      <c r="M5" s="59"/>
      <c r="N5" s="59"/>
      <c r="O5" s="59"/>
      <c r="P5" s="59"/>
      <c r="Q5" s="59"/>
      <c r="R5" s="59"/>
      <c r="S5" s="59"/>
      <c r="T5" s="59"/>
      <c r="U5" s="59"/>
      <c r="V5" s="59"/>
      <c r="W5" s="59"/>
      <c r="X5" s="59"/>
      <c r="Y5" s="59"/>
      <c r="Z5" s="60"/>
      <c r="AA5" s="49" t="s">
        <v>0</v>
      </c>
      <c r="AB5" s="50"/>
      <c r="AC5" s="50"/>
      <c r="AD5" s="50"/>
      <c r="AE5" s="50"/>
      <c r="AF5" s="51"/>
      <c r="AG5" s="52" t="s">
        <v>203</v>
      </c>
      <c r="AH5" s="53"/>
      <c r="AI5" s="53"/>
      <c r="AJ5" s="53"/>
      <c r="AK5" s="53"/>
      <c r="AL5" s="53"/>
      <c r="AM5" s="53"/>
      <c r="AN5" s="53"/>
      <c r="AO5" s="53"/>
      <c r="AP5" s="53"/>
      <c r="AQ5" s="53"/>
      <c r="AR5" s="53"/>
      <c r="AS5" s="53"/>
      <c r="AT5" s="53"/>
      <c r="AU5" s="53"/>
      <c r="AV5" s="53"/>
      <c r="AW5" s="53"/>
      <c r="AX5" s="53"/>
      <c r="AY5" s="54"/>
    </row>
    <row r="6" spans="1:51" ht="39.75" customHeight="1">
      <c r="A6" s="61" t="s">
        <v>26</v>
      </c>
      <c r="B6" s="62"/>
      <c r="C6" s="62"/>
      <c r="D6" s="62"/>
      <c r="E6" s="62"/>
      <c r="F6" s="63"/>
      <c r="G6" s="64" t="s">
        <v>132</v>
      </c>
      <c r="H6" s="65"/>
      <c r="I6" s="65"/>
      <c r="J6" s="65"/>
      <c r="K6" s="65"/>
      <c r="L6" s="65"/>
      <c r="M6" s="65"/>
      <c r="N6" s="65"/>
      <c r="O6" s="65"/>
      <c r="P6" s="65"/>
      <c r="Q6" s="65"/>
      <c r="R6" s="65"/>
      <c r="S6" s="65"/>
      <c r="T6" s="66" t="s">
        <v>102</v>
      </c>
      <c r="U6" s="66"/>
      <c r="V6" s="66"/>
      <c r="W6" s="66"/>
      <c r="X6" s="66"/>
      <c r="Y6" s="67" t="s">
        <v>147</v>
      </c>
      <c r="Z6" s="68"/>
      <c r="AA6" s="68"/>
      <c r="AB6" s="68"/>
      <c r="AC6" s="68"/>
      <c r="AD6" s="68"/>
      <c r="AE6" s="68"/>
      <c r="AF6" s="68"/>
      <c r="AG6" s="68"/>
      <c r="AH6" s="68"/>
      <c r="AI6" s="69" t="s">
        <v>27</v>
      </c>
      <c r="AJ6" s="69"/>
      <c r="AK6" s="69"/>
      <c r="AL6" s="69"/>
      <c r="AM6" s="69"/>
      <c r="AN6" s="70" t="s">
        <v>146</v>
      </c>
      <c r="AO6" s="70"/>
      <c r="AP6" s="70"/>
      <c r="AQ6" s="70"/>
      <c r="AR6" s="70"/>
      <c r="AS6" s="70"/>
      <c r="AT6" s="70"/>
      <c r="AU6" s="70"/>
      <c r="AV6" s="70"/>
      <c r="AW6" s="70"/>
      <c r="AX6" s="70"/>
      <c r="AY6" s="71"/>
    </row>
    <row r="7" spans="1:51" ht="49.5" customHeight="1">
      <c r="A7" s="72" t="s">
        <v>31</v>
      </c>
      <c r="B7" s="73"/>
      <c r="C7" s="73"/>
      <c r="D7" s="73"/>
      <c r="E7" s="73"/>
      <c r="F7" s="74"/>
      <c r="G7" s="75" t="s">
        <v>148</v>
      </c>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7"/>
    </row>
    <row r="8" spans="1:51" ht="24.75" customHeight="1">
      <c r="A8" s="78" t="s">
        <v>30</v>
      </c>
      <c r="B8" s="79"/>
      <c r="C8" s="79"/>
      <c r="D8" s="79"/>
      <c r="E8" s="79"/>
      <c r="F8" s="80"/>
      <c r="G8" s="87" t="s">
        <v>133</v>
      </c>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9"/>
    </row>
    <row r="9" spans="1:51" ht="24.75" customHeight="1">
      <c r="A9" s="81"/>
      <c r="B9" s="82"/>
      <c r="C9" s="82"/>
      <c r="D9" s="82"/>
      <c r="E9" s="82"/>
      <c r="F9" s="83"/>
      <c r="G9" s="90" t="s">
        <v>128</v>
      </c>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2"/>
    </row>
    <row r="10" spans="1:51" ht="108" customHeight="1" thickBot="1">
      <c r="A10" s="84"/>
      <c r="B10" s="85"/>
      <c r="C10" s="85"/>
      <c r="D10" s="85"/>
      <c r="E10" s="85"/>
      <c r="F10" s="86"/>
      <c r="G10" s="93" t="s">
        <v>149</v>
      </c>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95"/>
    </row>
    <row r="11" spans="1:51" ht="36.75" customHeight="1">
      <c r="A11" s="96" t="s">
        <v>99</v>
      </c>
      <c r="B11" s="97"/>
      <c r="C11" s="97"/>
      <c r="D11" s="97"/>
      <c r="E11" s="97"/>
      <c r="F11" s="98"/>
      <c r="G11" s="102" t="s">
        <v>108</v>
      </c>
      <c r="H11" s="103"/>
      <c r="I11" s="103"/>
      <c r="J11" s="103"/>
      <c r="K11" s="103"/>
      <c r="L11" s="103"/>
      <c r="M11" s="103"/>
      <c r="N11" s="104"/>
      <c r="O11" s="105" t="s">
        <v>135</v>
      </c>
      <c r="P11" s="106"/>
      <c r="Q11" s="106"/>
      <c r="R11" s="106"/>
      <c r="S11" s="106"/>
      <c r="T11" s="106"/>
      <c r="U11" s="106"/>
      <c r="V11" s="107"/>
      <c r="W11" s="108" t="s">
        <v>109</v>
      </c>
      <c r="X11" s="103"/>
      <c r="Y11" s="103"/>
      <c r="Z11" s="103"/>
      <c r="AA11" s="103"/>
      <c r="AB11" s="103"/>
      <c r="AC11" s="103"/>
      <c r="AD11" s="104"/>
      <c r="AE11" s="109" t="s">
        <v>151</v>
      </c>
      <c r="AF11" s="110"/>
      <c r="AG11" s="110"/>
      <c r="AH11" s="110"/>
      <c r="AI11" s="110"/>
      <c r="AJ11" s="110"/>
      <c r="AK11" s="111"/>
      <c r="AL11" s="108" t="s">
        <v>119</v>
      </c>
      <c r="AM11" s="103"/>
      <c r="AN11" s="103"/>
      <c r="AO11" s="103"/>
      <c r="AP11" s="103"/>
      <c r="AQ11" s="103"/>
      <c r="AR11" s="104"/>
      <c r="AS11" s="112">
        <v>81753.347</v>
      </c>
      <c r="AT11" s="113"/>
      <c r="AU11" s="113"/>
      <c r="AV11" s="113"/>
      <c r="AW11" s="113"/>
      <c r="AX11" s="113"/>
      <c r="AY11" s="114"/>
    </row>
    <row r="12" spans="1:51" ht="29.25" customHeight="1" thickBot="1">
      <c r="A12" s="99"/>
      <c r="B12" s="100"/>
      <c r="C12" s="100"/>
      <c r="D12" s="100"/>
      <c r="E12" s="100"/>
      <c r="F12" s="101"/>
      <c r="G12" s="115" t="s">
        <v>110</v>
      </c>
      <c r="H12" s="116"/>
      <c r="I12" s="116"/>
      <c r="J12" s="116"/>
      <c r="K12" s="116"/>
      <c r="L12" s="116"/>
      <c r="M12" s="116"/>
      <c r="N12" s="117"/>
      <c r="O12" s="118" t="s">
        <v>121</v>
      </c>
      <c r="P12" s="119"/>
      <c r="Q12" s="119"/>
      <c r="R12" s="119"/>
      <c r="S12" s="119"/>
      <c r="T12" s="119"/>
      <c r="U12" s="119"/>
      <c r="V12" s="120"/>
      <c r="W12" s="121" t="s">
        <v>106</v>
      </c>
      <c r="X12" s="116"/>
      <c r="Y12" s="116"/>
      <c r="Z12" s="116"/>
      <c r="AA12" s="116"/>
      <c r="AB12" s="116"/>
      <c r="AC12" s="116"/>
      <c r="AD12" s="117"/>
      <c r="AE12" s="122" t="s">
        <v>196</v>
      </c>
      <c r="AF12" s="123"/>
      <c r="AG12" s="123"/>
      <c r="AH12" s="123"/>
      <c r="AI12" s="123"/>
      <c r="AJ12" s="123"/>
      <c r="AK12" s="124"/>
      <c r="AL12" s="121" t="s">
        <v>94</v>
      </c>
      <c r="AM12" s="116"/>
      <c r="AN12" s="116"/>
      <c r="AO12" s="116"/>
      <c r="AP12" s="116"/>
      <c r="AQ12" s="116"/>
      <c r="AR12" s="117"/>
      <c r="AS12" s="118" t="s">
        <v>134</v>
      </c>
      <c r="AT12" s="119"/>
      <c r="AU12" s="119"/>
      <c r="AV12" s="119"/>
      <c r="AW12" s="119"/>
      <c r="AX12" s="119"/>
      <c r="AY12" s="125"/>
    </row>
    <row r="13" spans="1:51" ht="36" customHeight="1">
      <c r="A13" s="96" t="s">
        <v>100</v>
      </c>
      <c r="B13" s="97"/>
      <c r="C13" s="97"/>
      <c r="D13" s="97"/>
      <c r="E13" s="97"/>
      <c r="F13" s="98"/>
      <c r="G13" s="102" t="s">
        <v>108</v>
      </c>
      <c r="H13" s="103"/>
      <c r="I13" s="103"/>
      <c r="J13" s="103"/>
      <c r="K13" s="103"/>
      <c r="L13" s="103"/>
      <c r="M13" s="103"/>
      <c r="N13" s="104"/>
      <c r="O13" s="105" t="s">
        <v>36</v>
      </c>
      <c r="P13" s="106"/>
      <c r="Q13" s="106"/>
      <c r="R13" s="106"/>
      <c r="S13" s="106"/>
      <c r="T13" s="106"/>
      <c r="U13" s="106"/>
      <c r="V13" s="107"/>
      <c r="W13" s="108" t="s">
        <v>109</v>
      </c>
      <c r="X13" s="103"/>
      <c r="Y13" s="103"/>
      <c r="Z13" s="103"/>
      <c r="AA13" s="103"/>
      <c r="AB13" s="103"/>
      <c r="AC13" s="103"/>
      <c r="AD13" s="104"/>
      <c r="AE13" s="109" t="s">
        <v>150</v>
      </c>
      <c r="AF13" s="110"/>
      <c r="AG13" s="110"/>
      <c r="AH13" s="110"/>
      <c r="AI13" s="110"/>
      <c r="AJ13" s="110"/>
      <c r="AK13" s="111"/>
      <c r="AL13" s="108" t="s">
        <v>119</v>
      </c>
      <c r="AM13" s="103"/>
      <c r="AN13" s="103"/>
      <c r="AO13" s="103"/>
      <c r="AP13" s="103"/>
      <c r="AQ13" s="103"/>
      <c r="AR13" s="104"/>
      <c r="AS13" s="112">
        <v>10605.6</v>
      </c>
      <c r="AT13" s="113"/>
      <c r="AU13" s="113"/>
      <c r="AV13" s="113"/>
      <c r="AW13" s="113"/>
      <c r="AX13" s="113"/>
      <c r="AY13" s="114"/>
    </row>
    <row r="14" spans="1:51" ht="33.75" customHeight="1">
      <c r="A14" s="99"/>
      <c r="B14" s="100"/>
      <c r="C14" s="100"/>
      <c r="D14" s="100"/>
      <c r="E14" s="100"/>
      <c r="F14" s="101"/>
      <c r="G14" s="115" t="s">
        <v>110</v>
      </c>
      <c r="H14" s="116"/>
      <c r="I14" s="116"/>
      <c r="J14" s="116"/>
      <c r="K14" s="116"/>
      <c r="L14" s="116"/>
      <c r="M14" s="116"/>
      <c r="N14" s="117"/>
      <c r="O14" s="118" t="s">
        <v>121</v>
      </c>
      <c r="P14" s="119"/>
      <c r="Q14" s="119"/>
      <c r="R14" s="119"/>
      <c r="S14" s="119"/>
      <c r="T14" s="119"/>
      <c r="U14" s="119"/>
      <c r="V14" s="120"/>
      <c r="W14" s="121" t="s">
        <v>106</v>
      </c>
      <c r="X14" s="116"/>
      <c r="Y14" s="116"/>
      <c r="Z14" s="116"/>
      <c r="AA14" s="116"/>
      <c r="AB14" s="116"/>
      <c r="AC14" s="116"/>
      <c r="AD14" s="117"/>
      <c r="AE14" s="122" t="s">
        <v>196</v>
      </c>
      <c r="AF14" s="123"/>
      <c r="AG14" s="123"/>
      <c r="AH14" s="123"/>
      <c r="AI14" s="123"/>
      <c r="AJ14" s="123"/>
      <c r="AK14" s="124"/>
      <c r="AL14" s="121" t="s">
        <v>94</v>
      </c>
      <c r="AM14" s="116"/>
      <c r="AN14" s="116"/>
      <c r="AO14" s="116"/>
      <c r="AP14" s="116"/>
      <c r="AQ14" s="116"/>
      <c r="AR14" s="117"/>
      <c r="AS14" s="118" t="s">
        <v>134</v>
      </c>
      <c r="AT14" s="119"/>
      <c r="AU14" s="119"/>
      <c r="AV14" s="119"/>
      <c r="AW14" s="119"/>
      <c r="AX14" s="119"/>
      <c r="AY14" s="125"/>
    </row>
    <row r="15" spans="1:51" ht="113.25" customHeight="1">
      <c r="A15" s="126" t="s">
        <v>25</v>
      </c>
      <c r="B15" s="127"/>
      <c r="C15" s="127"/>
      <c r="D15" s="127"/>
      <c r="E15" s="127"/>
      <c r="F15" s="128"/>
      <c r="G15" s="129" t="s">
        <v>205</v>
      </c>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0"/>
      <c r="AR15" s="130"/>
      <c r="AS15" s="130"/>
      <c r="AT15" s="130"/>
      <c r="AU15" s="130"/>
      <c r="AV15" s="130"/>
      <c r="AW15" s="130"/>
      <c r="AX15" s="130"/>
      <c r="AY15" s="131"/>
    </row>
    <row r="16" spans="1:51" ht="71.25" customHeight="1" thickBot="1">
      <c r="A16" s="78" t="s">
        <v>32</v>
      </c>
      <c r="B16" s="79"/>
      <c r="C16" s="79"/>
      <c r="D16" s="79"/>
      <c r="E16" s="79"/>
      <c r="F16" s="80"/>
      <c r="G16" s="132" t="s">
        <v>209</v>
      </c>
      <c r="H16" s="133"/>
      <c r="I16" s="133"/>
      <c r="J16" s="133"/>
      <c r="K16" s="133"/>
      <c r="L16" s="133"/>
      <c r="M16" s="133"/>
      <c r="N16" s="133"/>
      <c r="O16" s="133"/>
      <c r="P16" s="133"/>
      <c r="Q16" s="133"/>
      <c r="R16" s="133"/>
      <c r="S16" s="133"/>
      <c r="T16" s="133"/>
      <c r="U16" s="133"/>
      <c r="V16" s="133"/>
      <c r="W16" s="133"/>
      <c r="X16" s="133"/>
      <c r="Y16" s="133"/>
      <c r="Z16" s="133"/>
      <c r="AA16" s="133"/>
      <c r="AB16" s="133"/>
      <c r="AC16" s="133"/>
      <c r="AD16" s="133"/>
      <c r="AE16" s="133"/>
      <c r="AF16" s="133"/>
      <c r="AG16" s="133"/>
      <c r="AH16" s="133"/>
      <c r="AI16" s="133"/>
      <c r="AJ16" s="133"/>
      <c r="AK16" s="133"/>
      <c r="AL16" s="133"/>
      <c r="AM16" s="133"/>
      <c r="AN16" s="133"/>
      <c r="AO16" s="133"/>
      <c r="AP16" s="133"/>
      <c r="AQ16" s="133"/>
      <c r="AR16" s="133"/>
      <c r="AS16" s="133"/>
      <c r="AT16" s="133"/>
      <c r="AU16" s="133"/>
      <c r="AV16" s="133"/>
      <c r="AW16" s="133"/>
      <c r="AX16" s="133"/>
      <c r="AY16" s="134"/>
    </row>
    <row r="17" spans="1:51" ht="39.75" customHeight="1">
      <c r="A17" s="172" t="s">
        <v>35</v>
      </c>
      <c r="B17" s="173"/>
      <c r="C17" s="173"/>
      <c r="D17" s="173"/>
      <c r="E17" s="173"/>
      <c r="F17" s="174"/>
      <c r="G17" s="135" t="s">
        <v>112</v>
      </c>
      <c r="H17" s="136"/>
      <c r="I17" s="136"/>
      <c r="J17" s="136"/>
      <c r="K17" s="136"/>
      <c r="L17" s="136"/>
      <c r="M17" s="136"/>
      <c r="N17" s="136"/>
      <c r="O17" s="136"/>
      <c r="P17" s="136" t="s">
        <v>40</v>
      </c>
      <c r="Q17" s="136"/>
      <c r="R17" s="136"/>
      <c r="S17" s="136"/>
      <c r="T17" s="136"/>
      <c r="U17" s="136"/>
      <c r="V17" s="136"/>
      <c r="W17" s="136"/>
      <c r="X17" s="136"/>
      <c r="Y17" s="137"/>
      <c r="Z17" s="137"/>
      <c r="AA17" s="137"/>
      <c r="AB17" s="137"/>
      <c r="AC17" s="138" t="s">
        <v>1</v>
      </c>
      <c r="AD17" s="138"/>
      <c r="AE17" s="138"/>
      <c r="AF17" s="138" t="s">
        <v>36</v>
      </c>
      <c r="AG17" s="138"/>
      <c r="AH17" s="138"/>
      <c r="AI17" s="138"/>
      <c r="AJ17" s="138"/>
      <c r="AK17" s="138" t="s">
        <v>37</v>
      </c>
      <c r="AL17" s="138"/>
      <c r="AM17" s="138"/>
      <c r="AN17" s="138"/>
      <c r="AO17" s="138"/>
      <c r="AP17" s="138" t="s">
        <v>51</v>
      </c>
      <c r="AQ17" s="138"/>
      <c r="AR17" s="138"/>
      <c r="AS17" s="138"/>
      <c r="AT17" s="138"/>
      <c r="AU17" s="139" t="s">
        <v>113</v>
      </c>
      <c r="AV17" s="139"/>
      <c r="AW17" s="139"/>
      <c r="AX17" s="139"/>
      <c r="AY17" s="140"/>
    </row>
    <row r="18" spans="1:51" ht="25.5" customHeight="1">
      <c r="A18" s="175"/>
      <c r="B18" s="176"/>
      <c r="C18" s="176"/>
      <c r="D18" s="176"/>
      <c r="E18" s="176"/>
      <c r="F18" s="177"/>
      <c r="G18" s="141" t="s">
        <v>192</v>
      </c>
      <c r="H18" s="142"/>
      <c r="I18" s="142"/>
      <c r="J18" s="142"/>
      <c r="K18" s="142"/>
      <c r="L18" s="142"/>
      <c r="M18" s="142"/>
      <c r="N18" s="142"/>
      <c r="O18" s="143"/>
      <c r="P18" s="150" t="s">
        <v>194</v>
      </c>
      <c r="Q18" s="150"/>
      <c r="R18" s="150"/>
      <c r="S18" s="150"/>
      <c r="T18" s="150"/>
      <c r="U18" s="150"/>
      <c r="V18" s="150"/>
      <c r="W18" s="150"/>
      <c r="X18" s="151"/>
      <c r="Y18" s="156" t="s">
        <v>38</v>
      </c>
      <c r="Z18" s="156"/>
      <c r="AA18" s="156"/>
      <c r="AB18" s="156"/>
      <c r="AC18" s="157" t="s">
        <v>190</v>
      </c>
      <c r="AD18" s="157"/>
      <c r="AE18" s="157"/>
      <c r="AF18" s="158">
        <v>285.477</v>
      </c>
      <c r="AG18" s="158"/>
      <c r="AH18" s="158"/>
      <c r="AI18" s="158"/>
      <c r="AJ18" s="158"/>
      <c r="AK18" s="158">
        <v>324.804</v>
      </c>
      <c r="AL18" s="158"/>
      <c r="AM18" s="158"/>
      <c r="AN18" s="158"/>
      <c r="AO18" s="158"/>
      <c r="AP18" s="158">
        <v>367.131</v>
      </c>
      <c r="AQ18" s="158"/>
      <c r="AR18" s="158"/>
      <c r="AS18" s="158"/>
      <c r="AT18" s="158"/>
      <c r="AU18" s="159"/>
      <c r="AV18" s="159"/>
      <c r="AW18" s="159"/>
      <c r="AX18" s="159"/>
      <c r="AY18" s="160"/>
    </row>
    <row r="19" spans="1:51" ht="25.5" customHeight="1">
      <c r="A19" s="175"/>
      <c r="B19" s="176"/>
      <c r="C19" s="176"/>
      <c r="D19" s="176"/>
      <c r="E19" s="176"/>
      <c r="F19" s="177"/>
      <c r="G19" s="144"/>
      <c r="H19" s="145"/>
      <c r="I19" s="145"/>
      <c r="J19" s="145"/>
      <c r="K19" s="145"/>
      <c r="L19" s="145"/>
      <c r="M19" s="145"/>
      <c r="N19" s="145"/>
      <c r="O19" s="146"/>
      <c r="P19" s="152"/>
      <c r="Q19" s="152"/>
      <c r="R19" s="152"/>
      <c r="S19" s="152"/>
      <c r="T19" s="152"/>
      <c r="U19" s="152"/>
      <c r="V19" s="152"/>
      <c r="W19" s="152"/>
      <c r="X19" s="153"/>
      <c r="Y19" s="156" t="s">
        <v>47</v>
      </c>
      <c r="Z19" s="156"/>
      <c r="AA19" s="156"/>
      <c r="AB19" s="156"/>
      <c r="AC19" s="157" t="s">
        <v>190</v>
      </c>
      <c r="AD19" s="157"/>
      <c r="AE19" s="157"/>
      <c r="AF19" s="161">
        <v>462.933</v>
      </c>
      <c r="AG19" s="162"/>
      <c r="AH19" s="162"/>
      <c r="AI19" s="162"/>
      <c r="AJ19" s="163"/>
      <c r="AK19" s="161">
        <v>462.933</v>
      </c>
      <c r="AL19" s="162"/>
      <c r="AM19" s="162"/>
      <c r="AN19" s="162"/>
      <c r="AO19" s="163"/>
      <c r="AP19" s="161">
        <v>462.933</v>
      </c>
      <c r="AQ19" s="162"/>
      <c r="AR19" s="162"/>
      <c r="AS19" s="162"/>
      <c r="AT19" s="163"/>
      <c r="AU19" s="161" t="s">
        <v>152</v>
      </c>
      <c r="AV19" s="162"/>
      <c r="AW19" s="162"/>
      <c r="AX19" s="162"/>
      <c r="AY19" s="163"/>
    </row>
    <row r="20" spans="1:51" ht="25.5" customHeight="1">
      <c r="A20" s="175"/>
      <c r="B20" s="176"/>
      <c r="C20" s="176"/>
      <c r="D20" s="176"/>
      <c r="E20" s="176"/>
      <c r="F20" s="177"/>
      <c r="G20" s="147"/>
      <c r="H20" s="148"/>
      <c r="I20" s="148"/>
      <c r="J20" s="148"/>
      <c r="K20" s="148"/>
      <c r="L20" s="148"/>
      <c r="M20" s="148"/>
      <c r="N20" s="148"/>
      <c r="O20" s="149"/>
      <c r="P20" s="154"/>
      <c r="Q20" s="154"/>
      <c r="R20" s="154"/>
      <c r="S20" s="154"/>
      <c r="T20" s="154"/>
      <c r="U20" s="154"/>
      <c r="V20" s="154"/>
      <c r="W20" s="154"/>
      <c r="X20" s="155"/>
      <c r="Y20" s="156" t="s">
        <v>39</v>
      </c>
      <c r="Z20" s="156"/>
      <c r="AA20" s="156"/>
      <c r="AB20" s="156"/>
      <c r="AC20" s="164" t="s">
        <v>136</v>
      </c>
      <c r="AD20" s="164"/>
      <c r="AE20" s="164"/>
      <c r="AF20" s="165">
        <f>AF18/AF19</f>
        <v>0.6166702308973436</v>
      </c>
      <c r="AG20" s="165"/>
      <c r="AH20" s="165"/>
      <c r="AI20" s="165"/>
      <c r="AJ20" s="165"/>
      <c r="AK20" s="165">
        <f>AK18/AK19</f>
        <v>0.7016220489790099</v>
      </c>
      <c r="AL20" s="165"/>
      <c r="AM20" s="165"/>
      <c r="AN20" s="165"/>
      <c r="AO20" s="165"/>
      <c r="AP20" s="165">
        <f>AP18/AP19</f>
        <v>0.7930542864734205</v>
      </c>
      <c r="AQ20" s="165"/>
      <c r="AR20" s="165"/>
      <c r="AS20" s="165"/>
      <c r="AT20" s="165"/>
      <c r="AU20" s="159"/>
      <c r="AV20" s="159"/>
      <c r="AW20" s="159"/>
      <c r="AX20" s="159"/>
      <c r="AY20" s="160"/>
    </row>
    <row r="21" spans="1:51" ht="25.5" customHeight="1">
      <c r="A21" s="175"/>
      <c r="B21" s="176"/>
      <c r="C21" s="176"/>
      <c r="D21" s="176"/>
      <c r="E21" s="176"/>
      <c r="F21" s="177"/>
      <c r="G21" s="141" t="s">
        <v>193</v>
      </c>
      <c r="H21" s="142"/>
      <c r="I21" s="142"/>
      <c r="J21" s="142"/>
      <c r="K21" s="142"/>
      <c r="L21" s="142"/>
      <c r="M21" s="142"/>
      <c r="N21" s="142"/>
      <c r="O21" s="143"/>
      <c r="P21" s="150" t="s">
        <v>195</v>
      </c>
      <c r="Q21" s="150"/>
      <c r="R21" s="150"/>
      <c r="S21" s="150"/>
      <c r="T21" s="150"/>
      <c r="U21" s="150"/>
      <c r="V21" s="150"/>
      <c r="W21" s="150"/>
      <c r="X21" s="151"/>
      <c r="Y21" s="156" t="s">
        <v>38</v>
      </c>
      <c r="Z21" s="156"/>
      <c r="AA21" s="156"/>
      <c r="AB21" s="156"/>
      <c r="AC21" s="157" t="s">
        <v>191</v>
      </c>
      <c r="AD21" s="157"/>
      <c r="AE21" s="157"/>
      <c r="AF21" s="158">
        <v>559.56</v>
      </c>
      <c r="AG21" s="158"/>
      <c r="AH21" s="158"/>
      <c r="AI21" s="158"/>
      <c r="AJ21" s="158"/>
      <c r="AK21" s="158">
        <v>648.54</v>
      </c>
      <c r="AL21" s="158"/>
      <c r="AM21" s="158"/>
      <c r="AN21" s="158"/>
      <c r="AO21" s="158"/>
      <c r="AP21" s="158">
        <v>695.2</v>
      </c>
      <c r="AQ21" s="158"/>
      <c r="AR21" s="158"/>
      <c r="AS21" s="158"/>
      <c r="AT21" s="158"/>
      <c r="AU21" s="159"/>
      <c r="AV21" s="159"/>
      <c r="AW21" s="159"/>
      <c r="AX21" s="159"/>
      <c r="AY21" s="160"/>
    </row>
    <row r="22" spans="1:51" ht="25.5" customHeight="1">
      <c r="A22" s="175"/>
      <c r="B22" s="176"/>
      <c r="C22" s="176"/>
      <c r="D22" s="176"/>
      <c r="E22" s="176"/>
      <c r="F22" s="177"/>
      <c r="G22" s="144"/>
      <c r="H22" s="145"/>
      <c r="I22" s="145"/>
      <c r="J22" s="145"/>
      <c r="K22" s="145"/>
      <c r="L22" s="145"/>
      <c r="M22" s="145"/>
      <c r="N22" s="145"/>
      <c r="O22" s="146"/>
      <c r="P22" s="152"/>
      <c r="Q22" s="152"/>
      <c r="R22" s="152"/>
      <c r="S22" s="152"/>
      <c r="T22" s="152"/>
      <c r="U22" s="152"/>
      <c r="V22" s="152"/>
      <c r="W22" s="152"/>
      <c r="X22" s="153"/>
      <c r="Y22" s="156" t="s">
        <v>47</v>
      </c>
      <c r="Z22" s="156"/>
      <c r="AA22" s="156"/>
      <c r="AB22" s="156"/>
      <c r="AC22" s="157" t="s">
        <v>191</v>
      </c>
      <c r="AD22" s="157"/>
      <c r="AE22" s="157"/>
      <c r="AF22" s="161">
        <v>800.56</v>
      </c>
      <c r="AG22" s="162"/>
      <c r="AH22" s="162"/>
      <c r="AI22" s="162"/>
      <c r="AJ22" s="163"/>
      <c r="AK22" s="161">
        <v>800.56</v>
      </c>
      <c r="AL22" s="162"/>
      <c r="AM22" s="162"/>
      <c r="AN22" s="162"/>
      <c r="AO22" s="163"/>
      <c r="AP22" s="161">
        <v>800.56</v>
      </c>
      <c r="AQ22" s="162"/>
      <c r="AR22" s="162"/>
      <c r="AS22" s="162"/>
      <c r="AT22" s="163"/>
      <c r="AU22" s="161" t="s">
        <v>197</v>
      </c>
      <c r="AV22" s="162"/>
      <c r="AW22" s="162"/>
      <c r="AX22" s="162"/>
      <c r="AY22" s="163"/>
    </row>
    <row r="23" spans="1:51" ht="25.5" customHeight="1">
      <c r="A23" s="625"/>
      <c r="B23" s="626"/>
      <c r="C23" s="626"/>
      <c r="D23" s="626"/>
      <c r="E23" s="626"/>
      <c r="F23" s="627"/>
      <c r="G23" s="147"/>
      <c r="H23" s="148"/>
      <c r="I23" s="148"/>
      <c r="J23" s="148"/>
      <c r="K23" s="148"/>
      <c r="L23" s="148"/>
      <c r="M23" s="148"/>
      <c r="N23" s="148"/>
      <c r="O23" s="149"/>
      <c r="P23" s="154"/>
      <c r="Q23" s="154"/>
      <c r="R23" s="154"/>
      <c r="S23" s="154"/>
      <c r="T23" s="154"/>
      <c r="U23" s="154"/>
      <c r="V23" s="154"/>
      <c r="W23" s="154"/>
      <c r="X23" s="155"/>
      <c r="Y23" s="156" t="s">
        <v>39</v>
      </c>
      <c r="Z23" s="156"/>
      <c r="AA23" s="156"/>
      <c r="AB23" s="156"/>
      <c r="AC23" s="164" t="s">
        <v>64</v>
      </c>
      <c r="AD23" s="164"/>
      <c r="AE23" s="164"/>
      <c r="AF23" s="165">
        <f>AF21/AF22</f>
        <v>0.6989607274907564</v>
      </c>
      <c r="AG23" s="165"/>
      <c r="AH23" s="165"/>
      <c r="AI23" s="165"/>
      <c r="AJ23" s="165"/>
      <c r="AK23" s="165">
        <f>AK21/AK22</f>
        <v>0.810107924452883</v>
      </c>
      <c r="AL23" s="165"/>
      <c r="AM23" s="165"/>
      <c r="AN23" s="165"/>
      <c r="AO23" s="165"/>
      <c r="AP23" s="165">
        <f>AP21/AP22</f>
        <v>0.8683921255121416</v>
      </c>
      <c r="AQ23" s="165"/>
      <c r="AR23" s="165"/>
      <c r="AS23" s="165"/>
      <c r="AT23" s="165"/>
      <c r="AU23" s="159"/>
      <c r="AV23" s="159"/>
      <c r="AW23" s="159"/>
      <c r="AX23" s="159"/>
      <c r="AY23" s="160"/>
    </row>
    <row r="24" spans="1:51" ht="32.25" customHeight="1" thickBot="1">
      <c r="A24" s="166" t="s">
        <v>41</v>
      </c>
      <c r="B24" s="167"/>
      <c r="C24" s="167"/>
      <c r="D24" s="167"/>
      <c r="E24" s="167"/>
      <c r="F24" s="168"/>
      <c r="G24" s="169" t="s">
        <v>198</v>
      </c>
      <c r="H24" s="170"/>
      <c r="I24" s="170"/>
      <c r="J24" s="170"/>
      <c r="K24" s="170"/>
      <c r="L24" s="170"/>
      <c r="M24" s="170"/>
      <c r="N24" s="170"/>
      <c r="O24" s="170"/>
      <c r="P24" s="170"/>
      <c r="Q24" s="170"/>
      <c r="R24" s="170"/>
      <c r="S24" s="170"/>
      <c r="T24" s="170"/>
      <c r="U24" s="170"/>
      <c r="V24" s="170"/>
      <c r="W24" s="170"/>
      <c r="X24" s="170"/>
      <c r="Y24" s="170"/>
      <c r="Z24" s="170"/>
      <c r="AA24" s="170"/>
      <c r="AB24" s="170"/>
      <c r="AC24" s="170"/>
      <c r="AD24" s="170"/>
      <c r="AE24" s="170"/>
      <c r="AF24" s="170"/>
      <c r="AG24" s="170"/>
      <c r="AH24" s="170"/>
      <c r="AI24" s="170"/>
      <c r="AJ24" s="170"/>
      <c r="AK24" s="170"/>
      <c r="AL24" s="170"/>
      <c r="AM24" s="170"/>
      <c r="AN24" s="170"/>
      <c r="AO24" s="170"/>
      <c r="AP24" s="170"/>
      <c r="AQ24" s="170"/>
      <c r="AR24" s="170"/>
      <c r="AS24" s="170"/>
      <c r="AT24" s="170"/>
      <c r="AU24" s="170"/>
      <c r="AV24" s="170"/>
      <c r="AW24" s="170"/>
      <c r="AX24" s="170"/>
      <c r="AY24" s="171"/>
    </row>
    <row r="25" spans="1:51" ht="39.75" customHeight="1">
      <c r="A25" s="172" t="s">
        <v>92</v>
      </c>
      <c r="B25" s="173"/>
      <c r="C25" s="173"/>
      <c r="D25" s="173"/>
      <c r="E25" s="173"/>
      <c r="F25" s="174"/>
      <c r="G25" s="181" t="s">
        <v>63</v>
      </c>
      <c r="H25" s="182"/>
      <c r="I25" s="182"/>
      <c r="J25" s="182"/>
      <c r="K25" s="182"/>
      <c r="L25" s="182"/>
      <c r="M25" s="182"/>
      <c r="N25" s="182"/>
      <c r="O25" s="182"/>
      <c r="P25" s="182"/>
      <c r="Q25" s="182"/>
      <c r="R25" s="182"/>
      <c r="S25" s="182"/>
      <c r="T25" s="182"/>
      <c r="U25" s="182"/>
      <c r="V25" s="182"/>
      <c r="W25" s="182"/>
      <c r="X25" s="183"/>
      <c r="Y25" s="137"/>
      <c r="Z25" s="137"/>
      <c r="AA25" s="137"/>
      <c r="AB25" s="137"/>
      <c r="AC25" s="138" t="s">
        <v>1</v>
      </c>
      <c r="AD25" s="138"/>
      <c r="AE25" s="138"/>
      <c r="AF25" s="138" t="s">
        <v>36</v>
      </c>
      <c r="AG25" s="138"/>
      <c r="AH25" s="138"/>
      <c r="AI25" s="138"/>
      <c r="AJ25" s="138"/>
      <c r="AK25" s="138" t="s">
        <v>37</v>
      </c>
      <c r="AL25" s="138"/>
      <c r="AM25" s="138"/>
      <c r="AN25" s="138"/>
      <c r="AO25" s="138"/>
      <c r="AP25" s="138" t="s">
        <v>51</v>
      </c>
      <c r="AQ25" s="138"/>
      <c r="AR25" s="138"/>
      <c r="AS25" s="138"/>
      <c r="AT25" s="138"/>
      <c r="AU25" s="139" t="s">
        <v>60</v>
      </c>
      <c r="AV25" s="139"/>
      <c r="AW25" s="139"/>
      <c r="AX25" s="139"/>
      <c r="AY25" s="140"/>
    </row>
    <row r="26" spans="1:51" ht="38.25" customHeight="1">
      <c r="A26" s="175"/>
      <c r="B26" s="176"/>
      <c r="C26" s="176"/>
      <c r="D26" s="176"/>
      <c r="E26" s="176"/>
      <c r="F26" s="177"/>
      <c r="G26" s="184" t="s">
        <v>171</v>
      </c>
      <c r="H26" s="185"/>
      <c r="I26" s="185"/>
      <c r="J26" s="185"/>
      <c r="K26" s="185"/>
      <c r="L26" s="185"/>
      <c r="M26" s="185"/>
      <c r="N26" s="185"/>
      <c r="O26" s="185"/>
      <c r="P26" s="185"/>
      <c r="Q26" s="185"/>
      <c r="R26" s="185"/>
      <c r="S26" s="185"/>
      <c r="T26" s="185"/>
      <c r="U26" s="185"/>
      <c r="V26" s="185"/>
      <c r="W26" s="185"/>
      <c r="X26" s="186"/>
      <c r="Y26" s="156" t="s">
        <v>65</v>
      </c>
      <c r="Z26" s="156"/>
      <c r="AA26" s="156"/>
      <c r="AB26" s="156"/>
      <c r="AC26" s="190" t="s">
        <v>153</v>
      </c>
      <c r="AD26" s="191"/>
      <c r="AE26" s="192"/>
      <c r="AF26" s="193" t="s">
        <v>154</v>
      </c>
      <c r="AG26" s="194"/>
      <c r="AH26" s="194"/>
      <c r="AI26" s="194"/>
      <c r="AJ26" s="194"/>
      <c r="AK26" s="195" t="s">
        <v>155</v>
      </c>
      <c r="AL26" s="196"/>
      <c r="AM26" s="196"/>
      <c r="AN26" s="196"/>
      <c r="AO26" s="196"/>
      <c r="AP26" s="195" t="s">
        <v>189</v>
      </c>
      <c r="AQ26" s="196"/>
      <c r="AR26" s="196"/>
      <c r="AS26" s="196"/>
      <c r="AT26" s="196"/>
      <c r="AU26" s="159"/>
      <c r="AV26" s="159"/>
      <c r="AW26" s="159"/>
      <c r="AX26" s="159"/>
      <c r="AY26" s="160"/>
    </row>
    <row r="27" spans="1:51" ht="28.5" customHeight="1" thickBot="1">
      <c r="A27" s="178"/>
      <c r="B27" s="179"/>
      <c r="C27" s="179"/>
      <c r="D27" s="179"/>
      <c r="E27" s="179"/>
      <c r="F27" s="180"/>
      <c r="G27" s="187"/>
      <c r="H27" s="188"/>
      <c r="I27" s="188"/>
      <c r="J27" s="188"/>
      <c r="K27" s="188"/>
      <c r="L27" s="188"/>
      <c r="M27" s="188"/>
      <c r="N27" s="188"/>
      <c r="O27" s="188"/>
      <c r="P27" s="188"/>
      <c r="Q27" s="188"/>
      <c r="R27" s="188"/>
      <c r="S27" s="188"/>
      <c r="T27" s="188"/>
      <c r="U27" s="188"/>
      <c r="V27" s="188"/>
      <c r="W27" s="188"/>
      <c r="X27" s="189"/>
      <c r="Y27" s="197" t="s">
        <v>93</v>
      </c>
      <c r="Z27" s="197"/>
      <c r="AA27" s="197"/>
      <c r="AB27" s="197"/>
      <c r="AC27" s="190" t="s">
        <v>153</v>
      </c>
      <c r="AD27" s="191"/>
      <c r="AE27" s="192"/>
      <c r="AF27" s="198" t="s">
        <v>152</v>
      </c>
      <c r="AG27" s="199"/>
      <c r="AH27" s="199"/>
      <c r="AI27" s="199"/>
      <c r="AJ27" s="200"/>
      <c r="AK27" s="198" t="s">
        <v>152</v>
      </c>
      <c r="AL27" s="199"/>
      <c r="AM27" s="199"/>
      <c r="AN27" s="199"/>
      <c r="AO27" s="200"/>
      <c r="AP27" s="198" t="s">
        <v>152</v>
      </c>
      <c r="AQ27" s="199"/>
      <c r="AR27" s="199"/>
      <c r="AS27" s="199"/>
      <c r="AT27" s="200"/>
      <c r="AU27" s="201" t="s">
        <v>210</v>
      </c>
      <c r="AV27" s="202"/>
      <c r="AW27" s="202"/>
      <c r="AX27" s="202"/>
      <c r="AY27" s="203"/>
    </row>
    <row r="28" spans="1:51" ht="39.75" customHeight="1" hidden="1">
      <c r="A28" s="172" t="s">
        <v>92</v>
      </c>
      <c r="B28" s="173"/>
      <c r="C28" s="173"/>
      <c r="D28" s="173"/>
      <c r="E28" s="173"/>
      <c r="F28" s="174"/>
      <c r="G28" s="181" t="s">
        <v>63</v>
      </c>
      <c r="H28" s="182"/>
      <c r="I28" s="182"/>
      <c r="J28" s="182"/>
      <c r="K28" s="182"/>
      <c r="L28" s="182"/>
      <c r="M28" s="182"/>
      <c r="N28" s="182"/>
      <c r="O28" s="182"/>
      <c r="P28" s="182"/>
      <c r="Q28" s="182"/>
      <c r="R28" s="182"/>
      <c r="S28" s="182"/>
      <c r="T28" s="182"/>
      <c r="U28" s="182"/>
      <c r="V28" s="182"/>
      <c r="W28" s="182"/>
      <c r="X28" s="183"/>
      <c r="Y28" s="137"/>
      <c r="Z28" s="137"/>
      <c r="AA28" s="137"/>
      <c r="AB28" s="137"/>
      <c r="AC28" s="138" t="s">
        <v>1</v>
      </c>
      <c r="AD28" s="138"/>
      <c r="AE28" s="138"/>
      <c r="AF28" s="138" t="s">
        <v>36</v>
      </c>
      <c r="AG28" s="138"/>
      <c r="AH28" s="138"/>
      <c r="AI28" s="138"/>
      <c r="AJ28" s="138"/>
      <c r="AK28" s="138" t="s">
        <v>37</v>
      </c>
      <c r="AL28" s="138"/>
      <c r="AM28" s="138"/>
      <c r="AN28" s="138"/>
      <c r="AO28" s="138"/>
      <c r="AP28" s="138" t="s">
        <v>51</v>
      </c>
      <c r="AQ28" s="138"/>
      <c r="AR28" s="138"/>
      <c r="AS28" s="138"/>
      <c r="AT28" s="138"/>
      <c r="AU28" s="139" t="s">
        <v>60</v>
      </c>
      <c r="AV28" s="139"/>
      <c r="AW28" s="139"/>
      <c r="AX28" s="139"/>
      <c r="AY28" s="140"/>
    </row>
    <row r="29" spans="1:51" ht="25.5" customHeight="1" hidden="1">
      <c r="A29" s="175"/>
      <c r="B29" s="176"/>
      <c r="C29" s="176"/>
      <c r="D29" s="176"/>
      <c r="E29" s="176"/>
      <c r="F29" s="177"/>
      <c r="G29" s="184"/>
      <c r="H29" s="185"/>
      <c r="I29" s="185"/>
      <c r="J29" s="185"/>
      <c r="K29" s="185"/>
      <c r="L29" s="185"/>
      <c r="M29" s="185"/>
      <c r="N29" s="185"/>
      <c r="O29" s="185"/>
      <c r="P29" s="185"/>
      <c r="Q29" s="185"/>
      <c r="R29" s="185"/>
      <c r="S29" s="185"/>
      <c r="T29" s="185"/>
      <c r="U29" s="185"/>
      <c r="V29" s="185"/>
      <c r="W29" s="185"/>
      <c r="X29" s="186"/>
      <c r="Y29" s="156" t="s">
        <v>65</v>
      </c>
      <c r="Z29" s="156"/>
      <c r="AA29" s="156"/>
      <c r="AB29" s="156"/>
      <c r="AC29" s="208" t="s">
        <v>122</v>
      </c>
      <c r="AD29" s="208"/>
      <c r="AE29" s="208"/>
      <c r="AF29" s="209"/>
      <c r="AG29" s="210"/>
      <c r="AH29" s="210"/>
      <c r="AI29" s="210"/>
      <c r="AJ29" s="211"/>
      <c r="AK29" s="209"/>
      <c r="AL29" s="210"/>
      <c r="AM29" s="210"/>
      <c r="AN29" s="210"/>
      <c r="AO29" s="211"/>
      <c r="AP29" s="209"/>
      <c r="AQ29" s="210"/>
      <c r="AR29" s="210"/>
      <c r="AS29" s="210"/>
      <c r="AT29" s="211"/>
      <c r="AU29" s="159"/>
      <c r="AV29" s="159"/>
      <c r="AW29" s="159"/>
      <c r="AX29" s="159"/>
      <c r="AY29" s="160"/>
    </row>
    <row r="30" spans="1:51" ht="25.5" customHeight="1" hidden="1" thickBot="1">
      <c r="A30" s="178"/>
      <c r="B30" s="179"/>
      <c r="C30" s="179"/>
      <c r="D30" s="179"/>
      <c r="E30" s="179"/>
      <c r="F30" s="180"/>
      <c r="G30" s="187"/>
      <c r="H30" s="188"/>
      <c r="I30" s="188"/>
      <c r="J30" s="188"/>
      <c r="K30" s="188"/>
      <c r="L30" s="188"/>
      <c r="M30" s="188"/>
      <c r="N30" s="188"/>
      <c r="O30" s="188"/>
      <c r="P30" s="188"/>
      <c r="Q30" s="188"/>
      <c r="R30" s="188"/>
      <c r="S30" s="188"/>
      <c r="T30" s="188"/>
      <c r="U30" s="188"/>
      <c r="V30" s="188"/>
      <c r="W30" s="188"/>
      <c r="X30" s="189"/>
      <c r="Y30" s="197" t="s">
        <v>93</v>
      </c>
      <c r="Z30" s="197"/>
      <c r="AA30" s="197"/>
      <c r="AB30" s="197"/>
      <c r="AC30" s="204" t="s">
        <v>122</v>
      </c>
      <c r="AD30" s="204"/>
      <c r="AE30" s="204"/>
      <c r="AF30" s="205"/>
      <c r="AG30" s="206"/>
      <c r="AH30" s="206"/>
      <c r="AI30" s="206"/>
      <c r="AJ30" s="207"/>
      <c r="AK30" s="205"/>
      <c r="AL30" s="206"/>
      <c r="AM30" s="206"/>
      <c r="AN30" s="206"/>
      <c r="AO30" s="207"/>
      <c r="AP30" s="205"/>
      <c r="AQ30" s="206"/>
      <c r="AR30" s="206"/>
      <c r="AS30" s="206"/>
      <c r="AT30" s="207"/>
      <c r="AU30" s="205"/>
      <c r="AV30" s="206"/>
      <c r="AW30" s="206"/>
      <c r="AX30" s="206"/>
      <c r="AY30" s="212"/>
    </row>
    <row r="31" spans="1:51" ht="25.5" customHeight="1" thickBot="1">
      <c r="A31" s="213" t="s">
        <v>56</v>
      </c>
      <c r="B31" s="214"/>
      <c r="C31" s="214"/>
      <c r="D31" s="214"/>
      <c r="E31" s="214"/>
      <c r="F31" s="214"/>
      <c r="G31" s="215"/>
      <c r="H31" s="216"/>
      <c r="I31" s="216"/>
      <c r="J31" s="216"/>
      <c r="K31" s="216"/>
      <c r="L31" s="216"/>
      <c r="M31" s="216"/>
      <c r="N31" s="216"/>
      <c r="O31" s="217"/>
      <c r="P31" s="218" t="s">
        <v>36</v>
      </c>
      <c r="Q31" s="219"/>
      <c r="R31" s="219"/>
      <c r="S31" s="219"/>
      <c r="T31" s="219"/>
      <c r="U31" s="219"/>
      <c r="V31" s="219"/>
      <c r="W31" s="219"/>
      <c r="X31" s="220"/>
      <c r="Y31" s="218" t="s">
        <v>33</v>
      </c>
      <c r="Z31" s="219"/>
      <c r="AA31" s="219"/>
      <c r="AB31" s="219"/>
      <c r="AC31" s="219"/>
      <c r="AD31" s="219"/>
      <c r="AE31" s="219"/>
      <c r="AF31" s="219"/>
      <c r="AG31" s="220"/>
      <c r="AH31" s="219" t="s">
        <v>53</v>
      </c>
      <c r="AI31" s="219"/>
      <c r="AJ31" s="219"/>
      <c r="AK31" s="219"/>
      <c r="AL31" s="219"/>
      <c r="AM31" s="219"/>
      <c r="AN31" s="219"/>
      <c r="AO31" s="219"/>
      <c r="AP31" s="220"/>
      <c r="AQ31" s="219" t="s">
        <v>54</v>
      </c>
      <c r="AR31" s="219"/>
      <c r="AS31" s="219"/>
      <c r="AT31" s="219"/>
      <c r="AU31" s="219"/>
      <c r="AV31" s="219"/>
      <c r="AW31" s="219"/>
      <c r="AX31" s="219"/>
      <c r="AY31" s="221"/>
    </row>
    <row r="32" spans="1:51" ht="25.5" customHeight="1" thickBot="1">
      <c r="A32" s="81"/>
      <c r="B32" s="82"/>
      <c r="C32" s="82"/>
      <c r="D32" s="82"/>
      <c r="E32" s="82"/>
      <c r="F32" s="82"/>
      <c r="G32" s="222" t="s">
        <v>114</v>
      </c>
      <c r="H32" s="223"/>
      <c r="I32" s="223"/>
      <c r="J32" s="223"/>
      <c r="K32" s="223"/>
      <c r="L32" s="223"/>
      <c r="M32" s="223"/>
      <c r="N32" s="223"/>
      <c r="O32" s="224"/>
      <c r="P32" s="225">
        <v>81059.499445</v>
      </c>
      <c r="Q32" s="226"/>
      <c r="R32" s="226"/>
      <c r="S32" s="226"/>
      <c r="T32" s="226"/>
      <c r="U32" s="226"/>
      <c r="V32" s="226"/>
      <c r="W32" s="226"/>
      <c r="X32" s="227"/>
      <c r="Y32" s="225">
        <v>72289.262944</v>
      </c>
      <c r="Z32" s="226"/>
      <c r="AA32" s="226"/>
      <c r="AB32" s="226"/>
      <c r="AC32" s="226"/>
      <c r="AD32" s="226"/>
      <c r="AE32" s="226"/>
      <c r="AF32" s="226"/>
      <c r="AG32" s="227"/>
      <c r="AH32" s="225">
        <v>60138.337521</v>
      </c>
      <c r="AI32" s="226"/>
      <c r="AJ32" s="226"/>
      <c r="AK32" s="226"/>
      <c r="AL32" s="226"/>
      <c r="AM32" s="226"/>
      <c r="AN32" s="226"/>
      <c r="AO32" s="226"/>
      <c r="AP32" s="227"/>
      <c r="AQ32" s="225">
        <v>51726.139698</v>
      </c>
      <c r="AR32" s="226"/>
      <c r="AS32" s="226"/>
      <c r="AT32" s="226"/>
      <c r="AU32" s="226"/>
      <c r="AV32" s="226"/>
      <c r="AW32" s="226"/>
      <c r="AX32" s="226"/>
      <c r="AY32" s="228"/>
    </row>
    <row r="33" spans="1:51" ht="25.5" customHeight="1">
      <c r="A33" s="81"/>
      <c r="B33" s="82"/>
      <c r="C33" s="82"/>
      <c r="D33" s="82"/>
      <c r="E33" s="82"/>
      <c r="F33" s="82"/>
      <c r="G33" s="229" t="s">
        <v>18</v>
      </c>
      <c r="H33" s="230"/>
      <c r="I33" s="235" t="s">
        <v>101</v>
      </c>
      <c r="J33" s="236"/>
      <c r="K33" s="236"/>
      <c r="L33" s="236"/>
      <c r="M33" s="236"/>
      <c r="N33" s="236"/>
      <c r="O33" s="237"/>
      <c r="P33" s="238">
        <v>10605.6</v>
      </c>
      <c r="Q33" s="113"/>
      <c r="R33" s="113"/>
      <c r="S33" s="113"/>
      <c r="T33" s="113"/>
      <c r="U33" s="113"/>
      <c r="V33" s="113"/>
      <c r="W33" s="113"/>
      <c r="X33" s="239"/>
      <c r="Y33" s="238">
        <v>0</v>
      </c>
      <c r="Z33" s="113"/>
      <c r="AA33" s="113"/>
      <c r="AB33" s="113"/>
      <c r="AC33" s="113"/>
      <c r="AD33" s="113"/>
      <c r="AE33" s="113"/>
      <c r="AF33" s="113"/>
      <c r="AG33" s="239"/>
      <c r="AH33" s="238">
        <v>0</v>
      </c>
      <c r="AI33" s="113"/>
      <c r="AJ33" s="113"/>
      <c r="AK33" s="113"/>
      <c r="AL33" s="113"/>
      <c r="AM33" s="113"/>
      <c r="AN33" s="113"/>
      <c r="AO33" s="113"/>
      <c r="AP33" s="239"/>
      <c r="AQ33" s="112">
        <v>0</v>
      </c>
      <c r="AR33" s="113"/>
      <c r="AS33" s="113"/>
      <c r="AT33" s="113"/>
      <c r="AU33" s="113"/>
      <c r="AV33" s="113"/>
      <c r="AW33" s="113"/>
      <c r="AX33" s="113"/>
      <c r="AY33" s="114"/>
    </row>
    <row r="34" spans="1:51" ht="25.5" customHeight="1">
      <c r="A34" s="81"/>
      <c r="B34" s="82"/>
      <c r="C34" s="82"/>
      <c r="D34" s="82"/>
      <c r="E34" s="82"/>
      <c r="F34" s="82"/>
      <c r="G34" s="231"/>
      <c r="H34" s="232"/>
      <c r="I34" s="240" t="s">
        <v>123</v>
      </c>
      <c r="J34" s="241"/>
      <c r="K34" s="241"/>
      <c r="L34" s="241"/>
      <c r="M34" s="241"/>
      <c r="N34" s="241"/>
      <c r="O34" s="242"/>
      <c r="P34" s="243">
        <v>70.953915</v>
      </c>
      <c r="Q34" s="244"/>
      <c r="R34" s="244"/>
      <c r="S34" s="244"/>
      <c r="T34" s="244"/>
      <c r="U34" s="244"/>
      <c r="V34" s="244"/>
      <c r="W34" s="244"/>
      <c r="X34" s="245"/>
      <c r="Y34" s="243">
        <v>97.101583</v>
      </c>
      <c r="Z34" s="244"/>
      <c r="AA34" s="244"/>
      <c r="AB34" s="244"/>
      <c r="AC34" s="244"/>
      <c r="AD34" s="244"/>
      <c r="AE34" s="244"/>
      <c r="AF34" s="244"/>
      <c r="AG34" s="245"/>
      <c r="AH34" s="243">
        <v>68.222232</v>
      </c>
      <c r="AI34" s="244"/>
      <c r="AJ34" s="244"/>
      <c r="AK34" s="244"/>
      <c r="AL34" s="244"/>
      <c r="AM34" s="244"/>
      <c r="AN34" s="244"/>
      <c r="AO34" s="244"/>
      <c r="AP34" s="245"/>
      <c r="AQ34" s="243">
        <f>AQ32*0.001</f>
        <v>51.726139698</v>
      </c>
      <c r="AR34" s="244"/>
      <c r="AS34" s="244"/>
      <c r="AT34" s="244"/>
      <c r="AU34" s="244"/>
      <c r="AV34" s="244"/>
      <c r="AW34" s="244"/>
      <c r="AX34" s="244"/>
      <c r="AY34" s="246"/>
    </row>
    <row r="35" spans="1:51" ht="25.5" customHeight="1">
      <c r="A35" s="81"/>
      <c r="B35" s="82"/>
      <c r="C35" s="82"/>
      <c r="D35" s="82"/>
      <c r="E35" s="82"/>
      <c r="F35" s="82"/>
      <c r="G35" s="231"/>
      <c r="H35" s="232"/>
      <c r="I35" s="11"/>
      <c r="J35" s="247" t="s">
        <v>124</v>
      </c>
      <c r="K35" s="248"/>
      <c r="L35" s="248"/>
      <c r="M35" s="248"/>
      <c r="N35" s="248"/>
      <c r="O35" s="249"/>
      <c r="P35" s="17" t="s">
        <v>125</v>
      </c>
      <c r="Q35" s="250">
        <f>P34</f>
        <v>70.953915</v>
      </c>
      <c r="R35" s="250"/>
      <c r="S35" s="250"/>
      <c r="T35" s="250"/>
      <c r="U35" s="250"/>
      <c r="V35" s="250"/>
      <c r="W35" s="250"/>
      <c r="X35" s="18" t="s">
        <v>126</v>
      </c>
      <c r="Y35" s="17" t="s">
        <v>125</v>
      </c>
      <c r="Z35" s="250">
        <f>Y34</f>
        <v>97.101583</v>
      </c>
      <c r="AA35" s="250"/>
      <c r="AB35" s="250"/>
      <c r="AC35" s="250"/>
      <c r="AD35" s="250"/>
      <c r="AE35" s="250"/>
      <c r="AF35" s="250"/>
      <c r="AG35" s="18" t="s">
        <v>126</v>
      </c>
      <c r="AH35" s="17" t="s">
        <v>125</v>
      </c>
      <c r="AI35" s="250">
        <f>AH34</f>
        <v>68.222232</v>
      </c>
      <c r="AJ35" s="250"/>
      <c r="AK35" s="250"/>
      <c r="AL35" s="250"/>
      <c r="AM35" s="250"/>
      <c r="AN35" s="250"/>
      <c r="AO35" s="250"/>
      <c r="AP35" s="18" t="s">
        <v>126</v>
      </c>
      <c r="AQ35" s="17" t="s">
        <v>125</v>
      </c>
      <c r="AR35" s="250">
        <f>AQ34</f>
        <v>51.726139698</v>
      </c>
      <c r="AS35" s="250"/>
      <c r="AT35" s="250"/>
      <c r="AU35" s="250"/>
      <c r="AV35" s="250"/>
      <c r="AW35" s="250"/>
      <c r="AX35" s="250"/>
      <c r="AY35" s="18" t="s">
        <v>126</v>
      </c>
    </row>
    <row r="36" spans="1:51" ht="25.5" customHeight="1">
      <c r="A36" s="81"/>
      <c r="B36" s="82"/>
      <c r="C36" s="82"/>
      <c r="D36" s="82"/>
      <c r="E36" s="82"/>
      <c r="F36" s="82"/>
      <c r="G36" s="231"/>
      <c r="H36" s="232"/>
      <c r="I36" s="240" t="s">
        <v>137</v>
      </c>
      <c r="J36" s="241"/>
      <c r="K36" s="241"/>
      <c r="L36" s="241"/>
      <c r="M36" s="241"/>
      <c r="N36" s="241"/>
      <c r="O36" s="242"/>
      <c r="P36" s="243">
        <f>11361.584161+857.420292</f>
        <v>12219.004453000001</v>
      </c>
      <c r="Q36" s="244"/>
      <c r="R36" s="244"/>
      <c r="S36" s="244"/>
      <c r="T36" s="244"/>
      <c r="U36" s="244"/>
      <c r="V36" s="244"/>
      <c r="W36" s="244"/>
      <c r="X36" s="245"/>
      <c r="Y36" s="243">
        <v>28629.870209</v>
      </c>
      <c r="Z36" s="244"/>
      <c r="AA36" s="244"/>
      <c r="AB36" s="244"/>
      <c r="AC36" s="244"/>
      <c r="AD36" s="244"/>
      <c r="AE36" s="244"/>
      <c r="AF36" s="244"/>
      <c r="AG36" s="245"/>
      <c r="AH36" s="243">
        <v>35994.143687</v>
      </c>
      <c r="AI36" s="244"/>
      <c r="AJ36" s="244"/>
      <c r="AK36" s="244"/>
      <c r="AL36" s="244"/>
      <c r="AM36" s="244"/>
      <c r="AN36" s="244"/>
      <c r="AO36" s="244"/>
      <c r="AP36" s="245"/>
      <c r="AQ36" s="243">
        <f>14916+5497.23344</f>
        <v>20413.23344</v>
      </c>
      <c r="AR36" s="244"/>
      <c r="AS36" s="244"/>
      <c r="AT36" s="244"/>
      <c r="AU36" s="244"/>
      <c r="AV36" s="244"/>
      <c r="AW36" s="244"/>
      <c r="AX36" s="244"/>
      <c r="AY36" s="246"/>
    </row>
    <row r="37" spans="1:51" ht="25.5" customHeight="1">
      <c r="A37" s="81"/>
      <c r="B37" s="82"/>
      <c r="C37" s="82"/>
      <c r="D37" s="82"/>
      <c r="E37" s="82"/>
      <c r="F37" s="82"/>
      <c r="G37" s="231"/>
      <c r="H37" s="232"/>
      <c r="I37" s="12"/>
      <c r="J37" s="251" t="s">
        <v>124</v>
      </c>
      <c r="K37" s="252"/>
      <c r="L37" s="252"/>
      <c r="M37" s="252"/>
      <c r="N37" s="252"/>
      <c r="O37" s="253"/>
      <c r="P37" s="17" t="s">
        <v>125</v>
      </c>
      <c r="Q37" s="250">
        <f>P36</f>
        <v>12219.004453000001</v>
      </c>
      <c r="R37" s="250"/>
      <c r="S37" s="250"/>
      <c r="T37" s="250"/>
      <c r="U37" s="250"/>
      <c r="V37" s="250"/>
      <c r="W37" s="250"/>
      <c r="X37" s="18" t="s">
        <v>126</v>
      </c>
      <c r="Y37" s="17" t="s">
        <v>125</v>
      </c>
      <c r="Z37" s="250">
        <f>Y36</f>
        <v>28629.870209</v>
      </c>
      <c r="AA37" s="250"/>
      <c r="AB37" s="250"/>
      <c r="AC37" s="250"/>
      <c r="AD37" s="250"/>
      <c r="AE37" s="250"/>
      <c r="AF37" s="250"/>
      <c r="AG37" s="18" t="s">
        <v>126</v>
      </c>
      <c r="AH37" s="17" t="s">
        <v>125</v>
      </c>
      <c r="AI37" s="250">
        <f>AH36</f>
        <v>35994.143687</v>
      </c>
      <c r="AJ37" s="250"/>
      <c r="AK37" s="250"/>
      <c r="AL37" s="250"/>
      <c r="AM37" s="250"/>
      <c r="AN37" s="250"/>
      <c r="AO37" s="250"/>
      <c r="AP37" s="18" t="s">
        <v>126</v>
      </c>
      <c r="AQ37" s="17" t="s">
        <v>125</v>
      </c>
      <c r="AR37" s="250">
        <f>AQ36</f>
        <v>20413.23344</v>
      </c>
      <c r="AS37" s="250"/>
      <c r="AT37" s="250"/>
      <c r="AU37" s="250"/>
      <c r="AV37" s="250"/>
      <c r="AW37" s="250"/>
      <c r="AX37" s="250"/>
      <c r="AY37" s="18" t="s">
        <v>126</v>
      </c>
    </row>
    <row r="38" spans="1:51" ht="25.5" customHeight="1">
      <c r="A38" s="81"/>
      <c r="B38" s="82"/>
      <c r="C38" s="82"/>
      <c r="D38" s="82"/>
      <c r="E38" s="82"/>
      <c r="F38" s="82"/>
      <c r="G38" s="231"/>
      <c r="H38" s="232"/>
      <c r="I38" s="254" t="s">
        <v>28</v>
      </c>
      <c r="J38" s="255"/>
      <c r="K38" s="255"/>
      <c r="L38" s="255"/>
      <c r="M38" s="255"/>
      <c r="N38" s="255"/>
      <c r="O38" s="256"/>
      <c r="P38" s="257">
        <v>0</v>
      </c>
      <c r="Q38" s="258"/>
      <c r="R38" s="258"/>
      <c r="S38" s="258"/>
      <c r="T38" s="258"/>
      <c r="U38" s="258"/>
      <c r="V38" s="258"/>
      <c r="W38" s="258"/>
      <c r="X38" s="259"/>
      <c r="Y38" s="257">
        <v>0</v>
      </c>
      <c r="Z38" s="258"/>
      <c r="AA38" s="258"/>
      <c r="AB38" s="258"/>
      <c r="AC38" s="258"/>
      <c r="AD38" s="258"/>
      <c r="AE38" s="258"/>
      <c r="AF38" s="258"/>
      <c r="AG38" s="259"/>
      <c r="AH38" s="257">
        <v>0</v>
      </c>
      <c r="AI38" s="258"/>
      <c r="AJ38" s="258"/>
      <c r="AK38" s="258"/>
      <c r="AL38" s="258"/>
      <c r="AM38" s="258"/>
      <c r="AN38" s="258"/>
      <c r="AO38" s="258"/>
      <c r="AP38" s="259"/>
      <c r="AQ38" s="257">
        <v>0</v>
      </c>
      <c r="AR38" s="258"/>
      <c r="AS38" s="258"/>
      <c r="AT38" s="258"/>
      <c r="AU38" s="258"/>
      <c r="AV38" s="258"/>
      <c r="AW38" s="258"/>
      <c r="AX38" s="258"/>
      <c r="AY38" s="260"/>
    </row>
    <row r="39" spans="1:51" ht="25.5" customHeight="1" thickBot="1">
      <c r="A39" s="81"/>
      <c r="B39" s="82"/>
      <c r="C39" s="82"/>
      <c r="D39" s="82"/>
      <c r="E39" s="82"/>
      <c r="F39" s="82"/>
      <c r="G39" s="233"/>
      <c r="H39" s="234"/>
      <c r="I39" s="261" t="s">
        <v>22</v>
      </c>
      <c r="J39" s="262"/>
      <c r="K39" s="262"/>
      <c r="L39" s="262"/>
      <c r="M39" s="262"/>
      <c r="N39" s="262"/>
      <c r="O39" s="263"/>
      <c r="P39" s="264">
        <f>P33+P34+P36+P38</f>
        <v>22895.558368</v>
      </c>
      <c r="Q39" s="265"/>
      <c r="R39" s="265"/>
      <c r="S39" s="265"/>
      <c r="T39" s="265"/>
      <c r="U39" s="265"/>
      <c r="V39" s="265"/>
      <c r="W39" s="265"/>
      <c r="X39" s="266"/>
      <c r="Y39" s="264">
        <f>Y33+Y34+Y36+Y38</f>
        <v>28726.971792</v>
      </c>
      <c r="Z39" s="267"/>
      <c r="AA39" s="267"/>
      <c r="AB39" s="267"/>
      <c r="AC39" s="267"/>
      <c r="AD39" s="267"/>
      <c r="AE39" s="267"/>
      <c r="AF39" s="267"/>
      <c r="AG39" s="268"/>
      <c r="AH39" s="264">
        <f>AH33+AH34+AH36+AH38</f>
        <v>36062.365919</v>
      </c>
      <c r="AI39" s="267"/>
      <c r="AJ39" s="267"/>
      <c r="AK39" s="267"/>
      <c r="AL39" s="267"/>
      <c r="AM39" s="267"/>
      <c r="AN39" s="267"/>
      <c r="AO39" s="267"/>
      <c r="AP39" s="268"/>
      <c r="AQ39" s="264">
        <f>AQ33+AQ34+AQ36+AQ38</f>
        <v>20464.959579698</v>
      </c>
      <c r="AR39" s="267"/>
      <c r="AS39" s="267"/>
      <c r="AT39" s="267"/>
      <c r="AU39" s="267"/>
      <c r="AV39" s="267"/>
      <c r="AW39" s="267"/>
      <c r="AX39" s="267"/>
      <c r="AY39" s="269"/>
    </row>
    <row r="40" spans="1:51" ht="25.5" customHeight="1">
      <c r="A40" s="81"/>
      <c r="B40" s="82"/>
      <c r="C40" s="82"/>
      <c r="D40" s="82"/>
      <c r="E40" s="82"/>
      <c r="F40" s="82"/>
      <c r="G40" s="270" t="s">
        <v>57</v>
      </c>
      <c r="H40" s="271"/>
      <c r="I40" s="276" t="s">
        <v>120</v>
      </c>
      <c r="J40" s="182"/>
      <c r="K40" s="182"/>
      <c r="L40" s="182"/>
      <c r="M40" s="182"/>
      <c r="N40" s="182"/>
      <c r="O40" s="183"/>
      <c r="P40" s="238">
        <v>31629.930018</v>
      </c>
      <c r="Q40" s="113"/>
      <c r="R40" s="113"/>
      <c r="S40" s="113"/>
      <c r="T40" s="113"/>
      <c r="U40" s="113"/>
      <c r="V40" s="113"/>
      <c r="W40" s="113"/>
      <c r="X40" s="239"/>
      <c r="Y40" s="238">
        <f>44437.021246-3601.662894</f>
        <v>40835.358351999996</v>
      </c>
      <c r="Z40" s="113"/>
      <c r="AA40" s="113"/>
      <c r="AB40" s="113"/>
      <c r="AC40" s="113"/>
      <c r="AD40" s="113"/>
      <c r="AE40" s="113"/>
      <c r="AF40" s="113"/>
      <c r="AG40" s="239"/>
      <c r="AH40" s="238">
        <v>44428.605845</v>
      </c>
      <c r="AI40" s="113"/>
      <c r="AJ40" s="113"/>
      <c r="AK40" s="113"/>
      <c r="AL40" s="113"/>
      <c r="AM40" s="113"/>
      <c r="AN40" s="113"/>
      <c r="AO40" s="113"/>
      <c r="AP40" s="239"/>
      <c r="AQ40" s="238">
        <f>15152+5124.484989</f>
        <v>20276.484989</v>
      </c>
      <c r="AR40" s="113"/>
      <c r="AS40" s="113"/>
      <c r="AT40" s="113"/>
      <c r="AU40" s="113"/>
      <c r="AV40" s="113"/>
      <c r="AW40" s="113"/>
      <c r="AX40" s="113"/>
      <c r="AY40" s="114"/>
    </row>
    <row r="41" spans="1:51" ht="25.5" customHeight="1">
      <c r="A41" s="81"/>
      <c r="B41" s="82"/>
      <c r="C41" s="82"/>
      <c r="D41" s="82"/>
      <c r="E41" s="82"/>
      <c r="F41" s="82"/>
      <c r="G41" s="272"/>
      <c r="H41" s="273"/>
      <c r="I41" s="277" t="s">
        <v>138</v>
      </c>
      <c r="J41" s="278"/>
      <c r="K41" s="278"/>
      <c r="L41" s="278"/>
      <c r="M41" s="278"/>
      <c r="N41" s="278"/>
      <c r="O41" s="279"/>
      <c r="P41" s="257">
        <v>35.864851</v>
      </c>
      <c r="Q41" s="258"/>
      <c r="R41" s="258"/>
      <c r="S41" s="258"/>
      <c r="T41" s="258"/>
      <c r="U41" s="258"/>
      <c r="V41" s="258"/>
      <c r="W41" s="258"/>
      <c r="X41" s="259"/>
      <c r="Y41" s="257">
        <v>42.538863</v>
      </c>
      <c r="Z41" s="258"/>
      <c r="AA41" s="258"/>
      <c r="AB41" s="258"/>
      <c r="AC41" s="258"/>
      <c r="AD41" s="258"/>
      <c r="AE41" s="258"/>
      <c r="AF41" s="258"/>
      <c r="AG41" s="259"/>
      <c r="AH41" s="257">
        <v>45.957897</v>
      </c>
      <c r="AI41" s="258"/>
      <c r="AJ41" s="258"/>
      <c r="AK41" s="258"/>
      <c r="AL41" s="258"/>
      <c r="AM41" s="258"/>
      <c r="AN41" s="258"/>
      <c r="AO41" s="258"/>
      <c r="AP41" s="259"/>
      <c r="AQ41" s="257">
        <f>AQ40*0.001</f>
        <v>20.276484989</v>
      </c>
      <c r="AR41" s="258"/>
      <c r="AS41" s="258"/>
      <c r="AT41" s="258"/>
      <c r="AU41" s="258"/>
      <c r="AV41" s="258"/>
      <c r="AW41" s="258"/>
      <c r="AX41" s="258"/>
      <c r="AY41" s="260"/>
    </row>
    <row r="42" spans="1:51" ht="25.5" customHeight="1" thickBot="1">
      <c r="A42" s="81"/>
      <c r="B42" s="82"/>
      <c r="C42" s="82"/>
      <c r="D42" s="82"/>
      <c r="E42" s="82"/>
      <c r="F42" s="82"/>
      <c r="G42" s="274"/>
      <c r="H42" s="275"/>
      <c r="I42" s="280" t="s">
        <v>48</v>
      </c>
      <c r="J42" s="281"/>
      <c r="K42" s="281"/>
      <c r="L42" s="281"/>
      <c r="M42" s="281"/>
      <c r="N42" s="281"/>
      <c r="O42" s="282"/>
      <c r="P42" s="264">
        <f>P40+P41</f>
        <v>31665.794868999998</v>
      </c>
      <c r="Q42" s="265"/>
      <c r="R42" s="265"/>
      <c r="S42" s="265"/>
      <c r="T42" s="265"/>
      <c r="U42" s="265"/>
      <c r="V42" s="265"/>
      <c r="W42" s="265"/>
      <c r="X42" s="266"/>
      <c r="Y42" s="264">
        <f>Y40+Y41</f>
        <v>40877.897215</v>
      </c>
      <c r="Z42" s="267"/>
      <c r="AA42" s="267"/>
      <c r="AB42" s="267"/>
      <c r="AC42" s="267"/>
      <c r="AD42" s="267"/>
      <c r="AE42" s="267"/>
      <c r="AF42" s="267"/>
      <c r="AG42" s="268"/>
      <c r="AH42" s="264">
        <f>AH40+AH41</f>
        <v>44474.563742</v>
      </c>
      <c r="AI42" s="267"/>
      <c r="AJ42" s="267"/>
      <c r="AK42" s="267"/>
      <c r="AL42" s="267"/>
      <c r="AM42" s="267"/>
      <c r="AN42" s="267"/>
      <c r="AO42" s="267"/>
      <c r="AP42" s="268"/>
      <c r="AQ42" s="264">
        <f>AQ40+AQ41</f>
        <v>20296.761473989</v>
      </c>
      <c r="AR42" s="267"/>
      <c r="AS42" s="267"/>
      <c r="AT42" s="267"/>
      <c r="AU42" s="267"/>
      <c r="AV42" s="267"/>
      <c r="AW42" s="267"/>
      <c r="AX42" s="267"/>
      <c r="AY42" s="269"/>
    </row>
    <row r="43" spans="1:51" ht="25.5" customHeight="1" thickBot="1">
      <c r="A43" s="81"/>
      <c r="B43" s="82"/>
      <c r="C43" s="82"/>
      <c r="D43" s="82"/>
      <c r="E43" s="82"/>
      <c r="F43" s="82"/>
      <c r="G43" s="283" t="s">
        <v>49</v>
      </c>
      <c r="H43" s="284"/>
      <c r="I43" s="284"/>
      <c r="J43" s="284"/>
      <c r="K43" s="284"/>
      <c r="L43" s="284"/>
      <c r="M43" s="284"/>
      <c r="N43" s="284"/>
      <c r="O43" s="285"/>
      <c r="P43" s="225">
        <v>0</v>
      </c>
      <c r="Q43" s="226"/>
      <c r="R43" s="226"/>
      <c r="S43" s="226"/>
      <c r="T43" s="226"/>
      <c r="U43" s="226"/>
      <c r="V43" s="226"/>
      <c r="W43" s="226"/>
      <c r="X43" s="227"/>
      <c r="Y43" s="225">
        <v>0</v>
      </c>
      <c r="Z43" s="226"/>
      <c r="AA43" s="226"/>
      <c r="AB43" s="226"/>
      <c r="AC43" s="226"/>
      <c r="AD43" s="226"/>
      <c r="AE43" s="226"/>
      <c r="AF43" s="226"/>
      <c r="AG43" s="227"/>
      <c r="AH43" s="225">
        <v>0</v>
      </c>
      <c r="AI43" s="226"/>
      <c r="AJ43" s="226"/>
      <c r="AK43" s="226"/>
      <c r="AL43" s="226"/>
      <c r="AM43" s="226"/>
      <c r="AN43" s="226"/>
      <c r="AO43" s="226"/>
      <c r="AP43" s="227"/>
      <c r="AQ43" s="225">
        <v>0</v>
      </c>
      <c r="AR43" s="226"/>
      <c r="AS43" s="226"/>
      <c r="AT43" s="226"/>
      <c r="AU43" s="226"/>
      <c r="AV43" s="226"/>
      <c r="AW43" s="226"/>
      <c r="AX43" s="226"/>
      <c r="AY43" s="228"/>
    </row>
    <row r="44" spans="1:51" ht="25.5" customHeight="1">
      <c r="A44" s="81"/>
      <c r="B44" s="82"/>
      <c r="C44" s="82"/>
      <c r="D44" s="82"/>
      <c r="E44" s="82"/>
      <c r="F44" s="82"/>
      <c r="G44" s="286" t="s">
        <v>115</v>
      </c>
      <c r="H44" s="173"/>
      <c r="I44" s="173"/>
      <c r="J44" s="173"/>
      <c r="K44" s="173"/>
      <c r="L44" s="173"/>
      <c r="M44" s="173"/>
      <c r="N44" s="173"/>
      <c r="O44" s="287"/>
      <c r="P44" s="288">
        <f>P32+P39-P42-P43</f>
        <v>72289.26294399999</v>
      </c>
      <c r="Q44" s="289"/>
      <c r="R44" s="289"/>
      <c r="S44" s="289"/>
      <c r="T44" s="289"/>
      <c r="U44" s="289"/>
      <c r="V44" s="289"/>
      <c r="W44" s="289"/>
      <c r="X44" s="290"/>
      <c r="Y44" s="291">
        <f>Y32+Y39-Y42-Y43</f>
        <v>60138.337521</v>
      </c>
      <c r="Z44" s="292"/>
      <c r="AA44" s="292"/>
      <c r="AB44" s="292"/>
      <c r="AC44" s="292"/>
      <c r="AD44" s="292"/>
      <c r="AE44" s="292"/>
      <c r="AF44" s="292"/>
      <c r="AG44" s="293"/>
      <c r="AH44" s="291">
        <f>AH32+AH39-AH42-AH43</f>
        <v>51726.13969800001</v>
      </c>
      <c r="AI44" s="292"/>
      <c r="AJ44" s="292"/>
      <c r="AK44" s="292"/>
      <c r="AL44" s="292"/>
      <c r="AM44" s="292"/>
      <c r="AN44" s="292"/>
      <c r="AO44" s="292"/>
      <c r="AP44" s="293"/>
      <c r="AQ44" s="291">
        <f>AQ32+AQ39-AQ42-AQ43</f>
        <v>51894.337803709</v>
      </c>
      <c r="AR44" s="292"/>
      <c r="AS44" s="292"/>
      <c r="AT44" s="292"/>
      <c r="AU44" s="292"/>
      <c r="AV44" s="292"/>
      <c r="AW44" s="292"/>
      <c r="AX44" s="292"/>
      <c r="AY44" s="294"/>
    </row>
    <row r="45" spans="1:51" ht="25.5" customHeight="1" thickBot="1">
      <c r="A45" s="84"/>
      <c r="B45" s="85"/>
      <c r="C45" s="85"/>
      <c r="D45" s="85"/>
      <c r="E45" s="85"/>
      <c r="F45" s="85"/>
      <c r="G45" s="295"/>
      <c r="H45" s="296"/>
      <c r="I45" s="297" t="s">
        <v>34</v>
      </c>
      <c r="J45" s="298"/>
      <c r="K45" s="298"/>
      <c r="L45" s="298"/>
      <c r="M45" s="298"/>
      <c r="N45" s="298"/>
      <c r="O45" s="299"/>
      <c r="P45" s="19" t="s">
        <v>125</v>
      </c>
      <c r="Q45" s="300">
        <f>P44</f>
        <v>72289.26294399999</v>
      </c>
      <c r="R45" s="300"/>
      <c r="S45" s="300"/>
      <c r="T45" s="300"/>
      <c r="U45" s="300"/>
      <c r="V45" s="300"/>
      <c r="W45" s="300"/>
      <c r="X45" s="20" t="s">
        <v>126</v>
      </c>
      <c r="Y45" s="19" t="s">
        <v>125</v>
      </c>
      <c r="Z45" s="300">
        <f>Y44</f>
        <v>60138.337521</v>
      </c>
      <c r="AA45" s="300"/>
      <c r="AB45" s="300"/>
      <c r="AC45" s="300"/>
      <c r="AD45" s="300"/>
      <c r="AE45" s="300"/>
      <c r="AF45" s="300"/>
      <c r="AG45" s="20" t="s">
        <v>126</v>
      </c>
      <c r="AH45" s="19" t="s">
        <v>125</v>
      </c>
      <c r="AI45" s="300">
        <f>AH44</f>
        <v>51726.13969800001</v>
      </c>
      <c r="AJ45" s="300"/>
      <c r="AK45" s="300"/>
      <c r="AL45" s="300"/>
      <c r="AM45" s="300"/>
      <c r="AN45" s="300"/>
      <c r="AO45" s="300"/>
      <c r="AP45" s="20" t="s">
        <v>126</v>
      </c>
      <c r="AQ45" s="19" t="s">
        <v>125</v>
      </c>
      <c r="AR45" s="300">
        <f>AQ44</f>
        <v>51894.337803709</v>
      </c>
      <c r="AS45" s="300"/>
      <c r="AT45" s="300"/>
      <c r="AU45" s="300"/>
      <c r="AV45" s="300"/>
      <c r="AW45" s="300"/>
      <c r="AX45" s="300"/>
      <c r="AY45" s="20" t="s">
        <v>126</v>
      </c>
    </row>
    <row r="46" spans="1:51" ht="25.5" customHeight="1">
      <c r="A46" s="213" t="s">
        <v>129</v>
      </c>
      <c r="B46" s="214"/>
      <c r="C46" s="214"/>
      <c r="D46" s="214"/>
      <c r="E46" s="214"/>
      <c r="F46" s="214"/>
      <c r="G46" s="135" t="s">
        <v>50</v>
      </c>
      <c r="H46" s="136"/>
      <c r="I46" s="136"/>
      <c r="J46" s="136"/>
      <c r="K46" s="136"/>
      <c r="L46" s="303" t="s">
        <v>1</v>
      </c>
      <c r="M46" s="303"/>
      <c r="N46" s="303"/>
      <c r="O46" s="305" t="s">
        <v>55</v>
      </c>
      <c r="P46" s="306"/>
      <c r="Q46" s="306"/>
      <c r="R46" s="306"/>
      <c r="S46" s="306"/>
      <c r="T46" s="306"/>
      <c r="U46" s="307"/>
      <c r="V46" s="311" t="s">
        <v>59</v>
      </c>
      <c r="W46" s="312"/>
      <c r="X46" s="312"/>
      <c r="Y46" s="312"/>
      <c r="Z46" s="312"/>
      <c r="AA46" s="312"/>
      <c r="AB46" s="312"/>
      <c r="AC46" s="312"/>
      <c r="AD46" s="312"/>
      <c r="AE46" s="312"/>
      <c r="AF46" s="312"/>
      <c r="AG46" s="312"/>
      <c r="AH46" s="312"/>
      <c r="AI46" s="312"/>
      <c r="AJ46" s="312"/>
      <c r="AK46" s="312"/>
      <c r="AL46" s="312"/>
      <c r="AM46" s="312"/>
      <c r="AN46" s="312"/>
      <c r="AO46" s="312"/>
      <c r="AP46" s="312"/>
      <c r="AQ46" s="312"/>
      <c r="AR46" s="312"/>
      <c r="AS46" s="312"/>
      <c r="AT46" s="312"/>
      <c r="AU46" s="312"/>
      <c r="AV46" s="312"/>
      <c r="AW46" s="312"/>
      <c r="AX46" s="312"/>
      <c r="AY46" s="313"/>
    </row>
    <row r="47" spans="1:51" ht="25.5" customHeight="1" thickBot="1">
      <c r="A47" s="81"/>
      <c r="B47" s="82"/>
      <c r="C47" s="82"/>
      <c r="D47" s="82"/>
      <c r="E47" s="82"/>
      <c r="F47" s="82"/>
      <c r="G47" s="301"/>
      <c r="H47" s="302"/>
      <c r="I47" s="302"/>
      <c r="J47" s="302"/>
      <c r="K47" s="302"/>
      <c r="L47" s="304"/>
      <c r="M47" s="304"/>
      <c r="N47" s="304"/>
      <c r="O47" s="308"/>
      <c r="P47" s="309"/>
      <c r="Q47" s="309"/>
      <c r="R47" s="309"/>
      <c r="S47" s="309"/>
      <c r="T47" s="309"/>
      <c r="U47" s="310"/>
      <c r="V47" s="314" t="s">
        <v>36</v>
      </c>
      <c r="W47" s="315"/>
      <c r="X47" s="315"/>
      <c r="Y47" s="315"/>
      <c r="Z47" s="315"/>
      <c r="AA47" s="316"/>
      <c r="AB47" s="314" t="s">
        <v>37</v>
      </c>
      <c r="AC47" s="315"/>
      <c r="AD47" s="315"/>
      <c r="AE47" s="315"/>
      <c r="AF47" s="315"/>
      <c r="AG47" s="316"/>
      <c r="AH47" s="314" t="s">
        <v>51</v>
      </c>
      <c r="AI47" s="315"/>
      <c r="AJ47" s="315"/>
      <c r="AK47" s="315"/>
      <c r="AL47" s="315"/>
      <c r="AM47" s="316"/>
      <c r="AN47" s="314" t="s">
        <v>66</v>
      </c>
      <c r="AO47" s="315"/>
      <c r="AP47" s="315"/>
      <c r="AQ47" s="315"/>
      <c r="AR47" s="315"/>
      <c r="AS47" s="316"/>
      <c r="AT47" s="314" t="s">
        <v>67</v>
      </c>
      <c r="AU47" s="315"/>
      <c r="AV47" s="315"/>
      <c r="AW47" s="315"/>
      <c r="AX47" s="315"/>
      <c r="AY47" s="317"/>
    </row>
    <row r="48" spans="1:51" ht="25.5" customHeight="1">
      <c r="A48" s="81"/>
      <c r="B48" s="82"/>
      <c r="C48" s="82"/>
      <c r="D48" s="82"/>
      <c r="E48" s="82"/>
      <c r="F48" s="82"/>
      <c r="G48" s="318" t="s">
        <v>86</v>
      </c>
      <c r="H48" s="319"/>
      <c r="I48" s="319"/>
      <c r="J48" s="319"/>
      <c r="K48" s="320"/>
      <c r="L48" s="324" t="s">
        <v>46</v>
      </c>
      <c r="M48" s="324"/>
      <c r="N48" s="324"/>
      <c r="O48" s="325">
        <f>V48</f>
        <v>954</v>
      </c>
      <c r="P48" s="326"/>
      <c r="Q48" s="326"/>
      <c r="R48" s="13" t="s">
        <v>62</v>
      </c>
      <c r="S48" s="327">
        <f>Y48</f>
        <v>31665.794868999998</v>
      </c>
      <c r="T48" s="113"/>
      <c r="U48" s="239"/>
      <c r="V48" s="328">
        <f>73+881</f>
        <v>954</v>
      </c>
      <c r="W48" s="329"/>
      <c r="X48" s="14" t="s">
        <v>62</v>
      </c>
      <c r="Y48" s="327">
        <f>P42</f>
        <v>31665.794868999998</v>
      </c>
      <c r="Z48" s="113"/>
      <c r="AA48" s="239"/>
      <c r="AB48" s="328"/>
      <c r="AC48" s="329"/>
      <c r="AD48" s="14" t="s">
        <v>62</v>
      </c>
      <c r="AE48" s="327"/>
      <c r="AF48" s="113"/>
      <c r="AG48" s="239"/>
      <c r="AH48" s="328"/>
      <c r="AI48" s="329"/>
      <c r="AJ48" s="14" t="s">
        <v>62</v>
      </c>
      <c r="AK48" s="327"/>
      <c r="AL48" s="113"/>
      <c r="AM48" s="239"/>
      <c r="AN48" s="328"/>
      <c r="AO48" s="329"/>
      <c r="AP48" s="14" t="s">
        <v>62</v>
      </c>
      <c r="AQ48" s="327"/>
      <c r="AR48" s="113"/>
      <c r="AS48" s="239"/>
      <c r="AT48" s="328"/>
      <c r="AU48" s="329"/>
      <c r="AV48" s="14" t="s">
        <v>62</v>
      </c>
      <c r="AW48" s="327"/>
      <c r="AX48" s="113"/>
      <c r="AY48" s="114"/>
    </row>
    <row r="49" spans="1:51" ht="25.5" customHeight="1">
      <c r="A49" s="81"/>
      <c r="B49" s="82"/>
      <c r="C49" s="82"/>
      <c r="D49" s="82"/>
      <c r="E49" s="82"/>
      <c r="F49" s="82"/>
      <c r="G49" s="321"/>
      <c r="H49" s="322"/>
      <c r="I49" s="322"/>
      <c r="J49" s="322"/>
      <c r="K49" s="323"/>
      <c r="L49" s="334" t="s">
        <v>46</v>
      </c>
      <c r="M49" s="334"/>
      <c r="N49" s="334"/>
      <c r="O49" s="335">
        <f>O48</f>
        <v>954</v>
      </c>
      <c r="P49" s="336"/>
      <c r="Q49" s="336"/>
      <c r="R49" s="15" t="s">
        <v>62</v>
      </c>
      <c r="S49" s="337">
        <f>S48</f>
        <v>31665.794868999998</v>
      </c>
      <c r="T49" s="258"/>
      <c r="U49" s="259"/>
      <c r="V49" s="159"/>
      <c r="W49" s="159"/>
      <c r="X49" s="159"/>
      <c r="Y49" s="159"/>
      <c r="Z49" s="159"/>
      <c r="AA49" s="159"/>
      <c r="AB49" s="330"/>
      <c r="AC49" s="330"/>
      <c r="AD49" s="330"/>
      <c r="AE49" s="330"/>
      <c r="AF49" s="330"/>
      <c r="AG49" s="330"/>
      <c r="AH49" s="330"/>
      <c r="AI49" s="330"/>
      <c r="AJ49" s="330"/>
      <c r="AK49" s="330"/>
      <c r="AL49" s="330"/>
      <c r="AM49" s="330"/>
      <c r="AN49" s="330"/>
      <c r="AO49" s="330"/>
      <c r="AP49" s="330"/>
      <c r="AQ49" s="330"/>
      <c r="AR49" s="330"/>
      <c r="AS49" s="330"/>
      <c r="AT49" s="330"/>
      <c r="AU49" s="330"/>
      <c r="AV49" s="330"/>
      <c r="AW49" s="330"/>
      <c r="AX49" s="330"/>
      <c r="AY49" s="331"/>
    </row>
    <row r="50" spans="1:51" ht="25.5" customHeight="1">
      <c r="A50" s="81"/>
      <c r="B50" s="82"/>
      <c r="C50" s="82"/>
      <c r="D50" s="82"/>
      <c r="E50" s="82"/>
      <c r="F50" s="82"/>
      <c r="G50" s="338" t="s">
        <v>87</v>
      </c>
      <c r="H50" s="339"/>
      <c r="I50" s="339"/>
      <c r="J50" s="339"/>
      <c r="K50" s="340"/>
      <c r="L50" s="334" t="s">
        <v>46</v>
      </c>
      <c r="M50" s="334"/>
      <c r="N50" s="334"/>
      <c r="O50" s="335">
        <f>AB50</f>
        <v>999</v>
      </c>
      <c r="P50" s="336"/>
      <c r="Q50" s="336"/>
      <c r="R50" s="15" t="s">
        <v>62</v>
      </c>
      <c r="S50" s="337">
        <f>AE50</f>
        <v>40877.897215</v>
      </c>
      <c r="T50" s="258"/>
      <c r="U50" s="259"/>
      <c r="V50" s="159"/>
      <c r="W50" s="159"/>
      <c r="X50" s="159"/>
      <c r="Y50" s="159"/>
      <c r="Z50" s="159"/>
      <c r="AA50" s="159"/>
      <c r="AB50" s="332">
        <f>79+920</f>
        <v>999</v>
      </c>
      <c r="AC50" s="333"/>
      <c r="AD50" s="24" t="s">
        <v>62</v>
      </c>
      <c r="AE50" s="337">
        <f>Y42</f>
        <v>40877.897215</v>
      </c>
      <c r="AF50" s="258"/>
      <c r="AG50" s="259"/>
      <c r="AH50" s="332"/>
      <c r="AI50" s="333"/>
      <c r="AJ50" s="24" t="s">
        <v>62</v>
      </c>
      <c r="AK50" s="337"/>
      <c r="AL50" s="258"/>
      <c r="AM50" s="259"/>
      <c r="AN50" s="332"/>
      <c r="AO50" s="333"/>
      <c r="AP50" s="24" t="s">
        <v>62</v>
      </c>
      <c r="AQ50" s="337"/>
      <c r="AR50" s="258"/>
      <c r="AS50" s="259"/>
      <c r="AT50" s="332"/>
      <c r="AU50" s="333"/>
      <c r="AV50" s="24" t="s">
        <v>62</v>
      </c>
      <c r="AW50" s="337"/>
      <c r="AX50" s="258"/>
      <c r="AY50" s="260"/>
    </row>
    <row r="51" spans="1:51" ht="25.5" customHeight="1">
      <c r="A51" s="81"/>
      <c r="B51" s="82"/>
      <c r="C51" s="82"/>
      <c r="D51" s="82"/>
      <c r="E51" s="82"/>
      <c r="F51" s="82"/>
      <c r="G51" s="341"/>
      <c r="H51" s="342"/>
      <c r="I51" s="342"/>
      <c r="J51" s="342"/>
      <c r="K51" s="343"/>
      <c r="L51" s="334" t="s">
        <v>46</v>
      </c>
      <c r="M51" s="334"/>
      <c r="N51" s="334"/>
      <c r="O51" s="335">
        <f>O50</f>
        <v>999</v>
      </c>
      <c r="P51" s="336"/>
      <c r="Q51" s="336"/>
      <c r="R51" s="15" t="s">
        <v>62</v>
      </c>
      <c r="S51" s="337">
        <f>S50</f>
        <v>40877.897215</v>
      </c>
      <c r="T51" s="258"/>
      <c r="U51" s="259"/>
      <c r="V51" s="159"/>
      <c r="W51" s="159"/>
      <c r="X51" s="159"/>
      <c r="Y51" s="159"/>
      <c r="Z51" s="159"/>
      <c r="AA51" s="159"/>
      <c r="AB51" s="159"/>
      <c r="AC51" s="159"/>
      <c r="AD51" s="159"/>
      <c r="AE51" s="159"/>
      <c r="AF51" s="159"/>
      <c r="AG51" s="159"/>
      <c r="AH51" s="159"/>
      <c r="AI51" s="159"/>
      <c r="AJ51" s="159"/>
      <c r="AK51" s="159"/>
      <c r="AL51" s="159"/>
      <c r="AM51" s="159"/>
      <c r="AN51" s="159"/>
      <c r="AO51" s="159"/>
      <c r="AP51" s="159"/>
      <c r="AQ51" s="159"/>
      <c r="AR51" s="159"/>
      <c r="AS51" s="159"/>
      <c r="AT51" s="159"/>
      <c r="AU51" s="159"/>
      <c r="AV51" s="159"/>
      <c r="AW51" s="159"/>
      <c r="AX51" s="159"/>
      <c r="AY51" s="160"/>
    </row>
    <row r="52" spans="1:51" ht="25.5" customHeight="1">
      <c r="A52" s="81"/>
      <c r="B52" s="82"/>
      <c r="C52" s="82"/>
      <c r="D52" s="82"/>
      <c r="E52" s="82"/>
      <c r="F52" s="82"/>
      <c r="G52" s="338" t="s">
        <v>88</v>
      </c>
      <c r="H52" s="339"/>
      <c r="I52" s="339"/>
      <c r="J52" s="339"/>
      <c r="K52" s="340"/>
      <c r="L52" s="334" t="s">
        <v>46</v>
      </c>
      <c r="M52" s="334"/>
      <c r="N52" s="334"/>
      <c r="O52" s="335">
        <f>AH52</f>
        <v>809</v>
      </c>
      <c r="P52" s="336"/>
      <c r="Q52" s="336"/>
      <c r="R52" s="15" t="s">
        <v>62</v>
      </c>
      <c r="S52" s="337">
        <f>AK52</f>
        <v>44474.563742</v>
      </c>
      <c r="T52" s="258"/>
      <c r="U52" s="259"/>
      <c r="V52" s="159"/>
      <c r="W52" s="159"/>
      <c r="X52" s="159"/>
      <c r="Y52" s="159"/>
      <c r="Z52" s="159"/>
      <c r="AA52" s="159"/>
      <c r="AB52" s="159"/>
      <c r="AC52" s="159"/>
      <c r="AD52" s="159"/>
      <c r="AE52" s="159"/>
      <c r="AF52" s="159"/>
      <c r="AG52" s="159"/>
      <c r="AH52" s="332">
        <f>86+723</f>
        <v>809</v>
      </c>
      <c r="AI52" s="333"/>
      <c r="AJ52" s="24" t="s">
        <v>62</v>
      </c>
      <c r="AK52" s="337">
        <f>AH42</f>
        <v>44474.563742</v>
      </c>
      <c r="AL52" s="258"/>
      <c r="AM52" s="259"/>
      <c r="AN52" s="332"/>
      <c r="AO52" s="333"/>
      <c r="AP52" s="24" t="s">
        <v>62</v>
      </c>
      <c r="AQ52" s="337"/>
      <c r="AR52" s="258"/>
      <c r="AS52" s="259"/>
      <c r="AT52" s="332"/>
      <c r="AU52" s="333"/>
      <c r="AV52" s="24" t="s">
        <v>62</v>
      </c>
      <c r="AW52" s="337"/>
      <c r="AX52" s="258"/>
      <c r="AY52" s="260"/>
    </row>
    <row r="53" spans="1:51" ht="25.5" customHeight="1">
      <c r="A53" s="81"/>
      <c r="B53" s="82"/>
      <c r="C53" s="82"/>
      <c r="D53" s="82"/>
      <c r="E53" s="82"/>
      <c r="F53" s="82"/>
      <c r="G53" s="341"/>
      <c r="H53" s="342"/>
      <c r="I53" s="342"/>
      <c r="J53" s="342"/>
      <c r="K53" s="343"/>
      <c r="L53" s="334" t="s">
        <v>46</v>
      </c>
      <c r="M53" s="334"/>
      <c r="N53" s="334"/>
      <c r="O53" s="335">
        <f>O52</f>
        <v>809</v>
      </c>
      <c r="P53" s="336"/>
      <c r="Q53" s="336"/>
      <c r="R53" s="15" t="s">
        <v>62</v>
      </c>
      <c r="S53" s="337">
        <f>S52</f>
        <v>44474.563742</v>
      </c>
      <c r="T53" s="258"/>
      <c r="U53" s="259"/>
      <c r="V53" s="159"/>
      <c r="W53" s="159"/>
      <c r="X53" s="159"/>
      <c r="Y53" s="159"/>
      <c r="Z53" s="159"/>
      <c r="AA53" s="159"/>
      <c r="AB53" s="159"/>
      <c r="AC53" s="159"/>
      <c r="AD53" s="159"/>
      <c r="AE53" s="159"/>
      <c r="AF53" s="159"/>
      <c r="AG53" s="159"/>
      <c r="AH53" s="159"/>
      <c r="AI53" s="159"/>
      <c r="AJ53" s="159"/>
      <c r="AK53" s="159"/>
      <c r="AL53" s="159"/>
      <c r="AM53" s="159"/>
      <c r="AN53" s="159"/>
      <c r="AO53" s="159"/>
      <c r="AP53" s="159"/>
      <c r="AQ53" s="159"/>
      <c r="AR53" s="159"/>
      <c r="AS53" s="159"/>
      <c r="AT53" s="159"/>
      <c r="AU53" s="159"/>
      <c r="AV53" s="159"/>
      <c r="AW53" s="159"/>
      <c r="AX53" s="159"/>
      <c r="AY53" s="160"/>
    </row>
    <row r="54" spans="1:51" ht="25.5" customHeight="1" thickBot="1">
      <c r="A54" s="84"/>
      <c r="B54" s="85"/>
      <c r="C54" s="85"/>
      <c r="D54" s="85"/>
      <c r="E54" s="85"/>
      <c r="F54" s="85"/>
      <c r="G54" s="344" t="s">
        <v>60</v>
      </c>
      <c r="H54" s="345"/>
      <c r="I54" s="345"/>
      <c r="J54" s="345"/>
      <c r="K54" s="345"/>
      <c r="L54" s="346" t="s">
        <v>46</v>
      </c>
      <c r="M54" s="346"/>
      <c r="N54" s="346"/>
      <c r="O54" s="347">
        <f>AN54</f>
        <v>527</v>
      </c>
      <c r="P54" s="348"/>
      <c r="Q54" s="348"/>
      <c r="R54" s="16" t="s">
        <v>62</v>
      </c>
      <c r="S54" s="267">
        <f>AQ54</f>
        <v>20296.761473989</v>
      </c>
      <c r="T54" s="265"/>
      <c r="U54" s="266"/>
      <c r="V54" s="349"/>
      <c r="W54" s="349"/>
      <c r="X54" s="349"/>
      <c r="Y54" s="349"/>
      <c r="Z54" s="349"/>
      <c r="AA54" s="349"/>
      <c r="AB54" s="350"/>
      <c r="AC54" s="350"/>
      <c r="AD54" s="350"/>
      <c r="AE54" s="350"/>
      <c r="AF54" s="350"/>
      <c r="AG54" s="350"/>
      <c r="AH54" s="350"/>
      <c r="AI54" s="350"/>
      <c r="AJ54" s="350"/>
      <c r="AK54" s="350"/>
      <c r="AL54" s="350"/>
      <c r="AM54" s="350"/>
      <c r="AN54" s="351">
        <v>527</v>
      </c>
      <c r="AO54" s="352"/>
      <c r="AP54" s="23" t="s">
        <v>62</v>
      </c>
      <c r="AQ54" s="353">
        <f>AQ42</f>
        <v>20296.761473989</v>
      </c>
      <c r="AR54" s="354"/>
      <c r="AS54" s="355"/>
      <c r="AT54" s="356" t="s">
        <v>170</v>
      </c>
      <c r="AU54" s="357"/>
      <c r="AV54" s="23" t="s">
        <v>62</v>
      </c>
      <c r="AW54" s="353" t="s">
        <v>170</v>
      </c>
      <c r="AX54" s="354"/>
      <c r="AY54" s="358"/>
    </row>
    <row r="55" spans="1:51" ht="25.5" customHeight="1" hidden="1" thickBot="1">
      <c r="A55" s="213" t="s">
        <v>68</v>
      </c>
      <c r="B55" s="214"/>
      <c r="C55" s="214"/>
      <c r="D55" s="214"/>
      <c r="E55" s="214"/>
      <c r="F55" s="359"/>
      <c r="G55" s="360" t="s">
        <v>69</v>
      </c>
      <c r="H55" s="361"/>
      <c r="I55" s="361"/>
      <c r="J55" s="361"/>
      <c r="K55" s="362"/>
      <c r="L55" s="363" t="s">
        <v>1</v>
      </c>
      <c r="M55" s="364"/>
      <c r="N55" s="365"/>
      <c r="O55" s="366" t="s">
        <v>36</v>
      </c>
      <c r="P55" s="367"/>
      <c r="Q55" s="367"/>
      <c r="R55" s="367"/>
      <c r="S55" s="367"/>
      <c r="T55" s="367"/>
      <c r="U55" s="367"/>
      <c r="V55" s="367"/>
      <c r="W55" s="368"/>
      <c r="X55" s="366" t="s">
        <v>33</v>
      </c>
      <c r="Y55" s="367"/>
      <c r="Z55" s="367"/>
      <c r="AA55" s="367"/>
      <c r="AB55" s="367"/>
      <c r="AC55" s="367"/>
      <c r="AD55" s="367"/>
      <c r="AE55" s="367"/>
      <c r="AF55" s="368"/>
      <c r="AG55" s="366" t="s">
        <v>53</v>
      </c>
      <c r="AH55" s="367"/>
      <c r="AI55" s="367"/>
      <c r="AJ55" s="367"/>
      <c r="AK55" s="367"/>
      <c r="AL55" s="367"/>
      <c r="AM55" s="367"/>
      <c r="AN55" s="367"/>
      <c r="AO55" s="368"/>
      <c r="AP55" s="366" t="s">
        <v>54</v>
      </c>
      <c r="AQ55" s="367"/>
      <c r="AR55" s="367"/>
      <c r="AS55" s="367"/>
      <c r="AT55" s="367"/>
      <c r="AU55" s="367"/>
      <c r="AV55" s="367"/>
      <c r="AW55" s="367"/>
      <c r="AX55" s="367"/>
      <c r="AY55" s="369"/>
    </row>
    <row r="56" spans="1:51" ht="25.5" customHeight="1" hidden="1">
      <c r="A56" s="81"/>
      <c r="B56" s="82"/>
      <c r="C56" s="82"/>
      <c r="D56" s="82"/>
      <c r="E56" s="82"/>
      <c r="F56" s="83"/>
      <c r="G56" s="318" t="s">
        <v>85</v>
      </c>
      <c r="H56" s="319"/>
      <c r="I56" s="319"/>
      <c r="J56" s="319"/>
      <c r="K56" s="320"/>
      <c r="L56" s="370" t="s">
        <v>46</v>
      </c>
      <c r="M56" s="41"/>
      <c r="N56" s="371"/>
      <c r="O56" s="325"/>
      <c r="P56" s="372"/>
      <c r="Q56" s="372"/>
      <c r="R56" s="372"/>
      <c r="S56" s="13" t="s">
        <v>62</v>
      </c>
      <c r="T56" s="327"/>
      <c r="U56" s="327"/>
      <c r="V56" s="327"/>
      <c r="W56" s="373"/>
      <c r="X56" s="325"/>
      <c r="Y56" s="372"/>
      <c r="Z56" s="372"/>
      <c r="AA56" s="372"/>
      <c r="AB56" s="13" t="s">
        <v>62</v>
      </c>
      <c r="AC56" s="327"/>
      <c r="AD56" s="327"/>
      <c r="AE56" s="327"/>
      <c r="AF56" s="373"/>
      <c r="AG56" s="325"/>
      <c r="AH56" s="372"/>
      <c r="AI56" s="372"/>
      <c r="AJ56" s="372"/>
      <c r="AK56" s="13" t="s">
        <v>62</v>
      </c>
      <c r="AL56" s="327"/>
      <c r="AM56" s="327"/>
      <c r="AN56" s="327"/>
      <c r="AO56" s="373"/>
      <c r="AP56" s="374"/>
      <c r="AQ56" s="375"/>
      <c r="AR56" s="375"/>
      <c r="AS56" s="375"/>
      <c r="AT56" s="375"/>
      <c r="AU56" s="375"/>
      <c r="AV56" s="375"/>
      <c r="AW56" s="375"/>
      <c r="AX56" s="375"/>
      <c r="AY56" s="376"/>
    </row>
    <row r="57" spans="1:51" ht="25.5" customHeight="1" hidden="1">
      <c r="A57" s="81"/>
      <c r="B57" s="82"/>
      <c r="C57" s="82"/>
      <c r="D57" s="82"/>
      <c r="E57" s="82"/>
      <c r="F57" s="83"/>
      <c r="G57" s="321"/>
      <c r="H57" s="322"/>
      <c r="I57" s="322"/>
      <c r="J57" s="322"/>
      <c r="K57" s="323"/>
      <c r="L57" s="377" t="s">
        <v>46</v>
      </c>
      <c r="M57" s="53"/>
      <c r="N57" s="378"/>
      <c r="O57" s="335"/>
      <c r="P57" s="379"/>
      <c r="Q57" s="379"/>
      <c r="R57" s="379"/>
      <c r="S57" s="15" t="s">
        <v>62</v>
      </c>
      <c r="T57" s="337"/>
      <c r="U57" s="337"/>
      <c r="V57" s="337"/>
      <c r="W57" s="380"/>
      <c r="X57" s="335"/>
      <c r="Y57" s="379"/>
      <c r="Z57" s="379"/>
      <c r="AA57" s="379"/>
      <c r="AB57" s="15" t="s">
        <v>62</v>
      </c>
      <c r="AC57" s="337"/>
      <c r="AD57" s="337"/>
      <c r="AE57" s="337"/>
      <c r="AF57" s="380"/>
      <c r="AG57" s="335"/>
      <c r="AH57" s="379"/>
      <c r="AI57" s="379"/>
      <c r="AJ57" s="379"/>
      <c r="AK57" s="15" t="s">
        <v>62</v>
      </c>
      <c r="AL57" s="337"/>
      <c r="AM57" s="337"/>
      <c r="AN57" s="337"/>
      <c r="AO57" s="380"/>
      <c r="AP57" s="335"/>
      <c r="AQ57" s="379"/>
      <c r="AR57" s="379"/>
      <c r="AS57" s="379"/>
      <c r="AT57" s="15" t="s">
        <v>62</v>
      </c>
      <c r="AU57" s="337"/>
      <c r="AV57" s="337"/>
      <c r="AW57" s="337"/>
      <c r="AX57" s="337"/>
      <c r="AY57" s="381"/>
    </row>
    <row r="58" spans="1:51" ht="25.5" customHeight="1" hidden="1">
      <c r="A58" s="81"/>
      <c r="B58" s="82"/>
      <c r="C58" s="82"/>
      <c r="D58" s="82"/>
      <c r="E58" s="82"/>
      <c r="F58" s="83"/>
      <c r="G58" s="382" t="s">
        <v>70</v>
      </c>
      <c r="H58" s="383"/>
      <c r="I58" s="383"/>
      <c r="J58" s="383"/>
      <c r="K58" s="384"/>
      <c r="L58" s="377" t="s">
        <v>46</v>
      </c>
      <c r="M58" s="53"/>
      <c r="N58" s="378"/>
      <c r="O58" s="335"/>
      <c r="P58" s="379"/>
      <c r="Q58" s="379"/>
      <c r="R58" s="379"/>
      <c r="S58" s="15" t="s">
        <v>62</v>
      </c>
      <c r="T58" s="337"/>
      <c r="U58" s="337"/>
      <c r="V58" s="337"/>
      <c r="W58" s="380"/>
      <c r="X58" s="335"/>
      <c r="Y58" s="379"/>
      <c r="Z58" s="379"/>
      <c r="AA58" s="379"/>
      <c r="AB58" s="15" t="s">
        <v>62</v>
      </c>
      <c r="AC58" s="337"/>
      <c r="AD58" s="337"/>
      <c r="AE58" s="337"/>
      <c r="AF58" s="380"/>
      <c r="AG58" s="335"/>
      <c r="AH58" s="379"/>
      <c r="AI58" s="379"/>
      <c r="AJ58" s="379"/>
      <c r="AK58" s="15" t="s">
        <v>62</v>
      </c>
      <c r="AL58" s="337"/>
      <c r="AM58" s="337"/>
      <c r="AN58" s="337"/>
      <c r="AO58" s="380"/>
      <c r="AP58" s="335"/>
      <c r="AQ58" s="379"/>
      <c r="AR58" s="379"/>
      <c r="AS58" s="379"/>
      <c r="AT58" s="15" t="s">
        <v>62</v>
      </c>
      <c r="AU58" s="337"/>
      <c r="AV58" s="337"/>
      <c r="AW58" s="337"/>
      <c r="AX58" s="337"/>
      <c r="AY58" s="381"/>
    </row>
    <row r="59" spans="1:51" ht="25.5" customHeight="1" hidden="1">
      <c r="A59" s="81"/>
      <c r="B59" s="82"/>
      <c r="C59" s="82"/>
      <c r="D59" s="82"/>
      <c r="E59" s="82"/>
      <c r="F59" s="83"/>
      <c r="G59" s="385" t="s">
        <v>71</v>
      </c>
      <c r="H59" s="255"/>
      <c r="I59" s="255"/>
      <c r="J59" s="255"/>
      <c r="K59" s="256"/>
      <c r="L59" s="377" t="s">
        <v>46</v>
      </c>
      <c r="M59" s="53"/>
      <c r="N59" s="378"/>
      <c r="O59" s="335"/>
      <c r="P59" s="379"/>
      <c r="Q59" s="379"/>
      <c r="R59" s="379"/>
      <c r="S59" s="15" t="s">
        <v>62</v>
      </c>
      <c r="T59" s="337"/>
      <c r="U59" s="337"/>
      <c r="V59" s="337"/>
      <c r="W59" s="380"/>
      <c r="X59" s="335"/>
      <c r="Y59" s="379"/>
      <c r="Z59" s="379"/>
      <c r="AA59" s="379"/>
      <c r="AB59" s="15" t="s">
        <v>62</v>
      </c>
      <c r="AC59" s="337"/>
      <c r="AD59" s="337"/>
      <c r="AE59" s="337"/>
      <c r="AF59" s="380"/>
      <c r="AG59" s="335"/>
      <c r="AH59" s="379"/>
      <c r="AI59" s="379"/>
      <c r="AJ59" s="379"/>
      <c r="AK59" s="15" t="s">
        <v>62</v>
      </c>
      <c r="AL59" s="337"/>
      <c r="AM59" s="337"/>
      <c r="AN59" s="337"/>
      <c r="AO59" s="380"/>
      <c r="AP59" s="335"/>
      <c r="AQ59" s="379"/>
      <c r="AR59" s="379"/>
      <c r="AS59" s="379"/>
      <c r="AT59" s="15" t="s">
        <v>62</v>
      </c>
      <c r="AU59" s="337"/>
      <c r="AV59" s="337"/>
      <c r="AW59" s="337"/>
      <c r="AX59" s="337"/>
      <c r="AY59" s="381"/>
    </row>
    <row r="60" spans="1:51" ht="25.5" customHeight="1" hidden="1" thickBot="1">
      <c r="A60" s="84"/>
      <c r="B60" s="85"/>
      <c r="C60" s="85"/>
      <c r="D60" s="85"/>
      <c r="E60" s="85"/>
      <c r="F60" s="86"/>
      <c r="G60" s="386" t="s">
        <v>72</v>
      </c>
      <c r="H60" s="281"/>
      <c r="I60" s="281"/>
      <c r="J60" s="281"/>
      <c r="K60" s="282"/>
      <c r="L60" s="387" t="s">
        <v>46</v>
      </c>
      <c r="M60" s="388"/>
      <c r="N60" s="389"/>
      <c r="O60" s="347"/>
      <c r="P60" s="390"/>
      <c r="Q60" s="390"/>
      <c r="R60" s="390"/>
      <c r="S60" s="16" t="s">
        <v>61</v>
      </c>
      <c r="T60" s="267"/>
      <c r="U60" s="267"/>
      <c r="V60" s="267"/>
      <c r="W60" s="268"/>
      <c r="X60" s="347"/>
      <c r="Y60" s="390"/>
      <c r="Z60" s="390"/>
      <c r="AA60" s="390"/>
      <c r="AB60" s="16" t="s">
        <v>61</v>
      </c>
      <c r="AC60" s="267">
        <f>T60+AC56-AC58-AC59</f>
        <v>0</v>
      </c>
      <c r="AD60" s="267"/>
      <c r="AE60" s="267"/>
      <c r="AF60" s="268"/>
      <c r="AG60" s="347"/>
      <c r="AH60" s="390"/>
      <c r="AI60" s="390"/>
      <c r="AJ60" s="390"/>
      <c r="AK60" s="16" t="s">
        <v>61</v>
      </c>
      <c r="AL60" s="267">
        <f>AC60+AL56-AL58-AL59</f>
        <v>0</v>
      </c>
      <c r="AM60" s="267"/>
      <c r="AN60" s="267"/>
      <c r="AO60" s="268"/>
      <c r="AP60" s="347"/>
      <c r="AQ60" s="390"/>
      <c r="AR60" s="390"/>
      <c r="AS60" s="390"/>
      <c r="AT60" s="16" t="s">
        <v>61</v>
      </c>
      <c r="AU60" s="267">
        <f>AL60+AU57-AU58-AU59</f>
        <v>0</v>
      </c>
      <c r="AV60" s="267"/>
      <c r="AW60" s="267"/>
      <c r="AX60" s="267"/>
      <c r="AY60" s="269"/>
    </row>
    <row r="61" spans="1:51" ht="25.5" customHeight="1" hidden="1" thickBot="1">
      <c r="A61" s="213" t="s">
        <v>73</v>
      </c>
      <c r="B61" s="214"/>
      <c r="C61" s="214"/>
      <c r="D61" s="214"/>
      <c r="E61" s="214"/>
      <c r="F61" s="214"/>
      <c r="G61" s="360" t="s">
        <v>69</v>
      </c>
      <c r="H61" s="361"/>
      <c r="I61" s="361"/>
      <c r="J61" s="361"/>
      <c r="K61" s="362"/>
      <c r="L61" s="363" t="s">
        <v>1</v>
      </c>
      <c r="M61" s="364"/>
      <c r="N61" s="365"/>
      <c r="O61" s="366" t="s">
        <v>36</v>
      </c>
      <c r="P61" s="367"/>
      <c r="Q61" s="367"/>
      <c r="R61" s="367"/>
      <c r="S61" s="367"/>
      <c r="T61" s="367"/>
      <c r="U61" s="367"/>
      <c r="V61" s="367"/>
      <c r="W61" s="368"/>
      <c r="X61" s="366" t="s">
        <v>33</v>
      </c>
      <c r="Y61" s="367"/>
      <c r="Z61" s="367"/>
      <c r="AA61" s="367"/>
      <c r="AB61" s="367"/>
      <c r="AC61" s="367"/>
      <c r="AD61" s="367"/>
      <c r="AE61" s="367"/>
      <c r="AF61" s="368"/>
      <c r="AG61" s="366" t="s">
        <v>53</v>
      </c>
      <c r="AH61" s="367"/>
      <c r="AI61" s="367"/>
      <c r="AJ61" s="367"/>
      <c r="AK61" s="367"/>
      <c r="AL61" s="367"/>
      <c r="AM61" s="367"/>
      <c r="AN61" s="367"/>
      <c r="AO61" s="368"/>
      <c r="AP61" s="366" t="s">
        <v>54</v>
      </c>
      <c r="AQ61" s="367"/>
      <c r="AR61" s="367"/>
      <c r="AS61" s="367"/>
      <c r="AT61" s="367"/>
      <c r="AU61" s="367"/>
      <c r="AV61" s="367"/>
      <c r="AW61" s="367"/>
      <c r="AX61" s="367"/>
      <c r="AY61" s="369"/>
    </row>
    <row r="62" spans="1:51" ht="25.5" customHeight="1" hidden="1">
      <c r="A62" s="81"/>
      <c r="B62" s="82"/>
      <c r="C62" s="82"/>
      <c r="D62" s="82"/>
      <c r="E62" s="82"/>
      <c r="F62" s="82"/>
      <c r="G62" s="318" t="s">
        <v>89</v>
      </c>
      <c r="H62" s="319"/>
      <c r="I62" s="319"/>
      <c r="J62" s="319"/>
      <c r="K62" s="320"/>
      <c r="L62" s="370" t="s">
        <v>46</v>
      </c>
      <c r="M62" s="41"/>
      <c r="N62" s="371"/>
      <c r="O62" s="325"/>
      <c r="P62" s="372"/>
      <c r="Q62" s="372"/>
      <c r="R62" s="372"/>
      <c r="S62" s="13" t="s">
        <v>62</v>
      </c>
      <c r="T62" s="327"/>
      <c r="U62" s="327"/>
      <c r="V62" s="327"/>
      <c r="W62" s="373"/>
      <c r="X62" s="325"/>
      <c r="Y62" s="372"/>
      <c r="Z62" s="372"/>
      <c r="AA62" s="372"/>
      <c r="AB62" s="13" t="s">
        <v>62</v>
      </c>
      <c r="AC62" s="327"/>
      <c r="AD62" s="327"/>
      <c r="AE62" s="327"/>
      <c r="AF62" s="373"/>
      <c r="AG62" s="325"/>
      <c r="AH62" s="372"/>
      <c r="AI62" s="372"/>
      <c r="AJ62" s="372"/>
      <c r="AK62" s="13" t="s">
        <v>62</v>
      </c>
      <c r="AL62" s="327"/>
      <c r="AM62" s="327"/>
      <c r="AN62" s="327"/>
      <c r="AO62" s="373"/>
      <c r="AP62" s="374"/>
      <c r="AQ62" s="375"/>
      <c r="AR62" s="375"/>
      <c r="AS62" s="375"/>
      <c r="AT62" s="375"/>
      <c r="AU62" s="375"/>
      <c r="AV62" s="375"/>
      <c r="AW62" s="375"/>
      <c r="AX62" s="375"/>
      <c r="AY62" s="376"/>
    </row>
    <row r="63" spans="1:51" ht="25.5" customHeight="1" hidden="1">
      <c r="A63" s="81"/>
      <c r="B63" s="82"/>
      <c r="C63" s="82"/>
      <c r="D63" s="82"/>
      <c r="E63" s="82"/>
      <c r="F63" s="82"/>
      <c r="G63" s="321"/>
      <c r="H63" s="322"/>
      <c r="I63" s="322"/>
      <c r="J63" s="322"/>
      <c r="K63" s="323"/>
      <c r="L63" s="377" t="s">
        <v>46</v>
      </c>
      <c r="M63" s="53"/>
      <c r="N63" s="378"/>
      <c r="O63" s="335"/>
      <c r="P63" s="379"/>
      <c r="Q63" s="379"/>
      <c r="R63" s="379"/>
      <c r="S63" s="15" t="s">
        <v>62</v>
      </c>
      <c r="T63" s="337"/>
      <c r="U63" s="337"/>
      <c r="V63" s="337"/>
      <c r="W63" s="380"/>
      <c r="X63" s="335"/>
      <c r="Y63" s="379"/>
      <c r="Z63" s="379"/>
      <c r="AA63" s="379"/>
      <c r="AB63" s="15" t="s">
        <v>62</v>
      </c>
      <c r="AC63" s="337"/>
      <c r="AD63" s="337"/>
      <c r="AE63" s="337"/>
      <c r="AF63" s="380"/>
      <c r="AG63" s="335"/>
      <c r="AH63" s="379"/>
      <c r="AI63" s="379"/>
      <c r="AJ63" s="379"/>
      <c r="AK63" s="15" t="s">
        <v>62</v>
      </c>
      <c r="AL63" s="337"/>
      <c r="AM63" s="337"/>
      <c r="AN63" s="337"/>
      <c r="AO63" s="380"/>
      <c r="AP63" s="335"/>
      <c r="AQ63" s="379"/>
      <c r="AR63" s="379"/>
      <c r="AS63" s="379"/>
      <c r="AT63" s="15" t="s">
        <v>62</v>
      </c>
      <c r="AU63" s="337"/>
      <c r="AV63" s="337"/>
      <c r="AW63" s="337"/>
      <c r="AX63" s="337"/>
      <c r="AY63" s="381"/>
    </row>
    <row r="64" spans="1:51" ht="25.5" customHeight="1" hidden="1">
      <c r="A64" s="81"/>
      <c r="B64" s="82"/>
      <c r="C64" s="82"/>
      <c r="D64" s="82"/>
      <c r="E64" s="82"/>
      <c r="F64" s="82"/>
      <c r="G64" s="391" t="s">
        <v>91</v>
      </c>
      <c r="H64" s="392"/>
      <c r="I64" s="392"/>
      <c r="J64" s="392"/>
      <c r="K64" s="392"/>
      <c r="L64" s="334" t="s">
        <v>46</v>
      </c>
      <c r="M64" s="334"/>
      <c r="N64" s="334"/>
      <c r="O64" s="393"/>
      <c r="P64" s="393"/>
      <c r="Q64" s="393"/>
      <c r="R64" s="335"/>
      <c r="S64" s="15" t="s">
        <v>62</v>
      </c>
      <c r="T64" s="380"/>
      <c r="U64" s="394"/>
      <c r="V64" s="394"/>
      <c r="W64" s="394"/>
      <c r="X64" s="393"/>
      <c r="Y64" s="393"/>
      <c r="Z64" s="393"/>
      <c r="AA64" s="335"/>
      <c r="AB64" s="15" t="s">
        <v>62</v>
      </c>
      <c r="AC64" s="380"/>
      <c r="AD64" s="394"/>
      <c r="AE64" s="394"/>
      <c r="AF64" s="394"/>
      <c r="AG64" s="393"/>
      <c r="AH64" s="393"/>
      <c r="AI64" s="393"/>
      <c r="AJ64" s="335"/>
      <c r="AK64" s="15" t="s">
        <v>62</v>
      </c>
      <c r="AL64" s="380"/>
      <c r="AM64" s="394"/>
      <c r="AN64" s="394"/>
      <c r="AO64" s="394"/>
      <c r="AP64" s="393"/>
      <c r="AQ64" s="393"/>
      <c r="AR64" s="393"/>
      <c r="AS64" s="335"/>
      <c r="AT64" s="15" t="s">
        <v>62</v>
      </c>
      <c r="AU64" s="337"/>
      <c r="AV64" s="337"/>
      <c r="AW64" s="337"/>
      <c r="AX64" s="337"/>
      <c r="AY64" s="381"/>
    </row>
    <row r="65" spans="1:51" ht="25.5" customHeight="1" hidden="1">
      <c r="A65" s="81"/>
      <c r="B65" s="82"/>
      <c r="C65" s="82"/>
      <c r="D65" s="82"/>
      <c r="E65" s="82"/>
      <c r="F65" s="82"/>
      <c r="G65" s="395" t="s">
        <v>74</v>
      </c>
      <c r="H65" s="396"/>
      <c r="I65" s="396"/>
      <c r="J65" s="396"/>
      <c r="K65" s="396"/>
      <c r="L65" s="334" t="s">
        <v>46</v>
      </c>
      <c r="M65" s="334"/>
      <c r="N65" s="334"/>
      <c r="O65" s="393"/>
      <c r="P65" s="393"/>
      <c r="Q65" s="393"/>
      <c r="R65" s="335"/>
      <c r="S65" s="15" t="s">
        <v>62</v>
      </c>
      <c r="T65" s="380"/>
      <c r="U65" s="394"/>
      <c r="V65" s="394"/>
      <c r="W65" s="394"/>
      <c r="X65" s="393"/>
      <c r="Y65" s="393"/>
      <c r="Z65" s="393"/>
      <c r="AA65" s="335"/>
      <c r="AB65" s="15" t="s">
        <v>62</v>
      </c>
      <c r="AC65" s="380"/>
      <c r="AD65" s="394"/>
      <c r="AE65" s="394"/>
      <c r="AF65" s="394"/>
      <c r="AG65" s="393"/>
      <c r="AH65" s="393"/>
      <c r="AI65" s="393"/>
      <c r="AJ65" s="335"/>
      <c r="AK65" s="15" t="s">
        <v>62</v>
      </c>
      <c r="AL65" s="380"/>
      <c r="AM65" s="394"/>
      <c r="AN65" s="394"/>
      <c r="AO65" s="394"/>
      <c r="AP65" s="393"/>
      <c r="AQ65" s="393"/>
      <c r="AR65" s="393"/>
      <c r="AS65" s="335"/>
      <c r="AT65" s="15" t="s">
        <v>62</v>
      </c>
      <c r="AU65" s="337"/>
      <c r="AV65" s="337"/>
      <c r="AW65" s="337"/>
      <c r="AX65" s="337"/>
      <c r="AY65" s="381"/>
    </row>
    <row r="66" spans="1:51" ht="25.5" customHeight="1" hidden="1" thickBot="1">
      <c r="A66" s="84"/>
      <c r="B66" s="85"/>
      <c r="C66" s="85"/>
      <c r="D66" s="85"/>
      <c r="E66" s="85"/>
      <c r="F66" s="85"/>
      <c r="G66" s="344" t="s">
        <v>75</v>
      </c>
      <c r="H66" s="345"/>
      <c r="I66" s="345"/>
      <c r="J66" s="345"/>
      <c r="K66" s="345"/>
      <c r="L66" s="346" t="s">
        <v>46</v>
      </c>
      <c r="M66" s="346"/>
      <c r="N66" s="346"/>
      <c r="O66" s="347"/>
      <c r="P66" s="390"/>
      <c r="Q66" s="390"/>
      <c r="R66" s="390"/>
      <c r="S66" s="16" t="s">
        <v>61</v>
      </c>
      <c r="T66" s="268"/>
      <c r="U66" s="397"/>
      <c r="V66" s="397"/>
      <c r="W66" s="397"/>
      <c r="X66" s="398"/>
      <c r="Y66" s="398"/>
      <c r="Z66" s="398"/>
      <c r="AA66" s="347"/>
      <c r="AB66" s="16" t="s">
        <v>61</v>
      </c>
      <c r="AC66" s="268">
        <f>T66+AC62-AC64-AC65</f>
        <v>0</v>
      </c>
      <c r="AD66" s="397"/>
      <c r="AE66" s="397"/>
      <c r="AF66" s="397"/>
      <c r="AG66" s="398"/>
      <c r="AH66" s="398"/>
      <c r="AI66" s="398"/>
      <c r="AJ66" s="347"/>
      <c r="AK66" s="16" t="s">
        <v>61</v>
      </c>
      <c r="AL66" s="268">
        <f>AC66+AL62-AL64-AL65</f>
        <v>0</v>
      </c>
      <c r="AM66" s="397"/>
      <c r="AN66" s="397"/>
      <c r="AO66" s="397"/>
      <c r="AP66" s="398"/>
      <c r="AQ66" s="398"/>
      <c r="AR66" s="398"/>
      <c r="AS66" s="347"/>
      <c r="AT66" s="16" t="s">
        <v>61</v>
      </c>
      <c r="AU66" s="267">
        <f>AL66+AU63-AU64-AU65</f>
        <v>0</v>
      </c>
      <c r="AV66" s="267"/>
      <c r="AW66" s="267"/>
      <c r="AX66" s="267"/>
      <c r="AY66" s="269"/>
    </row>
    <row r="67" spans="1:51" ht="25.5" customHeight="1" hidden="1" thickBot="1">
      <c r="A67" s="213" t="s">
        <v>76</v>
      </c>
      <c r="B67" s="214"/>
      <c r="C67" s="214"/>
      <c r="D67" s="214"/>
      <c r="E67" s="214"/>
      <c r="F67" s="214"/>
      <c r="G67" s="399" t="s">
        <v>69</v>
      </c>
      <c r="H67" s="400"/>
      <c r="I67" s="400"/>
      <c r="J67" s="400"/>
      <c r="K67" s="400"/>
      <c r="L67" s="363" t="s">
        <v>1</v>
      </c>
      <c r="M67" s="364"/>
      <c r="N67" s="365"/>
      <c r="O67" s="366" t="s">
        <v>36</v>
      </c>
      <c r="P67" s="367"/>
      <c r="Q67" s="367"/>
      <c r="R67" s="367"/>
      <c r="S67" s="367"/>
      <c r="T67" s="367"/>
      <c r="U67" s="367"/>
      <c r="V67" s="367"/>
      <c r="W67" s="368"/>
      <c r="X67" s="366" t="s">
        <v>33</v>
      </c>
      <c r="Y67" s="367"/>
      <c r="Z67" s="367"/>
      <c r="AA67" s="367"/>
      <c r="AB67" s="367"/>
      <c r="AC67" s="367"/>
      <c r="AD67" s="367"/>
      <c r="AE67" s="367"/>
      <c r="AF67" s="368"/>
      <c r="AG67" s="366" t="s">
        <v>53</v>
      </c>
      <c r="AH67" s="367"/>
      <c r="AI67" s="367"/>
      <c r="AJ67" s="367"/>
      <c r="AK67" s="367"/>
      <c r="AL67" s="367"/>
      <c r="AM67" s="367"/>
      <c r="AN67" s="367"/>
      <c r="AO67" s="368"/>
      <c r="AP67" s="366" t="s">
        <v>54</v>
      </c>
      <c r="AQ67" s="367"/>
      <c r="AR67" s="367"/>
      <c r="AS67" s="367"/>
      <c r="AT67" s="367"/>
      <c r="AU67" s="367"/>
      <c r="AV67" s="367"/>
      <c r="AW67" s="367"/>
      <c r="AX67" s="367"/>
      <c r="AY67" s="369"/>
    </row>
    <row r="68" spans="1:51" ht="25.5" customHeight="1" hidden="1">
      <c r="A68" s="81"/>
      <c r="B68" s="82"/>
      <c r="C68" s="82"/>
      <c r="D68" s="82"/>
      <c r="E68" s="82"/>
      <c r="F68" s="82"/>
      <c r="G68" s="401" t="s">
        <v>90</v>
      </c>
      <c r="H68" s="402"/>
      <c r="I68" s="402"/>
      <c r="J68" s="402"/>
      <c r="K68" s="402"/>
      <c r="L68" s="370" t="s">
        <v>46</v>
      </c>
      <c r="M68" s="41"/>
      <c r="N68" s="371"/>
      <c r="O68" s="325"/>
      <c r="P68" s="372"/>
      <c r="Q68" s="372"/>
      <c r="R68" s="372"/>
      <c r="S68" s="13" t="s">
        <v>62</v>
      </c>
      <c r="T68" s="327"/>
      <c r="U68" s="327"/>
      <c r="V68" s="327"/>
      <c r="W68" s="373"/>
      <c r="X68" s="325"/>
      <c r="Y68" s="372"/>
      <c r="Z68" s="372"/>
      <c r="AA68" s="372"/>
      <c r="AB68" s="13" t="s">
        <v>62</v>
      </c>
      <c r="AC68" s="327"/>
      <c r="AD68" s="327"/>
      <c r="AE68" s="327"/>
      <c r="AF68" s="373"/>
      <c r="AG68" s="325"/>
      <c r="AH68" s="372"/>
      <c r="AI68" s="372"/>
      <c r="AJ68" s="372"/>
      <c r="AK68" s="13" t="s">
        <v>62</v>
      </c>
      <c r="AL68" s="327"/>
      <c r="AM68" s="327"/>
      <c r="AN68" s="327"/>
      <c r="AO68" s="373"/>
      <c r="AP68" s="374"/>
      <c r="AQ68" s="375"/>
      <c r="AR68" s="375"/>
      <c r="AS68" s="375"/>
      <c r="AT68" s="375"/>
      <c r="AU68" s="375"/>
      <c r="AV68" s="375"/>
      <c r="AW68" s="375"/>
      <c r="AX68" s="375"/>
      <c r="AY68" s="376"/>
    </row>
    <row r="69" spans="1:51" ht="25.5" customHeight="1" hidden="1">
      <c r="A69" s="81"/>
      <c r="B69" s="82"/>
      <c r="C69" s="82"/>
      <c r="D69" s="82"/>
      <c r="E69" s="82"/>
      <c r="F69" s="82"/>
      <c r="G69" s="391"/>
      <c r="H69" s="392"/>
      <c r="I69" s="392"/>
      <c r="J69" s="392"/>
      <c r="K69" s="392"/>
      <c r="L69" s="377" t="s">
        <v>46</v>
      </c>
      <c r="M69" s="53"/>
      <c r="N69" s="378"/>
      <c r="O69" s="335"/>
      <c r="P69" s="379"/>
      <c r="Q69" s="379"/>
      <c r="R69" s="379"/>
      <c r="S69" s="15" t="s">
        <v>62</v>
      </c>
      <c r="T69" s="337"/>
      <c r="U69" s="337"/>
      <c r="V69" s="337"/>
      <c r="W69" s="380"/>
      <c r="X69" s="335"/>
      <c r="Y69" s="379"/>
      <c r="Z69" s="379"/>
      <c r="AA69" s="379"/>
      <c r="AB69" s="15" t="s">
        <v>62</v>
      </c>
      <c r="AC69" s="337"/>
      <c r="AD69" s="337"/>
      <c r="AE69" s="337"/>
      <c r="AF69" s="380"/>
      <c r="AG69" s="335"/>
      <c r="AH69" s="379"/>
      <c r="AI69" s="379"/>
      <c r="AJ69" s="379"/>
      <c r="AK69" s="15" t="s">
        <v>62</v>
      </c>
      <c r="AL69" s="337"/>
      <c r="AM69" s="337"/>
      <c r="AN69" s="337"/>
      <c r="AO69" s="380"/>
      <c r="AP69" s="335"/>
      <c r="AQ69" s="379"/>
      <c r="AR69" s="379"/>
      <c r="AS69" s="379"/>
      <c r="AT69" s="15" t="s">
        <v>62</v>
      </c>
      <c r="AU69" s="337"/>
      <c r="AV69" s="337"/>
      <c r="AW69" s="337"/>
      <c r="AX69" s="337"/>
      <c r="AY69" s="381"/>
    </row>
    <row r="70" spans="1:51" ht="25.5" customHeight="1" hidden="1">
      <c r="A70" s="81"/>
      <c r="B70" s="82"/>
      <c r="C70" s="82"/>
      <c r="D70" s="82"/>
      <c r="E70" s="82"/>
      <c r="F70" s="82"/>
      <c r="G70" s="391" t="s">
        <v>77</v>
      </c>
      <c r="H70" s="392"/>
      <c r="I70" s="392"/>
      <c r="J70" s="392"/>
      <c r="K70" s="392"/>
      <c r="L70" s="334" t="s">
        <v>46</v>
      </c>
      <c r="M70" s="334"/>
      <c r="N70" s="334"/>
      <c r="O70" s="393"/>
      <c r="P70" s="393"/>
      <c r="Q70" s="393"/>
      <c r="R70" s="335"/>
      <c r="S70" s="15" t="s">
        <v>62</v>
      </c>
      <c r="T70" s="380"/>
      <c r="U70" s="394"/>
      <c r="V70" s="394"/>
      <c r="W70" s="394"/>
      <c r="X70" s="393"/>
      <c r="Y70" s="393"/>
      <c r="Z70" s="393"/>
      <c r="AA70" s="335"/>
      <c r="AB70" s="15" t="s">
        <v>62</v>
      </c>
      <c r="AC70" s="380"/>
      <c r="AD70" s="394"/>
      <c r="AE70" s="394"/>
      <c r="AF70" s="394"/>
      <c r="AG70" s="393"/>
      <c r="AH70" s="393"/>
      <c r="AI70" s="393"/>
      <c r="AJ70" s="335"/>
      <c r="AK70" s="15" t="s">
        <v>62</v>
      </c>
      <c r="AL70" s="380"/>
      <c r="AM70" s="394"/>
      <c r="AN70" s="394"/>
      <c r="AO70" s="394"/>
      <c r="AP70" s="393"/>
      <c r="AQ70" s="393"/>
      <c r="AR70" s="393"/>
      <c r="AS70" s="335"/>
      <c r="AT70" s="15" t="s">
        <v>62</v>
      </c>
      <c r="AU70" s="337"/>
      <c r="AV70" s="337"/>
      <c r="AW70" s="337"/>
      <c r="AX70" s="337"/>
      <c r="AY70" s="381"/>
    </row>
    <row r="71" spans="1:51" ht="25.5" customHeight="1" hidden="1">
      <c r="A71" s="81"/>
      <c r="B71" s="82"/>
      <c r="C71" s="82"/>
      <c r="D71" s="82"/>
      <c r="E71" s="82"/>
      <c r="F71" s="82"/>
      <c r="G71" s="395" t="s">
        <v>78</v>
      </c>
      <c r="H71" s="396"/>
      <c r="I71" s="396"/>
      <c r="J71" s="396"/>
      <c r="K71" s="396"/>
      <c r="L71" s="334" t="s">
        <v>46</v>
      </c>
      <c r="M71" s="334"/>
      <c r="N71" s="334"/>
      <c r="O71" s="393"/>
      <c r="P71" s="393"/>
      <c r="Q71" s="393"/>
      <c r="R71" s="335"/>
      <c r="S71" s="15" t="s">
        <v>62</v>
      </c>
      <c r="T71" s="380"/>
      <c r="U71" s="394"/>
      <c r="V71" s="394"/>
      <c r="W71" s="394"/>
      <c r="X71" s="393"/>
      <c r="Y71" s="393"/>
      <c r="Z71" s="393"/>
      <c r="AA71" s="335"/>
      <c r="AB71" s="15" t="s">
        <v>62</v>
      </c>
      <c r="AC71" s="380"/>
      <c r="AD71" s="394"/>
      <c r="AE71" s="394"/>
      <c r="AF71" s="394"/>
      <c r="AG71" s="393"/>
      <c r="AH71" s="393"/>
      <c r="AI71" s="393"/>
      <c r="AJ71" s="335"/>
      <c r="AK71" s="15" t="s">
        <v>62</v>
      </c>
      <c r="AL71" s="380"/>
      <c r="AM71" s="394"/>
      <c r="AN71" s="394"/>
      <c r="AO71" s="394"/>
      <c r="AP71" s="393"/>
      <c r="AQ71" s="393"/>
      <c r="AR71" s="393"/>
      <c r="AS71" s="335"/>
      <c r="AT71" s="15" t="s">
        <v>62</v>
      </c>
      <c r="AU71" s="337"/>
      <c r="AV71" s="337"/>
      <c r="AW71" s="337"/>
      <c r="AX71" s="337"/>
      <c r="AY71" s="381"/>
    </row>
    <row r="72" spans="1:51" ht="25.5" customHeight="1" hidden="1" thickBot="1">
      <c r="A72" s="84"/>
      <c r="B72" s="85"/>
      <c r="C72" s="85"/>
      <c r="D72" s="85"/>
      <c r="E72" s="85"/>
      <c r="F72" s="85"/>
      <c r="G72" s="344" t="s">
        <v>79</v>
      </c>
      <c r="H72" s="345"/>
      <c r="I72" s="345"/>
      <c r="J72" s="345"/>
      <c r="K72" s="345"/>
      <c r="L72" s="346" t="s">
        <v>46</v>
      </c>
      <c r="M72" s="346"/>
      <c r="N72" s="346"/>
      <c r="O72" s="347"/>
      <c r="P72" s="390"/>
      <c r="Q72" s="390"/>
      <c r="R72" s="390"/>
      <c r="S72" s="16" t="s">
        <v>61</v>
      </c>
      <c r="T72" s="268"/>
      <c r="U72" s="397"/>
      <c r="V72" s="397"/>
      <c r="W72" s="397"/>
      <c r="X72" s="398"/>
      <c r="Y72" s="398"/>
      <c r="Z72" s="398"/>
      <c r="AA72" s="347"/>
      <c r="AB72" s="16" t="s">
        <v>61</v>
      </c>
      <c r="AC72" s="268">
        <f>T72+AC68-AC70-AC71</f>
        <v>0</v>
      </c>
      <c r="AD72" s="397"/>
      <c r="AE72" s="397"/>
      <c r="AF72" s="397"/>
      <c r="AG72" s="398"/>
      <c r="AH72" s="398"/>
      <c r="AI72" s="398"/>
      <c r="AJ72" s="347"/>
      <c r="AK72" s="16" t="s">
        <v>61</v>
      </c>
      <c r="AL72" s="268">
        <f>AC72+AL68-AL70-AL71</f>
        <v>0</v>
      </c>
      <c r="AM72" s="397"/>
      <c r="AN72" s="397"/>
      <c r="AO72" s="397"/>
      <c r="AP72" s="398"/>
      <c r="AQ72" s="398"/>
      <c r="AR72" s="398"/>
      <c r="AS72" s="347"/>
      <c r="AT72" s="16" t="s">
        <v>61</v>
      </c>
      <c r="AU72" s="267">
        <f>AL72+AU69-AU70-AU71</f>
        <v>0</v>
      </c>
      <c r="AV72" s="267"/>
      <c r="AW72" s="267"/>
      <c r="AX72" s="267"/>
      <c r="AY72" s="269"/>
    </row>
    <row r="73" spans="1:51" ht="39.75" customHeight="1">
      <c r="A73" s="172" t="s">
        <v>84</v>
      </c>
      <c r="B73" s="173"/>
      <c r="C73" s="173"/>
      <c r="D73" s="173"/>
      <c r="E73" s="173"/>
      <c r="F73" s="174"/>
      <c r="G73" s="403" t="s">
        <v>95</v>
      </c>
      <c r="H73" s="404"/>
      <c r="I73" s="404"/>
      <c r="J73" s="404"/>
      <c r="K73" s="404"/>
      <c r="L73" s="404"/>
      <c r="M73" s="404"/>
      <c r="N73" s="404"/>
      <c r="O73" s="409" t="s">
        <v>116</v>
      </c>
      <c r="P73" s="410"/>
      <c r="Q73" s="410"/>
      <c r="R73" s="410"/>
      <c r="S73" s="410"/>
      <c r="T73" s="410"/>
      <c r="U73" s="410"/>
      <c r="V73" s="410"/>
      <c r="W73" s="410"/>
      <c r="X73" s="410"/>
      <c r="Y73" s="410"/>
      <c r="Z73" s="410"/>
      <c r="AA73" s="410"/>
      <c r="AB73" s="410"/>
      <c r="AC73" s="410"/>
      <c r="AD73" s="410"/>
      <c r="AE73" s="410"/>
      <c r="AF73" s="411"/>
      <c r="AG73" s="412" t="s">
        <v>96</v>
      </c>
      <c r="AH73" s="413"/>
      <c r="AI73" s="413"/>
      <c r="AJ73" s="413"/>
      <c r="AK73" s="413"/>
      <c r="AL73" s="413"/>
      <c r="AM73" s="413"/>
      <c r="AN73" s="413"/>
      <c r="AO73" s="413"/>
      <c r="AP73" s="413"/>
      <c r="AQ73" s="413"/>
      <c r="AR73" s="413"/>
      <c r="AS73" s="413"/>
      <c r="AT73" s="413"/>
      <c r="AU73" s="413"/>
      <c r="AV73" s="413"/>
      <c r="AW73" s="413"/>
      <c r="AX73" s="413"/>
      <c r="AY73" s="414"/>
    </row>
    <row r="74" spans="1:51" ht="39.75" customHeight="1">
      <c r="A74" s="175"/>
      <c r="B74" s="176"/>
      <c r="C74" s="176"/>
      <c r="D74" s="176"/>
      <c r="E74" s="176"/>
      <c r="F74" s="177"/>
      <c r="G74" s="405"/>
      <c r="H74" s="406"/>
      <c r="I74" s="406"/>
      <c r="J74" s="406"/>
      <c r="K74" s="406"/>
      <c r="L74" s="406"/>
      <c r="M74" s="406"/>
      <c r="N74" s="406"/>
      <c r="O74" s="418" t="s">
        <v>130</v>
      </c>
      <c r="P74" s="419"/>
      <c r="Q74" s="419"/>
      <c r="R74" s="419"/>
      <c r="S74" s="419"/>
      <c r="T74" s="419"/>
      <c r="U74" s="419"/>
      <c r="V74" s="419"/>
      <c r="W74" s="419"/>
      <c r="X74" s="419"/>
      <c r="Y74" s="419"/>
      <c r="Z74" s="419"/>
      <c r="AA74" s="419"/>
      <c r="AB74" s="419"/>
      <c r="AC74" s="419"/>
      <c r="AD74" s="419"/>
      <c r="AE74" s="419"/>
      <c r="AF74" s="420"/>
      <c r="AG74" s="415"/>
      <c r="AH74" s="416"/>
      <c r="AI74" s="416"/>
      <c r="AJ74" s="416"/>
      <c r="AK74" s="416"/>
      <c r="AL74" s="416"/>
      <c r="AM74" s="416"/>
      <c r="AN74" s="416"/>
      <c r="AO74" s="416"/>
      <c r="AP74" s="416"/>
      <c r="AQ74" s="416"/>
      <c r="AR74" s="416"/>
      <c r="AS74" s="416"/>
      <c r="AT74" s="416"/>
      <c r="AU74" s="416"/>
      <c r="AV74" s="416"/>
      <c r="AW74" s="416"/>
      <c r="AX74" s="416"/>
      <c r="AY74" s="417"/>
    </row>
    <row r="75" spans="1:51" ht="39.75" customHeight="1">
      <c r="A75" s="175"/>
      <c r="B75" s="176"/>
      <c r="C75" s="176"/>
      <c r="D75" s="176"/>
      <c r="E75" s="176"/>
      <c r="F75" s="177"/>
      <c r="G75" s="405"/>
      <c r="H75" s="406"/>
      <c r="I75" s="406"/>
      <c r="J75" s="406"/>
      <c r="K75" s="406"/>
      <c r="L75" s="406"/>
      <c r="M75" s="406"/>
      <c r="N75" s="406"/>
      <c r="O75" s="418" t="s">
        <v>139</v>
      </c>
      <c r="P75" s="419"/>
      <c r="Q75" s="419"/>
      <c r="R75" s="419"/>
      <c r="S75" s="419"/>
      <c r="T75" s="419"/>
      <c r="U75" s="419"/>
      <c r="V75" s="419"/>
      <c r="W75" s="419"/>
      <c r="X75" s="419"/>
      <c r="Y75" s="419"/>
      <c r="Z75" s="419"/>
      <c r="AA75" s="419"/>
      <c r="AB75" s="419"/>
      <c r="AC75" s="419"/>
      <c r="AD75" s="419"/>
      <c r="AE75" s="419"/>
      <c r="AF75" s="420"/>
      <c r="AG75" s="421" t="s">
        <v>188</v>
      </c>
      <c r="AH75" s="422"/>
      <c r="AI75" s="422"/>
      <c r="AJ75" s="422"/>
      <c r="AK75" s="422"/>
      <c r="AL75" s="422"/>
      <c r="AM75" s="422"/>
      <c r="AN75" s="422"/>
      <c r="AO75" s="422"/>
      <c r="AP75" s="422"/>
      <c r="AQ75" s="422"/>
      <c r="AR75" s="422"/>
      <c r="AS75" s="422"/>
      <c r="AT75" s="422"/>
      <c r="AU75" s="422"/>
      <c r="AV75" s="422"/>
      <c r="AW75" s="422"/>
      <c r="AX75" s="422"/>
      <c r="AY75" s="423"/>
    </row>
    <row r="76" spans="1:51" ht="39.75" customHeight="1">
      <c r="A76" s="175"/>
      <c r="B76" s="176"/>
      <c r="C76" s="176"/>
      <c r="D76" s="176"/>
      <c r="E76" s="176"/>
      <c r="F76" s="177"/>
      <c r="G76" s="405"/>
      <c r="H76" s="406"/>
      <c r="I76" s="406"/>
      <c r="J76" s="406"/>
      <c r="K76" s="406"/>
      <c r="L76" s="406"/>
      <c r="M76" s="406"/>
      <c r="N76" s="406"/>
      <c r="O76" s="418" t="s">
        <v>117</v>
      </c>
      <c r="P76" s="419"/>
      <c r="Q76" s="419"/>
      <c r="R76" s="419"/>
      <c r="S76" s="419"/>
      <c r="T76" s="419"/>
      <c r="U76" s="419"/>
      <c r="V76" s="419"/>
      <c r="W76" s="419"/>
      <c r="X76" s="419"/>
      <c r="Y76" s="419"/>
      <c r="Z76" s="419"/>
      <c r="AA76" s="419"/>
      <c r="AB76" s="419"/>
      <c r="AC76" s="419"/>
      <c r="AD76" s="419"/>
      <c r="AE76" s="419"/>
      <c r="AF76" s="420"/>
      <c r="AG76" s="424"/>
      <c r="AH76" s="425"/>
      <c r="AI76" s="425"/>
      <c r="AJ76" s="425"/>
      <c r="AK76" s="425"/>
      <c r="AL76" s="425"/>
      <c r="AM76" s="425"/>
      <c r="AN76" s="425"/>
      <c r="AO76" s="425"/>
      <c r="AP76" s="425"/>
      <c r="AQ76" s="425"/>
      <c r="AR76" s="425"/>
      <c r="AS76" s="425"/>
      <c r="AT76" s="425"/>
      <c r="AU76" s="425"/>
      <c r="AV76" s="425"/>
      <c r="AW76" s="425"/>
      <c r="AX76" s="425"/>
      <c r="AY76" s="426"/>
    </row>
    <row r="77" spans="1:51" ht="39.75" customHeight="1">
      <c r="A77" s="175"/>
      <c r="B77" s="176"/>
      <c r="C77" s="176"/>
      <c r="D77" s="176"/>
      <c r="E77" s="176"/>
      <c r="F77" s="177"/>
      <c r="G77" s="407"/>
      <c r="H77" s="408"/>
      <c r="I77" s="408"/>
      <c r="J77" s="408"/>
      <c r="K77" s="408"/>
      <c r="L77" s="408"/>
      <c r="M77" s="408"/>
      <c r="N77" s="408"/>
      <c r="O77" s="418" t="s">
        <v>118</v>
      </c>
      <c r="P77" s="419"/>
      <c r="Q77" s="419"/>
      <c r="R77" s="419"/>
      <c r="S77" s="419"/>
      <c r="T77" s="419"/>
      <c r="U77" s="419"/>
      <c r="V77" s="419"/>
      <c r="W77" s="419"/>
      <c r="X77" s="419"/>
      <c r="Y77" s="419"/>
      <c r="Z77" s="419"/>
      <c r="AA77" s="419"/>
      <c r="AB77" s="419"/>
      <c r="AC77" s="419"/>
      <c r="AD77" s="419"/>
      <c r="AE77" s="419"/>
      <c r="AF77" s="420"/>
      <c r="AG77" s="427"/>
      <c r="AH77" s="428"/>
      <c r="AI77" s="428"/>
      <c r="AJ77" s="428"/>
      <c r="AK77" s="428"/>
      <c r="AL77" s="428"/>
      <c r="AM77" s="428"/>
      <c r="AN77" s="428"/>
      <c r="AO77" s="428"/>
      <c r="AP77" s="428"/>
      <c r="AQ77" s="428"/>
      <c r="AR77" s="428"/>
      <c r="AS77" s="428"/>
      <c r="AT77" s="428"/>
      <c r="AU77" s="428"/>
      <c r="AV77" s="428"/>
      <c r="AW77" s="428"/>
      <c r="AX77" s="428"/>
      <c r="AY77" s="429"/>
    </row>
    <row r="78" spans="1:51" ht="89.25" customHeight="1" thickBot="1">
      <c r="A78" s="178"/>
      <c r="B78" s="179"/>
      <c r="C78" s="179"/>
      <c r="D78" s="179"/>
      <c r="E78" s="179"/>
      <c r="F78" s="180"/>
      <c r="G78" s="430" t="s">
        <v>97</v>
      </c>
      <c r="H78" s="431"/>
      <c r="I78" s="431"/>
      <c r="J78" s="431"/>
      <c r="K78" s="431"/>
      <c r="L78" s="431"/>
      <c r="M78" s="431"/>
      <c r="N78" s="431"/>
      <c r="O78" s="432" t="s">
        <v>199</v>
      </c>
      <c r="P78" s="433"/>
      <c r="Q78" s="433"/>
      <c r="R78" s="433"/>
      <c r="S78" s="433"/>
      <c r="T78" s="433"/>
      <c r="U78" s="433"/>
      <c r="V78" s="433"/>
      <c r="W78" s="433"/>
      <c r="X78" s="433"/>
      <c r="Y78" s="433"/>
      <c r="Z78" s="433"/>
      <c r="AA78" s="433"/>
      <c r="AB78" s="433"/>
      <c r="AC78" s="433"/>
      <c r="AD78" s="433"/>
      <c r="AE78" s="433"/>
      <c r="AF78" s="433"/>
      <c r="AG78" s="433"/>
      <c r="AH78" s="433"/>
      <c r="AI78" s="433"/>
      <c r="AJ78" s="433"/>
      <c r="AK78" s="433"/>
      <c r="AL78" s="433"/>
      <c r="AM78" s="433"/>
      <c r="AN78" s="433"/>
      <c r="AO78" s="433"/>
      <c r="AP78" s="433"/>
      <c r="AQ78" s="433"/>
      <c r="AR78" s="433"/>
      <c r="AS78" s="433"/>
      <c r="AT78" s="433"/>
      <c r="AU78" s="433"/>
      <c r="AV78" s="433"/>
      <c r="AW78" s="433"/>
      <c r="AX78" s="433"/>
      <c r="AY78" s="434"/>
    </row>
    <row r="79" spans="1:51" ht="85.5" customHeight="1">
      <c r="A79" s="435" t="s">
        <v>19</v>
      </c>
      <c r="B79" s="436"/>
      <c r="C79" s="436"/>
      <c r="D79" s="436"/>
      <c r="E79" s="436"/>
      <c r="F79" s="437"/>
      <c r="G79" s="441">
        <v>1</v>
      </c>
      <c r="H79" s="442"/>
      <c r="I79" s="442"/>
      <c r="J79" s="442"/>
      <c r="K79" s="442"/>
      <c r="L79" s="442"/>
      <c r="M79" s="442"/>
      <c r="N79" s="442"/>
      <c r="O79" s="445" t="s">
        <v>2</v>
      </c>
      <c r="P79" s="445"/>
      <c r="Q79" s="445"/>
      <c r="R79" s="445"/>
      <c r="S79" s="445"/>
      <c r="T79" s="445"/>
      <c r="U79" s="446" t="s">
        <v>172</v>
      </c>
      <c r="V79" s="447"/>
      <c r="W79" s="447"/>
      <c r="X79" s="447"/>
      <c r="Y79" s="447"/>
      <c r="Z79" s="447"/>
      <c r="AA79" s="447"/>
      <c r="AB79" s="447"/>
      <c r="AC79" s="447"/>
      <c r="AD79" s="447"/>
      <c r="AE79" s="447"/>
      <c r="AF79" s="447"/>
      <c r="AG79" s="447"/>
      <c r="AH79" s="447"/>
      <c r="AI79" s="447"/>
      <c r="AJ79" s="447"/>
      <c r="AK79" s="447"/>
      <c r="AL79" s="447"/>
      <c r="AM79" s="447"/>
      <c r="AN79" s="447"/>
      <c r="AO79" s="447"/>
      <c r="AP79" s="447"/>
      <c r="AQ79" s="447"/>
      <c r="AR79" s="447"/>
      <c r="AS79" s="447"/>
      <c r="AT79" s="447"/>
      <c r="AU79" s="447"/>
      <c r="AV79" s="447"/>
      <c r="AW79" s="447"/>
      <c r="AX79" s="447"/>
      <c r="AY79" s="448"/>
    </row>
    <row r="80" spans="1:51" ht="25.5" customHeight="1">
      <c r="A80" s="438"/>
      <c r="B80" s="439"/>
      <c r="C80" s="439"/>
      <c r="D80" s="439"/>
      <c r="E80" s="439"/>
      <c r="F80" s="440"/>
      <c r="G80" s="443"/>
      <c r="H80" s="444"/>
      <c r="I80" s="444"/>
      <c r="J80" s="444"/>
      <c r="K80" s="444"/>
      <c r="L80" s="444"/>
      <c r="M80" s="444"/>
      <c r="N80" s="444"/>
      <c r="O80" s="449" t="s">
        <v>82</v>
      </c>
      <c r="P80" s="449"/>
      <c r="Q80" s="449"/>
      <c r="R80" s="449"/>
      <c r="S80" s="449"/>
      <c r="T80" s="449"/>
      <c r="U80" s="450" t="s">
        <v>111</v>
      </c>
      <c r="V80" s="450"/>
      <c r="W80" s="450"/>
      <c r="X80" s="450"/>
      <c r="Y80" s="450"/>
      <c r="Z80" s="450"/>
      <c r="AA80" s="451" t="s">
        <v>144</v>
      </c>
      <c r="AB80" s="452"/>
      <c r="AC80" s="452"/>
      <c r="AD80" s="452"/>
      <c r="AE80" s="452"/>
      <c r="AF80" s="452"/>
      <c r="AG80" s="452"/>
      <c r="AH80" s="452"/>
      <c r="AI80" s="452"/>
      <c r="AJ80" s="452"/>
      <c r="AK80" s="452"/>
      <c r="AL80" s="452"/>
      <c r="AM80" s="452"/>
      <c r="AN80" s="452"/>
      <c r="AO80" s="452"/>
      <c r="AP80" s="452"/>
      <c r="AQ80" s="452"/>
      <c r="AR80" s="452"/>
      <c r="AS80" s="452"/>
      <c r="AT80" s="452"/>
      <c r="AU80" s="452"/>
      <c r="AV80" s="452"/>
      <c r="AW80" s="452"/>
      <c r="AX80" s="452"/>
      <c r="AY80" s="453"/>
    </row>
    <row r="81" spans="1:51" ht="194.25" customHeight="1" thickBot="1">
      <c r="A81" s="438"/>
      <c r="B81" s="439"/>
      <c r="C81" s="439"/>
      <c r="D81" s="439"/>
      <c r="E81" s="439"/>
      <c r="F81" s="440"/>
      <c r="G81" s="443"/>
      <c r="H81" s="444"/>
      <c r="I81" s="444"/>
      <c r="J81" s="444"/>
      <c r="K81" s="444"/>
      <c r="L81" s="444"/>
      <c r="M81" s="444"/>
      <c r="N81" s="444"/>
      <c r="O81" s="449"/>
      <c r="P81" s="449"/>
      <c r="Q81" s="449"/>
      <c r="R81" s="449"/>
      <c r="S81" s="449"/>
      <c r="T81" s="449"/>
      <c r="U81" s="454" t="s">
        <v>83</v>
      </c>
      <c r="V81" s="454"/>
      <c r="W81" s="454"/>
      <c r="X81" s="454"/>
      <c r="Y81" s="454"/>
      <c r="Z81" s="454"/>
      <c r="AA81" s="451" t="s">
        <v>173</v>
      </c>
      <c r="AB81" s="452"/>
      <c r="AC81" s="452"/>
      <c r="AD81" s="452"/>
      <c r="AE81" s="452"/>
      <c r="AF81" s="452"/>
      <c r="AG81" s="452"/>
      <c r="AH81" s="452"/>
      <c r="AI81" s="452"/>
      <c r="AJ81" s="452"/>
      <c r="AK81" s="452"/>
      <c r="AL81" s="452"/>
      <c r="AM81" s="452"/>
      <c r="AN81" s="452"/>
      <c r="AO81" s="452"/>
      <c r="AP81" s="452"/>
      <c r="AQ81" s="452"/>
      <c r="AR81" s="452"/>
      <c r="AS81" s="452"/>
      <c r="AT81" s="452"/>
      <c r="AU81" s="452"/>
      <c r="AV81" s="452"/>
      <c r="AW81" s="452"/>
      <c r="AX81" s="452"/>
      <c r="AY81" s="453"/>
    </row>
    <row r="82" spans="1:51" ht="30" customHeight="1">
      <c r="A82" s="435" t="s">
        <v>52</v>
      </c>
      <c r="B82" s="436"/>
      <c r="C82" s="436"/>
      <c r="D82" s="436"/>
      <c r="E82" s="436"/>
      <c r="F82" s="437"/>
      <c r="G82" s="458" t="s">
        <v>52</v>
      </c>
      <c r="H82" s="459"/>
      <c r="I82" s="459"/>
      <c r="J82" s="459"/>
      <c r="K82" s="459"/>
      <c r="L82" s="459"/>
      <c r="M82" s="459"/>
      <c r="N82" s="459"/>
      <c r="O82" s="459"/>
      <c r="P82" s="459"/>
      <c r="Q82" s="459"/>
      <c r="R82" s="459"/>
      <c r="S82" s="459"/>
      <c r="T82" s="459"/>
      <c r="U82" s="460" t="s">
        <v>42</v>
      </c>
      <c r="V82" s="460"/>
      <c r="W82" s="460"/>
      <c r="X82" s="460"/>
      <c r="Y82" s="460"/>
      <c r="Z82" s="460"/>
      <c r="AA82" s="460"/>
      <c r="AB82" s="460"/>
      <c r="AC82" s="460"/>
      <c r="AD82" s="460"/>
      <c r="AE82" s="460"/>
      <c r="AF82" s="460"/>
      <c r="AG82" s="460"/>
      <c r="AH82" s="460"/>
      <c r="AI82" s="460"/>
      <c r="AJ82" s="460"/>
      <c r="AK82" s="460"/>
      <c r="AL82" s="460"/>
      <c r="AM82" s="460"/>
      <c r="AN82" s="460"/>
      <c r="AO82" s="460"/>
      <c r="AP82" s="460"/>
      <c r="AQ82" s="460"/>
      <c r="AR82" s="460"/>
      <c r="AS82" s="460"/>
      <c r="AT82" s="460"/>
      <c r="AU82" s="460"/>
      <c r="AV82" s="460"/>
      <c r="AW82" s="460"/>
      <c r="AX82" s="460"/>
      <c r="AY82" s="461"/>
    </row>
    <row r="83" spans="1:51" ht="49.5" customHeight="1">
      <c r="A83" s="438"/>
      <c r="B83" s="439"/>
      <c r="C83" s="439"/>
      <c r="D83" s="439"/>
      <c r="E83" s="439"/>
      <c r="F83" s="440"/>
      <c r="G83" s="382" t="s">
        <v>43</v>
      </c>
      <c r="H83" s="383"/>
      <c r="I83" s="383"/>
      <c r="J83" s="383"/>
      <c r="K83" s="383"/>
      <c r="L83" s="383"/>
      <c r="M83" s="383"/>
      <c r="N83" s="384"/>
      <c r="O83" s="462"/>
      <c r="P83" s="463"/>
      <c r="Q83" s="463"/>
      <c r="R83" s="463"/>
      <c r="S83" s="463"/>
      <c r="T83" s="463"/>
      <c r="U83" s="463"/>
      <c r="V83" s="463"/>
      <c r="W83" s="463"/>
      <c r="X83" s="463"/>
      <c r="Y83" s="463"/>
      <c r="Z83" s="463"/>
      <c r="AA83" s="463"/>
      <c r="AB83" s="463"/>
      <c r="AC83" s="463"/>
      <c r="AD83" s="463"/>
      <c r="AE83" s="463"/>
      <c r="AF83" s="463"/>
      <c r="AG83" s="463"/>
      <c r="AH83" s="463"/>
      <c r="AI83" s="463"/>
      <c r="AJ83" s="463"/>
      <c r="AK83" s="463"/>
      <c r="AL83" s="463"/>
      <c r="AM83" s="463"/>
      <c r="AN83" s="463"/>
      <c r="AO83" s="463"/>
      <c r="AP83" s="463"/>
      <c r="AQ83" s="463"/>
      <c r="AR83" s="463"/>
      <c r="AS83" s="463"/>
      <c r="AT83" s="463"/>
      <c r="AU83" s="463"/>
      <c r="AV83" s="463"/>
      <c r="AW83" s="463"/>
      <c r="AX83" s="463"/>
      <c r="AY83" s="464"/>
    </row>
    <row r="84" spans="1:51" ht="49.5" customHeight="1">
      <c r="A84" s="438"/>
      <c r="B84" s="439"/>
      <c r="C84" s="439"/>
      <c r="D84" s="439"/>
      <c r="E84" s="439"/>
      <c r="F84" s="440"/>
      <c r="G84" s="382" t="s">
        <v>44</v>
      </c>
      <c r="H84" s="383"/>
      <c r="I84" s="383"/>
      <c r="J84" s="383"/>
      <c r="K84" s="383"/>
      <c r="L84" s="383"/>
      <c r="M84" s="383"/>
      <c r="N84" s="384"/>
      <c r="O84" s="462"/>
      <c r="P84" s="463"/>
      <c r="Q84" s="463"/>
      <c r="R84" s="463"/>
      <c r="S84" s="463"/>
      <c r="T84" s="463"/>
      <c r="U84" s="463"/>
      <c r="V84" s="463"/>
      <c r="W84" s="463"/>
      <c r="X84" s="463"/>
      <c r="Y84" s="463"/>
      <c r="Z84" s="463"/>
      <c r="AA84" s="463"/>
      <c r="AB84" s="463"/>
      <c r="AC84" s="463"/>
      <c r="AD84" s="463"/>
      <c r="AE84" s="463"/>
      <c r="AF84" s="463"/>
      <c r="AG84" s="463"/>
      <c r="AH84" s="463"/>
      <c r="AI84" s="463"/>
      <c r="AJ84" s="463"/>
      <c r="AK84" s="463"/>
      <c r="AL84" s="463"/>
      <c r="AM84" s="463"/>
      <c r="AN84" s="463"/>
      <c r="AO84" s="463"/>
      <c r="AP84" s="463"/>
      <c r="AQ84" s="463"/>
      <c r="AR84" s="463"/>
      <c r="AS84" s="463"/>
      <c r="AT84" s="463"/>
      <c r="AU84" s="463"/>
      <c r="AV84" s="463"/>
      <c r="AW84" s="463"/>
      <c r="AX84" s="463"/>
      <c r="AY84" s="464"/>
    </row>
    <row r="85" spans="1:51" ht="49.5" customHeight="1" thickBot="1">
      <c r="A85" s="455"/>
      <c r="B85" s="456"/>
      <c r="C85" s="456"/>
      <c r="D85" s="456"/>
      <c r="E85" s="456"/>
      <c r="F85" s="457"/>
      <c r="G85" s="465" t="s">
        <v>45</v>
      </c>
      <c r="H85" s="466"/>
      <c r="I85" s="466"/>
      <c r="J85" s="466"/>
      <c r="K85" s="466"/>
      <c r="L85" s="466"/>
      <c r="M85" s="466"/>
      <c r="N85" s="467"/>
      <c r="O85" s="468"/>
      <c r="P85" s="469"/>
      <c r="Q85" s="469"/>
      <c r="R85" s="469"/>
      <c r="S85" s="469"/>
      <c r="T85" s="469"/>
      <c r="U85" s="469"/>
      <c r="V85" s="469"/>
      <c r="W85" s="469"/>
      <c r="X85" s="469"/>
      <c r="Y85" s="469"/>
      <c r="Z85" s="469"/>
      <c r="AA85" s="469"/>
      <c r="AB85" s="469"/>
      <c r="AC85" s="469"/>
      <c r="AD85" s="469"/>
      <c r="AE85" s="469"/>
      <c r="AF85" s="469"/>
      <c r="AG85" s="469"/>
      <c r="AH85" s="469"/>
      <c r="AI85" s="469"/>
      <c r="AJ85" s="469"/>
      <c r="AK85" s="469"/>
      <c r="AL85" s="469"/>
      <c r="AM85" s="469"/>
      <c r="AN85" s="469"/>
      <c r="AO85" s="469"/>
      <c r="AP85" s="469"/>
      <c r="AQ85" s="469"/>
      <c r="AR85" s="469"/>
      <c r="AS85" s="469"/>
      <c r="AT85" s="469"/>
      <c r="AU85" s="469"/>
      <c r="AV85" s="469"/>
      <c r="AW85" s="469"/>
      <c r="AX85" s="469"/>
      <c r="AY85" s="470"/>
    </row>
    <row r="86" spans="1:51" ht="73.5" customHeight="1">
      <c r="A86" s="471" t="s">
        <v>107</v>
      </c>
      <c r="B86" s="472"/>
      <c r="C86" s="472"/>
      <c r="D86" s="472"/>
      <c r="E86" s="472"/>
      <c r="F86" s="473"/>
      <c r="G86" s="474" t="s">
        <v>156</v>
      </c>
      <c r="H86" s="475"/>
      <c r="I86" s="475"/>
      <c r="J86" s="475"/>
      <c r="K86" s="475"/>
      <c r="L86" s="475"/>
      <c r="M86" s="475"/>
      <c r="N86" s="475"/>
      <c r="O86" s="475"/>
      <c r="P86" s="475"/>
      <c r="Q86" s="475"/>
      <c r="R86" s="475"/>
      <c r="S86" s="475"/>
      <c r="T86" s="475"/>
      <c r="U86" s="475"/>
      <c r="V86" s="475"/>
      <c r="W86" s="475"/>
      <c r="X86" s="475"/>
      <c r="Y86" s="475"/>
      <c r="Z86" s="475"/>
      <c r="AA86" s="475"/>
      <c r="AB86" s="475"/>
      <c r="AC86" s="475"/>
      <c r="AD86" s="475"/>
      <c r="AE86" s="475"/>
      <c r="AF86" s="475"/>
      <c r="AG86" s="475"/>
      <c r="AH86" s="475"/>
      <c r="AI86" s="475"/>
      <c r="AJ86" s="475"/>
      <c r="AK86" s="475"/>
      <c r="AL86" s="475"/>
      <c r="AM86" s="475"/>
      <c r="AN86" s="475"/>
      <c r="AO86" s="475"/>
      <c r="AP86" s="475"/>
      <c r="AQ86" s="475"/>
      <c r="AR86" s="475"/>
      <c r="AS86" s="475"/>
      <c r="AT86" s="475"/>
      <c r="AU86" s="475"/>
      <c r="AV86" s="475"/>
      <c r="AW86" s="475"/>
      <c r="AX86" s="475"/>
      <c r="AY86" s="476"/>
    </row>
    <row r="87" spans="1:51" ht="63" customHeight="1">
      <c r="A87" s="477" t="s">
        <v>81</v>
      </c>
      <c r="B87" s="478"/>
      <c r="C87" s="478"/>
      <c r="D87" s="478"/>
      <c r="E87" s="478"/>
      <c r="F87" s="479"/>
      <c r="G87" s="483" t="s">
        <v>200</v>
      </c>
      <c r="H87" s="484"/>
      <c r="I87" s="484"/>
      <c r="J87" s="484"/>
      <c r="K87" s="484"/>
      <c r="L87" s="484"/>
      <c r="M87" s="484"/>
      <c r="N87" s="484"/>
      <c r="O87" s="484"/>
      <c r="P87" s="484"/>
      <c r="Q87" s="484"/>
      <c r="R87" s="484"/>
      <c r="S87" s="484"/>
      <c r="T87" s="484"/>
      <c r="U87" s="484"/>
      <c r="V87" s="484"/>
      <c r="W87" s="484"/>
      <c r="X87" s="484"/>
      <c r="Y87" s="484"/>
      <c r="Z87" s="484"/>
      <c r="AA87" s="484"/>
      <c r="AB87" s="484"/>
      <c r="AC87" s="484"/>
      <c r="AD87" s="484"/>
      <c r="AE87" s="484"/>
      <c r="AF87" s="484"/>
      <c r="AG87" s="484"/>
      <c r="AH87" s="484"/>
      <c r="AI87" s="484"/>
      <c r="AJ87" s="484"/>
      <c r="AK87" s="484"/>
      <c r="AL87" s="484"/>
      <c r="AM87" s="484"/>
      <c r="AN87" s="484"/>
      <c r="AO87" s="484"/>
      <c r="AP87" s="484"/>
      <c r="AQ87" s="484"/>
      <c r="AR87" s="484"/>
      <c r="AS87" s="484"/>
      <c r="AT87" s="484"/>
      <c r="AU87" s="484"/>
      <c r="AV87" s="484"/>
      <c r="AW87" s="484"/>
      <c r="AX87" s="484"/>
      <c r="AY87" s="485"/>
    </row>
    <row r="88" spans="1:51" ht="49.5" customHeight="1">
      <c r="A88" s="438"/>
      <c r="B88" s="439"/>
      <c r="C88" s="439"/>
      <c r="D88" s="439"/>
      <c r="E88" s="439"/>
      <c r="F88" s="440"/>
      <c r="G88" s="486" t="s">
        <v>208</v>
      </c>
      <c r="H88" s="487"/>
      <c r="I88" s="487"/>
      <c r="J88" s="487"/>
      <c r="K88" s="487"/>
      <c r="L88" s="487"/>
      <c r="M88" s="487"/>
      <c r="N88" s="487"/>
      <c r="O88" s="487"/>
      <c r="P88" s="487"/>
      <c r="Q88" s="487"/>
      <c r="R88" s="487"/>
      <c r="S88" s="487"/>
      <c r="T88" s="487"/>
      <c r="U88" s="487"/>
      <c r="V88" s="487"/>
      <c r="W88" s="487"/>
      <c r="X88" s="487"/>
      <c r="Y88" s="487"/>
      <c r="Z88" s="487"/>
      <c r="AA88" s="487"/>
      <c r="AB88" s="487"/>
      <c r="AC88" s="487"/>
      <c r="AD88" s="487"/>
      <c r="AE88" s="487"/>
      <c r="AF88" s="487"/>
      <c r="AG88" s="487"/>
      <c r="AH88" s="487"/>
      <c r="AI88" s="487"/>
      <c r="AJ88" s="487"/>
      <c r="AK88" s="487"/>
      <c r="AL88" s="487"/>
      <c r="AM88" s="487"/>
      <c r="AN88" s="487"/>
      <c r="AO88" s="487"/>
      <c r="AP88" s="487"/>
      <c r="AQ88" s="487"/>
      <c r="AR88" s="487"/>
      <c r="AS88" s="487"/>
      <c r="AT88" s="487"/>
      <c r="AU88" s="487"/>
      <c r="AV88" s="487"/>
      <c r="AW88" s="487"/>
      <c r="AX88" s="487"/>
      <c r="AY88" s="488"/>
    </row>
    <row r="89" spans="1:51" ht="49.5" customHeight="1">
      <c r="A89" s="480"/>
      <c r="B89" s="481"/>
      <c r="C89" s="481"/>
      <c r="D89" s="481"/>
      <c r="E89" s="481"/>
      <c r="F89" s="482"/>
      <c r="G89" s="489" t="s">
        <v>207</v>
      </c>
      <c r="H89" s="490"/>
      <c r="I89" s="490"/>
      <c r="J89" s="490"/>
      <c r="K89" s="490"/>
      <c r="L89" s="490"/>
      <c r="M89" s="490"/>
      <c r="N89" s="490"/>
      <c r="O89" s="490"/>
      <c r="P89" s="490"/>
      <c r="Q89" s="490"/>
      <c r="R89" s="490"/>
      <c r="S89" s="490"/>
      <c r="T89" s="490"/>
      <c r="U89" s="490"/>
      <c r="V89" s="490"/>
      <c r="W89" s="490"/>
      <c r="X89" s="490"/>
      <c r="Y89" s="490"/>
      <c r="Z89" s="490"/>
      <c r="AA89" s="490"/>
      <c r="AB89" s="490"/>
      <c r="AC89" s="490"/>
      <c r="AD89" s="490"/>
      <c r="AE89" s="490"/>
      <c r="AF89" s="490"/>
      <c r="AG89" s="490"/>
      <c r="AH89" s="490"/>
      <c r="AI89" s="490"/>
      <c r="AJ89" s="490"/>
      <c r="AK89" s="490"/>
      <c r="AL89" s="490"/>
      <c r="AM89" s="490"/>
      <c r="AN89" s="490"/>
      <c r="AO89" s="490"/>
      <c r="AP89" s="490"/>
      <c r="AQ89" s="490"/>
      <c r="AR89" s="490"/>
      <c r="AS89" s="490"/>
      <c r="AT89" s="490"/>
      <c r="AU89" s="490"/>
      <c r="AV89" s="490"/>
      <c r="AW89" s="490"/>
      <c r="AX89" s="490"/>
      <c r="AY89" s="491"/>
    </row>
    <row r="90" spans="1:51" ht="48.75" customHeight="1" thickBot="1">
      <c r="A90" s="492" t="s">
        <v>80</v>
      </c>
      <c r="B90" s="493"/>
      <c r="C90" s="493"/>
      <c r="D90" s="493"/>
      <c r="E90" s="493"/>
      <c r="F90" s="494"/>
      <c r="G90" s="169" t="s">
        <v>127</v>
      </c>
      <c r="H90" s="170"/>
      <c r="I90" s="170"/>
      <c r="J90" s="170"/>
      <c r="K90" s="170"/>
      <c r="L90" s="170"/>
      <c r="M90" s="170"/>
      <c r="N90" s="170"/>
      <c r="O90" s="170"/>
      <c r="P90" s="170"/>
      <c r="Q90" s="170"/>
      <c r="R90" s="170"/>
      <c r="S90" s="170"/>
      <c r="T90" s="170"/>
      <c r="U90" s="170"/>
      <c r="V90" s="170"/>
      <c r="W90" s="170"/>
      <c r="X90" s="170"/>
      <c r="Y90" s="170"/>
      <c r="Z90" s="170"/>
      <c r="AA90" s="170"/>
      <c r="AB90" s="170"/>
      <c r="AC90" s="170"/>
      <c r="AD90" s="170"/>
      <c r="AE90" s="170"/>
      <c r="AF90" s="170"/>
      <c r="AG90" s="170"/>
      <c r="AH90" s="170"/>
      <c r="AI90" s="170"/>
      <c r="AJ90" s="170"/>
      <c r="AK90" s="170"/>
      <c r="AL90" s="170"/>
      <c r="AM90" s="170"/>
      <c r="AN90" s="170"/>
      <c r="AO90" s="170"/>
      <c r="AP90" s="170"/>
      <c r="AQ90" s="170"/>
      <c r="AR90" s="170"/>
      <c r="AS90" s="170"/>
      <c r="AT90" s="170"/>
      <c r="AU90" s="170"/>
      <c r="AV90" s="170"/>
      <c r="AW90" s="170"/>
      <c r="AX90" s="170"/>
      <c r="AY90" s="171"/>
    </row>
    <row r="91" spans="1:51" ht="92.25" customHeight="1">
      <c r="A91" s="213" t="s">
        <v>13</v>
      </c>
      <c r="B91" s="214"/>
      <c r="C91" s="214"/>
      <c r="D91" s="214"/>
      <c r="E91" s="214"/>
      <c r="F91" s="359"/>
      <c r="G91" s="6" t="s">
        <v>58</v>
      </c>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7"/>
    </row>
    <row r="92" spans="1:51" ht="75" customHeight="1">
      <c r="A92" s="81"/>
      <c r="B92" s="82"/>
      <c r="C92" s="82"/>
      <c r="D92" s="82"/>
      <c r="E92" s="82"/>
      <c r="F92" s="83"/>
      <c r="G92" s="3"/>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5"/>
    </row>
    <row r="93" spans="1:51" ht="67.5" customHeight="1">
      <c r="A93" s="81"/>
      <c r="B93" s="82"/>
      <c r="C93" s="82"/>
      <c r="D93" s="82"/>
      <c r="E93" s="82"/>
      <c r="F93" s="83"/>
      <c r="G93" s="3"/>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5"/>
    </row>
    <row r="94" spans="1:51" ht="67.5" customHeight="1">
      <c r="A94" s="81"/>
      <c r="B94" s="82"/>
      <c r="C94" s="82"/>
      <c r="D94" s="82"/>
      <c r="E94" s="82"/>
      <c r="F94" s="83"/>
      <c r="G94" s="3"/>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5"/>
    </row>
    <row r="95" spans="1:51" ht="67.5" customHeight="1">
      <c r="A95" s="81"/>
      <c r="B95" s="82"/>
      <c r="C95" s="82"/>
      <c r="D95" s="82"/>
      <c r="E95" s="82"/>
      <c r="F95" s="83"/>
      <c r="G95" s="3"/>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5"/>
    </row>
    <row r="96" spans="1:51" ht="67.5" customHeight="1">
      <c r="A96" s="81"/>
      <c r="B96" s="82"/>
      <c r="C96" s="82"/>
      <c r="D96" s="82"/>
      <c r="E96" s="82"/>
      <c r="F96" s="83"/>
      <c r="G96" s="3"/>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5"/>
    </row>
    <row r="97" spans="1:51" ht="67.5" customHeight="1">
      <c r="A97" s="81"/>
      <c r="B97" s="82"/>
      <c r="C97" s="82"/>
      <c r="D97" s="82"/>
      <c r="E97" s="82"/>
      <c r="F97" s="83"/>
      <c r="G97" s="3"/>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5"/>
    </row>
    <row r="98" spans="1:51" ht="67.5" customHeight="1">
      <c r="A98" s="81"/>
      <c r="B98" s="82"/>
      <c r="C98" s="82"/>
      <c r="D98" s="82"/>
      <c r="E98" s="82"/>
      <c r="F98" s="83"/>
      <c r="G98" s="3"/>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5"/>
    </row>
    <row r="99" spans="1:51" ht="72.75" customHeight="1">
      <c r="A99" s="81"/>
      <c r="B99" s="82"/>
      <c r="C99" s="82"/>
      <c r="D99" s="82"/>
      <c r="E99" s="82"/>
      <c r="F99" s="83"/>
      <c r="G99" s="3"/>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5"/>
    </row>
    <row r="100" spans="1:51" ht="66" customHeight="1">
      <c r="A100" s="81"/>
      <c r="B100" s="82"/>
      <c r="C100" s="82"/>
      <c r="D100" s="82"/>
      <c r="E100" s="82"/>
      <c r="F100" s="83"/>
      <c r="G100" s="3"/>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5"/>
    </row>
    <row r="101" spans="1:51" ht="66" customHeight="1">
      <c r="A101" s="81"/>
      <c r="B101" s="82"/>
      <c r="C101" s="82"/>
      <c r="D101" s="82"/>
      <c r="E101" s="82"/>
      <c r="F101" s="83"/>
      <c r="G101" s="3"/>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5"/>
    </row>
    <row r="102" spans="1:51" ht="82.5" customHeight="1">
      <c r="A102" s="81"/>
      <c r="B102" s="82"/>
      <c r="C102" s="82"/>
      <c r="D102" s="82"/>
      <c r="E102" s="82"/>
      <c r="F102" s="83"/>
      <c r="G102" s="3"/>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5"/>
    </row>
    <row r="103" spans="1:51" ht="82.5" customHeight="1">
      <c r="A103" s="81"/>
      <c r="B103" s="82"/>
      <c r="C103" s="82"/>
      <c r="D103" s="82"/>
      <c r="E103" s="82"/>
      <c r="F103" s="83"/>
      <c r="G103" s="3"/>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5"/>
    </row>
    <row r="104" spans="1:51" ht="82.5" customHeight="1">
      <c r="A104" s="81"/>
      <c r="B104" s="82"/>
      <c r="C104" s="82"/>
      <c r="D104" s="82"/>
      <c r="E104" s="82"/>
      <c r="F104" s="83"/>
      <c r="G104" s="3"/>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5"/>
    </row>
    <row r="105" spans="1:51" ht="47.25" customHeight="1">
      <c r="A105" s="81"/>
      <c r="B105" s="82"/>
      <c r="C105" s="82"/>
      <c r="D105" s="82"/>
      <c r="E105" s="82"/>
      <c r="F105" s="83"/>
      <c r="G105" s="3"/>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5"/>
    </row>
    <row r="106" spans="1:51" ht="44.25" customHeight="1" thickBot="1">
      <c r="A106" s="84"/>
      <c r="B106" s="85"/>
      <c r="C106" s="85"/>
      <c r="D106" s="85"/>
      <c r="E106" s="85"/>
      <c r="F106" s="86"/>
      <c r="G106" s="9"/>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0"/>
    </row>
    <row r="107" spans="1:51" ht="24.75" customHeight="1">
      <c r="A107" s="435" t="s">
        <v>16</v>
      </c>
      <c r="B107" s="436"/>
      <c r="C107" s="436"/>
      <c r="D107" s="436"/>
      <c r="E107" s="436"/>
      <c r="F107" s="437"/>
      <c r="G107" s="495" t="s">
        <v>140</v>
      </c>
      <c r="H107" s="496"/>
      <c r="I107" s="496"/>
      <c r="J107" s="496"/>
      <c r="K107" s="496"/>
      <c r="L107" s="496"/>
      <c r="M107" s="496"/>
      <c r="N107" s="496"/>
      <c r="O107" s="496"/>
      <c r="P107" s="496"/>
      <c r="Q107" s="496"/>
      <c r="R107" s="496"/>
      <c r="S107" s="496"/>
      <c r="T107" s="496"/>
      <c r="U107" s="496"/>
      <c r="V107" s="496"/>
      <c r="W107" s="496"/>
      <c r="X107" s="496"/>
      <c r="Y107" s="496"/>
      <c r="Z107" s="496"/>
      <c r="AA107" s="496"/>
      <c r="AB107" s="496"/>
      <c r="AC107" s="497"/>
      <c r="AD107" s="495" t="s">
        <v>4</v>
      </c>
      <c r="AE107" s="498"/>
      <c r="AF107" s="498"/>
      <c r="AG107" s="498"/>
      <c r="AH107" s="498"/>
      <c r="AI107" s="498"/>
      <c r="AJ107" s="498"/>
      <c r="AK107" s="498"/>
      <c r="AL107" s="498"/>
      <c r="AM107" s="498"/>
      <c r="AN107" s="498"/>
      <c r="AO107" s="498"/>
      <c r="AP107" s="498"/>
      <c r="AQ107" s="498"/>
      <c r="AR107" s="498"/>
      <c r="AS107" s="498"/>
      <c r="AT107" s="498"/>
      <c r="AU107" s="498"/>
      <c r="AV107" s="498"/>
      <c r="AW107" s="498"/>
      <c r="AX107" s="498"/>
      <c r="AY107" s="499"/>
    </row>
    <row r="108" spans="1:51" ht="24.75" customHeight="1">
      <c r="A108" s="438"/>
      <c r="B108" s="439"/>
      <c r="C108" s="439"/>
      <c r="D108" s="439"/>
      <c r="E108" s="439"/>
      <c r="F108" s="440"/>
      <c r="G108" s="500" t="s">
        <v>5</v>
      </c>
      <c r="H108" s="501"/>
      <c r="I108" s="501"/>
      <c r="J108" s="501"/>
      <c r="K108" s="502"/>
      <c r="L108" s="503" t="s">
        <v>6</v>
      </c>
      <c r="M108" s="199"/>
      <c r="N108" s="199"/>
      <c r="O108" s="199"/>
      <c r="P108" s="199"/>
      <c r="Q108" s="199"/>
      <c r="R108" s="199"/>
      <c r="S108" s="199"/>
      <c r="T108" s="199"/>
      <c r="U108" s="199"/>
      <c r="V108" s="199"/>
      <c r="W108" s="199"/>
      <c r="X108" s="200"/>
      <c r="Y108" s="504" t="s">
        <v>7</v>
      </c>
      <c r="Z108" s="505"/>
      <c r="AA108" s="505"/>
      <c r="AB108" s="505"/>
      <c r="AC108" s="506"/>
      <c r="AD108" s="507" t="s">
        <v>5</v>
      </c>
      <c r="AE108" s="508"/>
      <c r="AF108" s="508"/>
      <c r="AG108" s="508"/>
      <c r="AH108" s="508"/>
      <c r="AI108" s="503" t="s">
        <v>6</v>
      </c>
      <c r="AJ108" s="199"/>
      <c r="AK108" s="199"/>
      <c r="AL108" s="199"/>
      <c r="AM108" s="199"/>
      <c r="AN108" s="199"/>
      <c r="AO108" s="199"/>
      <c r="AP108" s="199"/>
      <c r="AQ108" s="199"/>
      <c r="AR108" s="199"/>
      <c r="AS108" s="199"/>
      <c r="AT108" s="199"/>
      <c r="AU108" s="200"/>
      <c r="AV108" s="504" t="s">
        <v>7</v>
      </c>
      <c r="AW108" s="505"/>
      <c r="AX108" s="505"/>
      <c r="AY108" s="505"/>
    </row>
    <row r="109" spans="1:51" ht="24.75" customHeight="1">
      <c r="A109" s="438"/>
      <c r="B109" s="439"/>
      <c r="C109" s="439"/>
      <c r="D109" s="439"/>
      <c r="E109" s="439"/>
      <c r="F109" s="440"/>
      <c r="G109" s="509" t="s">
        <v>120</v>
      </c>
      <c r="H109" s="510"/>
      <c r="I109" s="510"/>
      <c r="J109" s="510"/>
      <c r="K109" s="511"/>
      <c r="L109" s="512" t="s">
        <v>157</v>
      </c>
      <c r="M109" s="513"/>
      <c r="N109" s="513"/>
      <c r="O109" s="513"/>
      <c r="P109" s="513"/>
      <c r="Q109" s="513"/>
      <c r="R109" s="513"/>
      <c r="S109" s="513"/>
      <c r="T109" s="513"/>
      <c r="U109" s="513"/>
      <c r="V109" s="513"/>
      <c r="W109" s="513"/>
      <c r="X109" s="514"/>
      <c r="Y109" s="243">
        <v>44428.605845</v>
      </c>
      <c r="Z109" s="515"/>
      <c r="AA109" s="515"/>
      <c r="AB109" s="515"/>
      <c r="AC109" s="516"/>
      <c r="AD109" s="517"/>
      <c r="AE109" s="518"/>
      <c r="AF109" s="518"/>
      <c r="AG109" s="518"/>
      <c r="AH109" s="519"/>
      <c r="AI109" s="520"/>
      <c r="AJ109" s="521"/>
      <c r="AK109" s="521"/>
      <c r="AL109" s="521"/>
      <c r="AM109" s="521"/>
      <c r="AN109" s="521"/>
      <c r="AO109" s="521"/>
      <c r="AP109" s="521"/>
      <c r="AQ109" s="521"/>
      <c r="AR109" s="521"/>
      <c r="AS109" s="521"/>
      <c r="AT109" s="521"/>
      <c r="AU109" s="522"/>
      <c r="AV109" s="523"/>
      <c r="AW109" s="524"/>
      <c r="AX109" s="524"/>
      <c r="AY109" s="525"/>
    </row>
    <row r="110" spans="1:51" ht="24.75" customHeight="1">
      <c r="A110" s="438"/>
      <c r="B110" s="439"/>
      <c r="C110" s="439"/>
      <c r="D110" s="439"/>
      <c r="E110" s="439"/>
      <c r="F110" s="440"/>
      <c r="G110" s="526" t="s">
        <v>158</v>
      </c>
      <c r="H110" s="527"/>
      <c r="I110" s="527"/>
      <c r="J110" s="527"/>
      <c r="K110" s="528"/>
      <c r="L110" s="529" t="s">
        <v>159</v>
      </c>
      <c r="M110" s="530"/>
      <c r="N110" s="530"/>
      <c r="O110" s="530"/>
      <c r="P110" s="530"/>
      <c r="Q110" s="530"/>
      <c r="R110" s="530"/>
      <c r="S110" s="530"/>
      <c r="T110" s="530"/>
      <c r="U110" s="530"/>
      <c r="V110" s="530"/>
      <c r="W110" s="530"/>
      <c r="X110" s="531"/>
      <c r="Y110" s="532">
        <v>45.957897</v>
      </c>
      <c r="Z110" s="533"/>
      <c r="AA110" s="533"/>
      <c r="AB110" s="533"/>
      <c r="AC110" s="534"/>
      <c r="AD110" s="535"/>
      <c r="AE110" s="536"/>
      <c r="AF110" s="536"/>
      <c r="AG110" s="536"/>
      <c r="AH110" s="537"/>
      <c r="AI110" s="538"/>
      <c r="AJ110" s="539"/>
      <c r="AK110" s="539"/>
      <c r="AL110" s="539"/>
      <c r="AM110" s="539"/>
      <c r="AN110" s="539"/>
      <c r="AO110" s="539"/>
      <c r="AP110" s="539"/>
      <c r="AQ110" s="539"/>
      <c r="AR110" s="539"/>
      <c r="AS110" s="539"/>
      <c r="AT110" s="539"/>
      <c r="AU110" s="540"/>
      <c r="AV110" s="532"/>
      <c r="AW110" s="533"/>
      <c r="AX110" s="533"/>
      <c r="AY110" s="541"/>
    </row>
    <row r="111" spans="1:51" ht="24.75" customHeight="1">
      <c r="A111" s="438"/>
      <c r="B111" s="439"/>
      <c r="C111" s="439"/>
      <c r="D111" s="439"/>
      <c r="E111" s="439"/>
      <c r="F111" s="440"/>
      <c r="G111" s="542"/>
      <c r="H111" s="543"/>
      <c r="I111" s="543"/>
      <c r="J111" s="543"/>
      <c r="K111" s="544"/>
      <c r="L111" s="538"/>
      <c r="M111" s="539"/>
      <c r="N111" s="539"/>
      <c r="O111" s="539"/>
      <c r="P111" s="539"/>
      <c r="Q111" s="539"/>
      <c r="R111" s="539"/>
      <c r="S111" s="539"/>
      <c r="T111" s="539"/>
      <c r="U111" s="539"/>
      <c r="V111" s="539"/>
      <c r="W111" s="539"/>
      <c r="X111" s="540"/>
      <c r="Y111" s="532"/>
      <c r="Z111" s="533"/>
      <c r="AA111" s="533"/>
      <c r="AB111" s="533"/>
      <c r="AC111" s="534"/>
      <c r="AD111" s="535"/>
      <c r="AE111" s="536"/>
      <c r="AF111" s="536"/>
      <c r="AG111" s="536"/>
      <c r="AH111" s="537"/>
      <c r="AI111" s="538"/>
      <c r="AJ111" s="539"/>
      <c r="AK111" s="539"/>
      <c r="AL111" s="539"/>
      <c r="AM111" s="539"/>
      <c r="AN111" s="539"/>
      <c r="AO111" s="539"/>
      <c r="AP111" s="539"/>
      <c r="AQ111" s="539"/>
      <c r="AR111" s="539"/>
      <c r="AS111" s="539"/>
      <c r="AT111" s="539"/>
      <c r="AU111" s="540"/>
      <c r="AV111" s="532"/>
      <c r="AW111" s="533"/>
      <c r="AX111" s="533"/>
      <c r="AY111" s="541"/>
    </row>
    <row r="112" spans="1:51" ht="24.75" customHeight="1">
      <c r="A112" s="438"/>
      <c r="B112" s="439"/>
      <c r="C112" s="439"/>
      <c r="D112" s="439"/>
      <c r="E112" s="439"/>
      <c r="F112" s="440"/>
      <c r="G112" s="542"/>
      <c r="H112" s="543"/>
      <c r="I112" s="543"/>
      <c r="J112" s="543"/>
      <c r="K112" s="544"/>
      <c r="L112" s="538"/>
      <c r="M112" s="539"/>
      <c r="N112" s="539"/>
      <c r="O112" s="539"/>
      <c r="P112" s="539"/>
      <c r="Q112" s="539"/>
      <c r="R112" s="539"/>
      <c r="S112" s="539"/>
      <c r="T112" s="539"/>
      <c r="U112" s="539"/>
      <c r="V112" s="539"/>
      <c r="W112" s="539"/>
      <c r="X112" s="540"/>
      <c r="Y112" s="532"/>
      <c r="Z112" s="533"/>
      <c r="AA112" s="533"/>
      <c r="AB112" s="533"/>
      <c r="AC112" s="534"/>
      <c r="AD112" s="535"/>
      <c r="AE112" s="536"/>
      <c r="AF112" s="536"/>
      <c r="AG112" s="536"/>
      <c r="AH112" s="537"/>
      <c r="AI112" s="538"/>
      <c r="AJ112" s="539"/>
      <c r="AK112" s="539"/>
      <c r="AL112" s="539"/>
      <c r="AM112" s="539"/>
      <c r="AN112" s="539"/>
      <c r="AO112" s="539"/>
      <c r="AP112" s="539"/>
      <c r="AQ112" s="539"/>
      <c r="AR112" s="539"/>
      <c r="AS112" s="539"/>
      <c r="AT112" s="539"/>
      <c r="AU112" s="540"/>
      <c r="AV112" s="532"/>
      <c r="AW112" s="533"/>
      <c r="AX112" s="533"/>
      <c r="AY112" s="541"/>
    </row>
    <row r="113" spans="1:51" ht="24.75" customHeight="1">
      <c r="A113" s="438"/>
      <c r="B113" s="439"/>
      <c r="C113" s="439"/>
      <c r="D113" s="439"/>
      <c r="E113" s="439"/>
      <c r="F113" s="440"/>
      <c r="G113" s="535"/>
      <c r="H113" s="536"/>
      <c r="I113" s="536"/>
      <c r="J113" s="536"/>
      <c r="K113" s="537"/>
      <c r="L113" s="538"/>
      <c r="M113" s="545"/>
      <c r="N113" s="545"/>
      <c r="O113" s="545"/>
      <c r="P113" s="545"/>
      <c r="Q113" s="545"/>
      <c r="R113" s="545"/>
      <c r="S113" s="545"/>
      <c r="T113" s="545"/>
      <c r="U113" s="545"/>
      <c r="V113" s="545"/>
      <c r="W113" s="545"/>
      <c r="X113" s="546"/>
      <c r="Y113" s="532"/>
      <c r="Z113" s="533"/>
      <c r="AA113" s="533"/>
      <c r="AB113" s="533"/>
      <c r="AC113" s="534"/>
      <c r="AD113" s="535"/>
      <c r="AE113" s="536"/>
      <c r="AF113" s="536"/>
      <c r="AG113" s="536"/>
      <c r="AH113" s="537"/>
      <c r="AI113" s="538"/>
      <c r="AJ113" s="539"/>
      <c r="AK113" s="539"/>
      <c r="AL113" s="539"/>
      <c r="AM113" s="539"/>
      <c r="AN113" s="539"/>
      <c r="AO113" s="539"/>
      <c r="AP113" s="539"/>
      <c r="AQ113" s="539"/>
      <c r="AR113" s="539"/>
      <c r="AS113" s="539"/>
      <c r="AT113" s="539"/>
      <c r="AU113" s="540"/>
      <c r="AV113" s="532"/>
      <c r="AW113" s="533"/>
      <c r="AX113" s="533"/>
      <c r="AY113" s="541"/>
    </row>
    <row r="114" spans="1:51" ht="24.75" customHeight="1">
      <c r="A114" s="438"/>
      <c r="B114" s="439"/>
      <c r="C114" s="439"/>
      <c r="D114" s="439"/>
      <c r="E114" s="439"/>
      <c r="F114" s="440"/>
      <c r="G114" s="535"/>
      <c r="H114" s="536"/>
      <c r="I114" s="536"/>
      <c r="J114" s="536"/>
      <c r="K114" s="537"/>
      <c r="L114" s="538"/>
      <c r="M114" s="545"/>
      <c r="N114" s="545"/>
      <c r="O114" s="545"/>
      <c r="P114" s="545"/>
      <c r="Q114" s="545"/>
      <c r="R114" s="545"/>
      <c r="S114" s="545"/>
      <c r="T114" s="545"/>
      <c r="U114" s="545"/>
      <c r="V114" s="545"/>
      <c r="W114" s="545"/>
      <c r="X114" s="546"/>
      <c r="Y114" s="532"/>
      <c r="Z114" s="533"/>
      <c r="AA114" s="533"/>
      <c r="AB114" s="533"/>
      <c r="AC114" s="534"/>
      <c r="AD114" s="535"/>
      <c r="AE114" s="536"/>
      <c r="AF114" s="536"/>
      <c r="AG114" s="536"/>
      <c r="AH114" s="537"/>
      <c r="AI114" s="538"/>
      <c r="AJ114" s="539"/>
      <c r="AK114" s="539"/>
      <c r="AL114" s="539"/>
      <c r="AM114" s="539"/>
      <c r="AN114" s="539"/>
      <c r="AO114" s="539"/>
      <c r="AP114" s="539"/>
      <c r="AQ114" s="539"/>
      <c r="AR114" s="539"/>
      <c r="AS114" s="539"/>
      <c r="AT114" s="539"/>
      <c r="AU114" s="540"/>
      <c r="AV114" s="532"/>
      <c r="AW114" s="533"/>
      <c r="AX114" s="533"/>
      <c r="AY114" s="541"/>
    </row>
    <row r="115" spans="1:51" ht="24.75" customHeight="1">
      <c r="A115" s="438"/>
      <c r="B115" s="439"/>
      <c r="C115" s="439"/>
      <c r="D115" s="439"/>
      <c r="E115" s="439"/>
      <c r="F115" s="440"/>
      <c r="G115" s="535"/>
      <c r="H115" s="536"/>
      <c r="I115" s="536"/>
      <c r="J115" s="536"/>
      <c r="K115" s="537"/>
      <c r="L115" s="538"/>
      <c r="M115" s="545"/>
      <c r="N115" s="545"/>
      <c r="O115" s="545"/>
      <c r="P115" s="545"/>
      <c r="Q115" s="545"/>
      <c r="R115" s="545"/>
      <c r="S115" s="545"/>
      <c r="T115" s="545"/>
      <c r="U115" s="545"/>
      <c r="V115" s="545"/>
      <c r="W115" s="545"/>
      <c r="X115" s="546"/>
      <c r="Y115" s="532"/>
      <c r="Z115" s="533"/>
      <c r="AA115" s="533"/>
      <c r="AB115" s="533"/>
      <c r="AC115" s="534"/>
      <c r="AD115" s="535"/>
      <c r="AE115" s="536"/>
      <c r="AF115" s="536"/>
      <c r="AG115" s="536"/>
      <c r="AH115" s="537"/>
      <c r="AI115" s="538"/>
      <c r="AJ115" s="539"/>
      <c r="AK115" s="539"/>
      <c r="AL115" s="539"/>
      <c r="AM115" s="539"/>
      <c r="AN115" s="539"/>
      <c r="AO115" s="539"/>
      <c r="AP115" s="539"/>
      <c r="AQ115" s="539"/>
      <c r="AR115" s="539"/>
      <c r="AS115" s="539"/>
      <c r="AT115" s="539"/>
      <c r="AU115" s="540"/>
      <c r="AV115" s="532"/>
      <c r="AW115" s="533"/>
      <c r="AX115" s="533"/>
      <c r="AY115" s="541"/>
    </row>
    <row r="116" spans="1:51" ht="24.75" customHeight="1">
      <c r="A116" s="438"/>
      <c r="B116" s="439"/>
      <c r="C116" s="439"/>
      <c r="D116" s="439"/>
      <c r="E116" s="439"/>
      <c r="F116" s="440"/>
      <c r="G116" s="535"/>
      <c r="H116" s="536"/>
      <c r="I116" s="536"/>
      <c r="J116" s="536"/>
      <c r="K116" s="537"/>
      <c r="L116" s="538"/>
      <c r="M116" s="545"/>
      <c r="N116" s="545"/>
      <c r="O116" s="545"/>
      <c r="P116" s="545"/>
      <c r="Q116" s="545"/>
      <c r="R116" s="545"/>
      <c r="S116" s="545"/>
      <c r="T116" s="545"/>
      <c r="U116" s="545"/>
      <c r="V116" s="545"/>
      <c r="W116" s="545"/>
      <c r="X116" s="546"/>
      <c r="Y116" s="532"/>
      <c r="Z116" s="533"/>
      <c r="AA116" s="533"/>
      <c r="AB116" s="533"/>
      <c r="AC116" s="534"/>
      <c r="AD116" s="547"/>
      <c r="AE116" s="548"/>
      <c r="AF116" s="548"/>
      <c r="AG116" s="548"/>
      <c r="AH116" s="549"/>
      <c r="AI116" s="550"/>
      <c r="AJ116" s="551"/>
      <c r="AK116" s="551"/>
      <c r="AL116" s="551"/>
      <c r="AM116" s="551"/>
      <c r="AN116" s="551"/>
      <c r="AO116" s="551"/>
      <c r="AP116" s="551"/>
      <c r="AQ116" s="551"/>
      <c r="AR116" s="551"/>
      <c r="AS116" s="551"/>
      <c r="AT116" s="551"/>
      <c r="AU116" s="552"/>
      <c r="AV116" s="553"/>
      <c r="AW116" s="554"/>
      <c r="AX116" s="554"/>
      <c r="AY116" s="555"/>
    </row>
    <row r="117" spans="1:51" ht="24.75" customHeight="1">
      <c r="A117" s="438"/>
      <c r="B117" s="439"/>
      <c r="C117" s="439"/>
      <c r="D117" s="439"/>
      <c r="E117" s="439"/>
      <c r="F117" s="440"/>
      <c r="G117" s="556" t="s">
        <v>8</v>
      </c>
      <c r="H117" s="557"/>
      <c r="I117" s="557"/>
      <c r="J117" s="557"/>
      <c r="K117" s="558"/>
      <c r="L117" s="559"/>
      <c r="M117" s="560"/>
      <c r="N117" s="560"/>
      <c r="O117" s="560"/>
      <c r="P117" s="560"/>
      <c r="Q117" s="560"/>
      <c r="R117" s="560"/>
      <c r="S117" s="560"/>
      <c r="T117" s="560"/>
      <c r="U117" s="560"/>
      <c r="V117" s="560"/>
      <c r="W117" s="560"/>
      <c r="X117" s="561"/>
      <c r="Y117" s="562">
        <f>SUM(Y109:AC116)</f>
        <v>44474.563742</v>
      </c>
      <c r="Z117" s="563"/>
      <c r="AA117" s="563"/>
      <c r="AB117" s="563"/>
      <c r="AC117" s="564"/>
      <c r="AD117" s="556" t="s">
        <v>8</v>
      </c>
      <c r="AE117" s="557"/>
      <c r="AF117" s="557"/>
      <c r="AG117" s="557"/>
      <c r="AH117" s="557"/>
      <c r="AI117" s="559"/>
      <c r="AJ117" s="560"/>
      <c r="AK117" s="560"/>
      <c r="AL117" s="560"/>
      <c r="AM117" s="560"/>
      <c r="AN117" s="560"/>
      <c r="AO117" s="560"/>
      <c r="AP117" s="560"/>
      <c r="AQ117" s="560"/>
      <c r="AR117" s="560"/>
      <c r="AS117" s="560"/>
      <c r="AT117" s="560"/>
      <c r="AU117" s="561"/>
      <c r="AV117" s="562">
        <f>SUM(AV109:AY116)</f>
        <v>0</v>
      </c>
      <c r="AW117" s="563"/>
      <c r="AX117" s="563"/>
      <c r="AY117" s="565"/>
    </row>
    <row r="118" spans="1:51" ht="24.75" customHeight="1">
      <c r="A118" s="438"/>
      <c r="B118" s="439"/>
      <c r="C118" s="439"/>
      <c r="D118" s="439"/>
      <c r="E118" s="439"/>
      <c r="F118" s="440"/>
      <c r="G118" s="566" t="s">
        <v>141</v>
      </c>
      <c r="H118" s="567"/>
      <c r="I118" s="567"/>
      <c r="J118" s="567"/>
      <c r="K118" s="567"/>
      <c r="L118" s="567"/>
      <c r="M118" s="567"/>
      <c r="N118" s="567"/>
      <c r="O118" s="567"/>
      <c r="P118" s="567"/>
      <c r="Q118" s="567"/>
      <c r="R118" s="567"/>
      <c r="S118" s="567"/>
      <c r="T118" s="567"/>
      <c r="U118" s="567"/>
      <c r="V118" s="567"/>
      <c r="W118" s="567"/>
      <c r="X118" s="567"/>
      <c r="Y118" s="567"/>
      <c r="Z118" s="567"/>
      <c r="AA118" s="567"/>
      <c r="AB118" s="567"/>
      <c r="AC118" s="568"/>
      <c r="AD118" s="566" t="s">
        <v>10</v>
      </c>
      <c r="AE118" s="569"/>
      <c r="AF118" s="569"/>
      <c r="AG118" s="569"/>
      <c r="AH118" s="569"/>
      <c r="AI118" s="569"/>
      <c r="AJ118" s="569"/>
      <c r="AK118" s="569"/>
      <c r="AL118" s="569"/>
      <c r="AM118" s="569"/>
      <c r="AN118" s="569"/>
      <c r="AO118" s="569"/>
      <c r="AP118" s="569"/>
      <c r="AQ118" s="569"/>
      <c r="AR118" s="569"/>
      <c r="AS118" s="569"/>
      <c r="AT118" s="569"/>
      <c r="AU118" s="569"/>
      <c r="AV118" s="569"/>
      <c r="AW118" s="569"/>
      <c r="AX118" s="569"/>
      <c r="AY118" s="570"/>
    </row>
    <row r="119" spans="1:51" ht="25.5" customHeight="1">
      <c r="A119" s="438"/>
      <c r="B119" s="439"/>
      <c r="C119" s="439"/>
      <c r="D119" s="439"/>
      <c r="E119" s="439"/>
      <c r="F119" s="440"/>
      <c r="G119" s="500" t="s">
        <v>5</v>
      </c>
      <c r="H119" s="501"/>
      <c r="I119" s="501"/>
      <c r="J119" s="501"/>
      <c r="K119" s="502"/>
      <c r="L119" s="503" t="s">
        <v>6</v>
      </c>
      <c r="M119" s="199"/>
      <c r="N119" s="199"/>
      <c r="O119" s="199"/>
      <c r="P119" s="199"/>
      <c r="Q119" s="199"/>
      <c r="R119" s="199"/>
      <c r="S119" s="199"/>
      <c r="T119" s="199"/>
      <c r="U119" s="199"/>
      <c r="V119" s="199"/>
      <c r="W119" s="199"/>
      <c r="X119" s="200"/>
      <c r="Y119" s="571" t="s">
        <v>7</v>
      </c>
      <c r="Z119" s="572"/>
      <c r="AA119" s="572"/>
      <c r="AB119" s="572"/>
      <c r="AC119" s="573"/>
      <c r="AD119" s="507" t="s">
        <v>5</v>
      </c>
      <c r="AE119" s="508"/>
      <c r="AF119" s="508"/>
      <c r="AG119" s="508"/>
      <c r="AH119" s="508"/>
      <c r="AI119" s="503" t="s">
        <v>6</v>
      </c>
      <c r="AJ119" s="199"/>
      <c r="AK119" s="199"/>
      <c r="AL119" s="199"/>
      <c r="AM119" s="199"/>
      <c r="AN119" s="199"/>
      <c r="AO119" s="199"/>
      <c r="AP119" s="199"/>
      <c r="AQ119" s="199"/>
      <c r="AR119" s="199"/>
      <c r="AS119" s="199"/>
      <c r="AT119" s="199"/>
      <c r="AU119" s="200"/>
      <c r="AV119" s="571" t="s">
        <v>7</v>
      </c>
      <c r="AW119" s="572"/>
      <c r="AX119" s="572"/>
      <c r="AY119" s="572"/>
    </row>
    <row r="120" spans="1:51" ht="24.75" customHeight="1">
      <c r="A120" s="438"/>
      <c r="B120" s="439"/>
      <c r="C120" s="439"/>
      <c r="D120" s="439"/>
      <c r="E120" s="439"/>
      <c r="F120" s="440"/>
      <c r="G120" s="509" t="s">
        <v>160</v>
      </c>
      <c r="H120" s="510"/>
      <c r="I120" s="510"/>
      <c r="J120" s="510"/>
      <c r="K120" s="511"/>
      <c r="L120" s="512" t="s">
        <v>161</v>
      </c>
      <c r="M120" s="513"/>
      <c r="N120" s="513"/>
      <c r="O120" s="513"/>
      <c r="P120" s="513"/>
      <c r="Q120" s="513"/>
      <c r="R120" s="513"/>
      <c r="S120" s="513"/>
      <c r="T120" s="513"/>
      <c r="U120" s="513"/>
      <c r="V120" s="513"/>
      <c r="W120" s="513"/>
      <c r="X120" s="514"/>
      <c r="Y120" s="243">
        <f>34.14818+1.908698+57.492034+45.678158+11.93075</f>
        <v>151.15782</v>
      </c>
      <c r="Z120" s="515"/>
      <c r="AA120" s="515"/>
      <c r="AB120" s="515"/>
      <c r="AC120" s="516"/>
      <c r="AD120" s="517"/>
      <c r="AE120" s="518"/>
      <c r="AF120" s="518"/>
      <c r="AG120" s="518"/>
      <c r="AH120" s="519"/>
      <c r="AI120" s="520"/>
      <c r="AJ120" s="521"/>
      <c r="AK120" s="521"/>
      <c r="AL120" s="521"/>
      <c r="AM120" s="521"/>
      <c r="AN120" s="521"/>
      <c r="AO120" s="521"/>
      <c r="AP120" s="521"/>
      <c r="AQ120" s="521"/>
      <c r="AR120" s="521"/>
      <c r="AS120" s="521"/>
      <c r="AT120" s="521"/>
      <c r="AU120" s="522"/>
      <c r="AV120" s="523"/>
      <c r="AW120" s="524"/>
      <c r="AX120" s="524"/>
      <c r="AY120" s="525"/>
    </row>
    <row r="121" spans="1:51" ht="24.75" customHeight="1">
      <c r="A121" s="438"/>
      <c r="B121" s="439"/>
      <c r="C121" s="439"/>
      <c r="D121" s="439"/>
      <c r="E121" s="439"/>
      <c r="F121" s="440"/>
      <c r="G121" s="526" t="s">
        <v>162</v>
      </c>
      <c r="H121" s="527"/>
      <c r="I121" s="527"/>
      <c r="J121" s="527"/>
      <c r="K121" s="528"/>
      <c r="L121" s="529" t="s">
        <v>163</v>
      </c>
      <c r="M121" s="530"/>
      <c r="N121" s="530"/>
      <c r="O121" s="530"/>
      <c r="P121" s="530"/>
      <c r="Q121" s="530"/>
      <c r="R121" s="530"/>
      <c r="S121" s="530"/>
      <c r="T121" s="530"/>
      <c r="U121" s="530"/>
      <c r="V121" s="530"/>
      <c r="W121" s="530"/>
      <c r="X121" s="531"/>
      <c r="Y121" s="532">
        <f>0.09172+4.828864+0.282562+31.731613</f>
        <v>36.934759</v>
      </c>
      <c r="Z121" s="533"/>
      <c r="AA121" s="533"/>
      <c r="AB121" s="533"/>
      <c r="AC121" s="534"/>
      <c r="AD121" s="535"/>
      <c r="AE121" s="536"/>
      <c r="AF121" s="536"/>
      <c r="AG121" s="536"/>
      <c r="AH121" s="537"/>
      <c r="AI121" s="538"/>
      <c r="AJ121" s="539"/>
      <c r="AK121" s="539"/>
      <c r="AL121" s="539"/>
      <c r="AM121" s="539"/>
      <c r="AN121" s="539"/>
      <c r="AO121" s="539"/>
      <c r="AP121" s="539"/>
      <c r="AQ121" s="539"/>
      <c r="AR121" s="539"/>
      <c r="AS121" s="539"/>
      <c r="AT121" s="539"/>
      <c r="AU121" s="540"/>
      <c r="AV121" s="532"/>
      <c r="AW121" s="533"/>
      <c r="AX121" s="533"/>
      <c r="AY121" s="541"/>
    </row>
    <row r="122" spans="1:51" ht="24.75" customHeight="1">
      <c r="A122" s="438"/>
      <c r="B122" s="439"/>
      <c r="C122" s="439"/>
      <c r="D122" s="439"/>
      <c r="E122" s="439"/>
      <c r="F122" s="440"/>
      <c r="G122" s="526" t="s">
        <v>158</v>
      </c>
      <c r="H122" s="527"/>
      <c r="I122" s="527"/>
      <c r="J122" s="527"/>
      <c r="K122" s="528"/>
      <c r="L122" s="529" t="s">
        <v>164</v>
      </c>
      <c r="M122" s="530"/>
      <c r="N122" s="530"/>
      <c r="O122" s="530"/>
      <c r="P122" s="530"/>
      <c r="Q122" s="530"/>
      <c r="R122" s="530"/>
      <c r="S122" s="530"/>
      <c r="T122" s="530"/>
      <c r="U122" s="530"/>
      <c r="V122" s="530"/>
      <c r="W122" s="530"/>
      <c r="X122" s="531"/>
      <c r="Y122" s="532">
        <f>1.068265+0.042566+6.211391+0.325058</f>
        <v>7.64728</v>
      </c>
      <c r="Z122" s="533"/>
      <c r="AA122" s="533"/>
      <c r="AB122" s="533"/>
      <c r="AC122" s="534"/>
      <c r="AD122" s="535"/>
      <c r="AE122" s="536"/>
      <c r="AF122" s="536"/>
      <c r="AG122" s="536"/>
      <c r="AH122" s="537"/>
      <c r="AI122" s="538"/>
      <c r="AJ122" s="539"/>
      <c r="AK122" s="539"/>
      <c r="AL122" s="539"/>
      <c r="AM122" s="539"/>
      <c r="AN122" s="539"/>
      <c r="AO122" s="539"/>
      <c r="AP122" s="539"/>
      <c r="AQ122" s="539"/>
      <c r="AR122" s="539"/>
      <c r="AS122" s="539"/>
      <c r="AT122" s="539"/>
      <c r="AU122" s="540"/>
      <c r="AV122" s="532"/>
      <c r="AW122" s="533"/>
      <c r="AX122" s="533"/>
      <c r="AY122" s="541"/>
    </row>
    <row r="123" spans="1:51" ht="24.75" customHeight="1">
      <c r="A123" s="438"/>
      <c r="B123" s="439"/>
      <c r="C123" s="439"/>
      <c r="D123" s="439"/>
      <c r="E123" s="439"/>
      <c r="F123" s="440"/>
      <c r="G123" s="526" t="s">
        <v>165</v>
      </c>
      <c r="H123" s="527"/>
      <c r="I123" s="527"/>
      <c r="J123" s="527"/>
      <c r="K123" s="528"/>
      <c r="L123" s="529" t="s">
        <v>166</v>
      </c>
      <c r="M123" s="530"/>
      <c r="N123" s="530"/>
      <c r="O123" s="530"/>
      <c r="P123" s="530"/>
      <c r="Q123" s="530"/>
      <c r="R123" s="530"/>
      <c r="S123" s="530"/>
      <c r="T123" s="530"/>
      <c r="U123" s="530"/>
      <c r="V123" s="530"/>
      <c r="W123" s="530"/>
      <c r="X123" s="531"/>
      <c r="Y123" s="532">
        <f>0.45+0.75</f>
        <v>1.2</v>
      </c>
      <c r="Z123" s="533"/>
      <c r="AA123" s="533"/>
      <c r="AB123" s="533"/>
      <c r="AC123" s="534"/>
      <c r="AD123" s="535"/>
      <c r="AE123" s="536"/>
      <c r="AF123" s="536"/>
      <c r="AG123" s="536"/>
      <c r="AH123" s="537"/>
      <c r="AI123" s="538"/>
      <c r="AJ123" s="539"/>
      <c r="AK123" s="539"/>
      <c r="AL123" s="539"/>
      <c r="AM123" s="539"/>
      <c r="AN123" s="539"/>
      <c r="AO123" s="539"/>
      <c r="AP123" s="539"/>
      <c r="AQ123" s="539"/>
      <c r="AR123" s="539"/>
      <c r="AS123" s="539"/>
      <c r="AT123" s="539"/>
      <c r="AU123" s="540"/>
      <c r="AV123" s="532"/>
      <c r="AW123" s="533"/>
      <c r="AX123" s="533"/>
      <c r="AY123" s="541"/>
    </row>
    <row r="124" spans="1:51" ht="24.75" customHeight="1">
      <c r="A124" s="438"/>
      <c r="B124" s="439"/>
      <c r="C124" s="439"/>
      <c r="D124" s="439"/>
      <c r="E124" s="439"/>
      <c r="F124" s="440"/>
      <c r="G124" s="526"/>
      <c r="H124" s="527"/>
      <c r="I124" s="527"/>
      <c r="J124" s="527"/>
      <c r="K124" s="528"/>
      <c r="L124" s="529"/>
      <c r="M124" s="530"/>
      <c r="N124" s="530"/>
      <c r="O124" s="530"/>
      <c r="P124" s="530"/>
      <c r="Q124" s="530"/>
      <c r="R124" s="530"/>
      <c r="S124" s="530"/>
      <c r="T124" s="530"/>
      <c r="U124" s="530"/>
      <c r="V124" s="530"/>
      <c r="W124" s="530"/>
      <c r="X124" s="531"/>
      <c r="Y124" s="532"/>
      <c r="Z124" s="533"/>
      <c r="AA124" s="533"/>
      <c r="AB124" s="533"/>
      <c r="AC124" s="534"/>
      <c r="AD124" s="535"/>
      <c r="AE124" s="536"/>
      <c r="AF124" s="536"/>
      <c r="AG124" s="536"/>
      <c r="AH124" s="537"/>
      <c r="AI124" s="538"/>
      <c r="AJ124" s="539"/>
      <c r="AK124" s="539"/>
      <c r="AL124" s="539"/>
      <c r="AM124" s="539"/>
      <c r="AN124" s="539"/>
      <c r="AO124" s="539"/>
      <c r="AP124" s="539"/>
      <c r="AQ124" s="539"/>
      <c r="AR124" s="539"/>
      <c r="AS124" s="539"/>
      <c r="AT124" s="539"/>
      <c r="AU124" s="540"/>
      <c r="AV124" s="532"/>
      <c r="AW124" s="533"/>
      <c r="AX124" s="533"/>
      <c r="AY124" s="541"/>
    </row>
    <row r="125" spans="1:51" ht="24.75" customHeight="1">
      <c r="A125" s="438"/>
      <c r="B125" s="439"/>
      <c r="C125" s="439"/>
      <c r="D125" s="439"/>
      <c r="E125" s="439"/>
      <c r="F125" s="440"/>
      <c r="G125" s="535"/>
      <c r="H125" s="536"/>
      <c r="I125" s="536"/>
      <c r="J125" s="536"/>
      <c r="K125" s="537"/>
      <c r="L125" s="538"/>
      <c r="M125" s="545"/>
      <c r="N125" s="545"/>
      <c r="O125" s="545"/>
      <c r="P125" s="545"/>
      <c r="Q125" s="545"/>
      <c r="R125" s="545"/>
      <c r="S125" s="545"/>
      <c r="T125" s="545"/>
      <c r="U125" s="545"/>
      <c r="V125" s="545"/>
      <c r="W125" s="545"/>
      <c r="X125" s="546"/>
      <c r="Y125" s="532"/>
      <c r="Z125" s="533"/>
      <c r="AA125" s="533"/>
      <c r="AB125" s="533"/>
      <c r="AC125" s="534"/>
      <c r="AD125" s="535"/>
      <c r="AE125" s="536"/>
      <c r="AF125" s="536"/>
      <c r="AG125" s="536"/>
      <c r="AH125" s="537"/>
      <c r="AI125" s="538"/>
      <c r="AJ125" s="539"/>
      <c r="AK125" s="539"/>
      <c r="AL125" s="539"/>
      <c r="AM125" s="539"/>
      <c r="AN125" s="539"/>
      <c r="AO125" s="539"/>
      <c r="AP125" s="539"/>
      <c r="AQ125" s="539"/>
      <c r="AR125" s="539"/>
      <c r="AS125" s="539"/>
      <c r="AT125" s="539"/>
      <c r="AU125" s="540"/>
      <c r="AV125" s="532"/>
      <c r="AW125" s="533"/>
      <c r="AX125" s="533"/>
      <c r="AY125" s="541"/>
    </row>
    <row r="126" spans="1:51" ht="24.75" customHeight="1">
      <c r="A126" s="438"/>
      <c r="B126" s="439"/>
      <c r="C126" s="439"/>
      <c r="D126" s="439"/>
      <c r="E126" s="439"/>
      <c r="F126" s="440"/>
      <c r="G126" s="535"/>
      <c r="H126" s="536"/>
      <c r="I126" s="536"/>
      <c r="J126" s="536"/>
      <c r="K126" s="537"/>
      <c r="L126" s="538"/>
      <c r="M126" s="545"/>
      <c r="N126" s="545"/>
      <c r="O126" s="545"/>
      <c r="P126" s="545"/>
      <c r="Q126" s="545"/>
      <c r="R126" s="545"/>
      <c r="S126" s="545"/>
      <c r="T126" s="545"/>
      <c r="U126" s="545"/>
      <c r="V126" s="545"/>
      <c r="W126" s="545"/>
      <c r="X126" s="546"/>
      <c r="Y126" s="532"/>
      <c r="Z126" s="533"/>
      <c r="AA126" s="533"/>
      <c r="AB126" s="533"/>
      <c r="AC126" s="534"/>
      <c r="AD126" s="535"/>
      <c r="AE126" s="536"/>
      <c r="AF126" s="536"/>
      <c r="AG126" s="536"/>
      <c r="AH126" s="537"/>
      <c r="AI126" s="538"/>
      <c r="AJ126" s="539"/>
      <c r="AK126" s="539"/>
      <c r="AL126" s="539"/>
      <c r="AM126" s="539"/>
      <c r="AN126" s="539"/>
      <c r="AO126" s="539"/>
      <c r="AP126" s="539"/>
      <c r="AQ126" s="539"/>
      <c r="AR126" s="539"/>
      <c r="AS126" s="539"/>
      <c r="AT126" s="539"/>
      <c r="AU126" s="540"/>
      <c r="AV126" s="532"/>
      <c r="AW126" s="533"/>
      <c r="AX126" s="533"/>
      <c r="AY126" s="541"/>
    </row>
    <row r="127" spans="1:51" ht="24.75" customHeight="1">
      <c r="A127" s="438"/>
      <c r="B127" s="439"/>
      <c r="C127" s="439"/>
      <c r="D127" s="439"/>
      <c r="E127" s="439"/>
      <c r="F127" s="440"/>
      <c r="G127" s="535"/>
      <c r="H127" s="536"/>
      <c r="I127" s="536"/>
      <c r="J127" s="536"/>
      <c r="K127" s="537"/>
      <c r="L127" s="538"/>
      <c r="M127" s="545"/>
      <c r="N127" s="545"/>
      <c r="O127" s="545"/>
      <c r="P127" s="545"/>
      <c r="Q127" s="545"/>
      <c r="R127" s="545"/>
      <c r="S127" s="545"/>
      <c r="T127" s="545"/>
      <c r="U127" s="545"/>
      <c r="V127" s="545"/>
      <c r="W127" s="545"/>
      <c r="X127" s="546"/>
      <c r="Y127" s="532"/>
      <c r="Z127" s="533"/>
      <c r="AA127" s="533"/>
      <c r="AB127" s="533"/>
      <c r="AC127" s="534"/>
      <c r="AD127" s="547"/>
      <c r="AE127" s="548"/>
      <c r="AF127" s="548"/>
      <c r="AG127" s="548"/>
      <c r="AH127" s="549"/>
      <c r="AI127" s="550"/>
      <c r="AJ127" s="551"/>
      <c r="AK127" s="551"/>
      <c r="AL127" s="551"/>
      <c r="AM127" s="551"/>
      <c r="AN127" s="551"/>
      <c r="AO127" s="551"/>
      <c r="AP127" s="551"/>
      <c r="AQ127" s="551"/>
      <c r="AR127" s="551"/>
      <c r="AS127" s="551"/>
      <c r="AT127" s="551"/>
      <c r="AU127" s="552"/>
      <c r="AV127" s="553"/>
      <c r="AW127" s="554"/>
      <c r="AX127" s="554"/>
      <c r="AY127" s="555"/>
    </row>
    <row r="128" spans="1:51" ht="24.75" customHeight="1">
      <c r="A128" s="438"/>
      <c r="B128" s="439"/>
      <c r="C128" s="439"/>
      <c r="D128" s="439"/>
      <c r="E128" s="439"/>
      <c r="F128" s="440"/>
      <c r="G128" s="556" t="s">
        <v>8</v>
      </c>
      <c r="H128" s="557"/>
      <c r="I128" s="557"/>
      <c r="J128" s="557"/>
      <c r="K128" s="558"/>
      <c r="L128" s="559"/>
      <c r="M128" s="560"/>
      <c r="N128" s="560"/>
      <c r="O128" s="560"/>
      <c r="P128" s="560"/>
      <c r="Q128" s="560"/>
      <c r="R128" s="560"/>
      <c r="S128" s="560"/>
      <c r="T128" s="560"/>
      <c r="U128" s="560"/>
      <c r="V128" s="560"/>
      <c r="W128" s="560"/>
      <c r="X128" s="561"/>
      <c r="Y128" s="562">
        <f>SUM(Y120:AC127)</f>
        <v>196.93985899999998</v>
      </c>
      <c r="Z128" s="563"/>
      <c r="AA128" s="563"/>
      <c r="AB128" s="563"/>
      <c r="AC128" s="564"/>
      <c r="AD128" s="556" t="s">
        <v>8</v>
      </c>
      <c r="AE128" s="557"/>
      <c r="AF128" s="557"/>
      <c r="AG128" s="557"/>
      <c r="AH128" s="557"/>
      <c r="AI128" s="559"/>
      <c r="AJ128" s="560"/>
      <c r="AK128" s="560"/>
      <c r="AL128" s="560"/>
      <c r="AM128" s="560"/>
      <c r="AN128" s="560"/>
      <c r="AO128" s="560"/>
      <c r="AP128" s="560"/>
      <c r="AQ128" s="560"/>
      <c r="AR128" s="560"/>
      <c r="AS128" s="560"/>
      <c r="AT128" s="560"/>
      <c r="AU128" s="561"/>
      <c r="AV128" s="562">
        <f>SUM(AV120:AY127)</f>
        <v>0</v>
      </c>
      <c r="AW128" s="563"/>
      <c r="AX128" s="563"/>
      <c r="AY128" s="565"/>
    </row>
    <row r="129" spans="1:51" ht="24.75" customHeight="1">
      <c r="A129" s="438"/>
      <c r="B129" s="439"/>
      <c r="C129" s="439"/>
      <c r="D129" s="439"/>
      <c r="E129" s="439"/>
      <c r="F129" s="440"/>
      <c r="G129" s="566" t="s">
        <v>185</v>
      </c>
      <c r="H129" s="567"/>
      <c r="I129" s="567"/>
      <c r="J129" s="567"/>
      <c r="K129" s="567"/>
      <c r="L129" s="567"/>
      <c r="M129" s="567"/>
      <c r="N129" s="567"/>
      <c r="O129" s="567"/>
      <c r="P129" s="567"/>
      <c r="Q129" s="567"/>
      <c r="R129" s="567"/>
      <c r="S129" s="567"/>
      <c r="T129" s="567"/>
      <c r="U129" s="567"/>
      <c r="V129" s="567"/>
      <c r="W129" s="567"/>
      <c r="X129" s="567"/>
      <c r="Y129" s="567"/>
      <c r="Z129" s="567"/>
      <c r="AA129" s="567"/>
      <c r="AB129" s="567"/>
      <c r="AC129" s="568"/>
      <c r="AD129" s="566" t="s">
        <v>11</v>
      </c>
      <c r="AE129" s="567"/>
      <c r="AF129" s="567"/>
      <c r="AG129" s="567"/>
      <c r="AH129" s="567"/>
      <c r="AI129" s="567"/>
      <c r="AJ129" s="567"/>
      <c r="AK129" s="567"/>
      <c r="AL129" s="567"/>
      <c r="AM129" s="567"/>
      <c r="AN129" s="567"/>
      <c r="AO129" s="567"/>
      <c r="AP129" s="567"/>
      <c r="AQ129" s="567"/>
      <c r="AR129" s="567"/>
      <c r="AS129" s="567"/>
      <c r="AT129" s="567"/>
      <c r="AU129" s="567"/>
      <c r="AV129" s="567"/>
      <c r="AW129" s="567"/>
      <c r="AX129" s="567"/>
      <c r="AY129" s="574"/>
    </row>
    <row r="130" spans="1:51" ht="24.75" customHeight="1">
      <c r="A130" s="438"/>
      <c r="B130" s="439"/>
      <c r="C130" s="439"/>
      <c r="D130" s="439"/>
      <c r="E130" s="439"/>
      <c r="F130" s="440"/>
      <c r="G130" s="500" t="s">
        <v>5</v>
      </c>
      <c r="H130" s="501"/>
      <c r="I130" s="501"/>
      <c r="J130" s="501"/>
      <c r="K130" s="502"/>
      <c r="L130" s="503" t="s">
        <v>6</v>
      </c>
      <c r="M130" s="501"/>
      <c r="N130" s="501"/>
      <c r="O130" s="501"/>
      <c r="P130" s="501"/>
      <c r="Q130" s="501"/>
      <c r="R130" s="501"/>
      <c r="S130" s="501"/>
      <c r="T130" s="501"/>
      <c r="U130" s="501"/>
      <c r="V130" s="501"/>
      <c r="W130" s="501"/>
      <c r="X130" s="502"/>
      <c r="Y130" s="571" t="s">
        <v>7</v>
      </c>
      <c r="Z130" s="572"/>
      <c r="AA130" s="572"/>
      <c r="AB130" s="572"/>
      <c r="AC130" s="573"/>
      <c r="AD130" s="500" t="s">
        <v>5</v>
      </c>
      <c r="AE130" s="501"/>
      <c r="AF130" s="501"/>
      <c r="AG130" s="501"/>
      <c r="AH130" s="502"/>
      <c r="AI130" s="503" t="s">
        <v>6</v>
      </c>
      <c r="AJ130" s="501"/>
      <c r="AK130" s="501"/>
      <c r="AL130" s="501"/>
      <c r="AM130" s="501"/>
      <c r="AN130" s="501"/>
      <c r="AO130" s="501"/>
      <c r="AP130" s="501"/>
      <c r="AQ130" s="501"/>
      <c r="AR130" s="501"/>
      <c r="AS130" s="501"/>
      <c r="AT130" s="501"/>
      <c r="AU130" s="502"/>
      <c r="AV130" s="571" t="s">
        <v>7</v>
      </c>
      <c r="AW130" s="572"/>
      <c r="AX130" s="572"/>
      <c r="AY130" s="572"/>
    </row>
    <row r="131" spans="1:51" ht="24.75" customHeight="1">
      <c r="A131" s="438"/>
      <c r="B131" s="439"/>
      <c r="C131" s="439"/>
      <c r="D131" s="439"/>
      <c r="E131" s="439"/>
      <c r="F131" s="440"/>
      <c r="G131" s="575" t="s">
        <v>142</v>
      </c>
      <c r="H131" s="576"/>
      <c r="I131" s="576"/>
      <c r="J131" s="576"/>
      <c r="K131" s="577"/>
      <c r="L131" s="520" t="s">
        <v>184</v>
      </c>
      <c r="M131" s="578"/>
      <c r="N131" s="578"/>
      <c r="O131" s="578"/>
      <c r="P131" s="578"/>
      <c r="Q131" s="578"/>
      <c r="R131" s="578"/>
      <c r="S131" s="578"/>
      <c r="T131" s="578"/>
      <c r="U131" s="578"/>
      <c r="V131" s="578"/>
      <c r="W131" s="578"/>
      <c r="X131" s="579"/>
      <c r="Y131" s="243">
        <f>AL179</f>
        <v>4722.285222</v>
      </c>
      <c r="Z131" s="515"/>
      <c r="AA131" s="515"/>
      <c r="AB131" s="515"/>
      <c r="AC131" s="516"/>
      <c r="AD131" s="517"/>
      <c r="AE131" s="518"/>
      <c r="AF131" s="518"/>
      <c r="AG131" s="518"/>
      <c r="AH131" s="519"/>
      <c r="AI131" s="520"/>
      <c r="AJ131" s="580"/>
      <c r="AK131" s="580"/>
      <c r="AL131" s="580"/>
      <c r="AM131" s="580"/>
      <c r="AN131" s="580"/>
      <c r="AO131" s="580"/>
      <c r="AP131" s="580"/>
      <c r="AQ131" s="580"/>
      <c r="AR131" s="580"/>
      <c r="AS131" s="580"/>
      <c r="AT131" s="580"/>
      <c r="AU131" s="581"/>
      <c r="AV131" s="523"/>
      <c r="AW131" s="524"/>
      <c r="AX131" s="524"/>
      <c r="AY131" s="525"/>
    </row>
    <row r="132" spans="1:51" ht="24.75" customHeight="1">
      <c r="A132" s="438"/>
      <c r="B132" s="439"/>
      <c r="C132" s="439"/>
      <c r="D132" s="439"/>
      <c r="E132" s="439"/>
      <c r="F132" s="440"/>
      <c r="G132" s="542"/>
      <c r="H132" s="543"/>
      <c r="I132" s="543"/>
      <c r="J132" s="543"/>
      <c r="K132" s="544"/>
      <c r="L132" s="538"/>
      <c r="M132" s="539"/>
      <c r="N132" s="539"/>
      <c r="O132" s="539"/>
      <c r="P132" s="539"/>
      <c r="Q132" s="539"/>
      <c r="R132" s="539"/>
      <c r="S132" s="539"/>
      <c r="T132" s="539"/>
      <c r="U132" s="539"/>
      <c r="V132" s="539"/>
      <c r="W132" s="539"/>
      <c r="X132" s="540"/>
      <c r="Y132" s="532"/>
      <c r="Z132" s="533"/>
      <c r="AA132" s="533"/>
      <c r="AB132" s="533"/>
      <c r="AC132" s="534"/>
      <c r="AD132" s="535"/>
      <c r="AE132" s="536"/>
      <c r="AF132" s="536"/>
      <c r="AG132" s="536"/>
      <c r="AH132" s="537"/>
      <c r="AI132" s="538"/>
      <c r="AJ132" s="545"/>
      <c r="AK132" s="545"/>
      <c r="AL132" s="545"/>
      <c r="AM132" s="545"/>
      <c r="AN132" s="545"/>
      <c r="AO132" s="545"/>
      <c r="AP132" s="545"/>
      <c r="AQ132" s="545"/>
      <c r="AR132" s="545"/>
      <c r="AS132" s="545"/>
      <c r="AT132" s="545"/>
      <c r="AU132" s="546"/>
      <c r="AV132" s="532"/>
      <c r="AW132" s="533"/>
      <c r="AX132" s="533"/>
      <c r="AY132" s="541"/>
    </row>
    <row r="133" spans="1:51" ht="24.75" customHeight="1">
      <c r="A133" s="438"/>
      <c r="B133" s="439"/>
      <c r="C133" s="439"/>
      <c r="D133" s="439"/>
      <c r="E133" s="439"/>
      <c r="F133" s="440"/>
      <c r="G133" s="542"/>
      <c r="H133" s="543"/>
      <c r="I133" s="543"/>
      <c r="J133" s="543"/>
      <c r="K133" s="544"/>
      <c r="L133" s="538"/>
      <c r="M133" s="539"/>
      <c r="N133" s="539"/>
      <c r="O133" s="539"/>
      <c r="P133" s="539"/>
      <c r="Q133" s="539"/>
      <c r="R133" s="539"/>
      <c r="S133" s="539"/>
      <c r="T133" s="539"/>
      <c r="U133" s="539"/>
      <c r="V133" s="539"/>
      <c r="W133" s="539"/>
      <c r="X133" s="540"/>
      <c r="Y133" s="532"/>
      <c r="Z133" s="533"/>
      <c r="AA133" s="533"/>
      <c r="AB133" s="533"/>
      <c r="AC133" s="534"/>
      <c r="AD133" s="535"/>
      <c r="AE133" s="536"/>
      <c r="AF133" s="536"/>
      <c r="AG133" s="536"/>
      <c r="AH133" s="537"/>
      <c r="AI133" s="538"/>
      <c r="AJ133" s="545"/>
      <c r="AK133" s="545"/>
      <c r="AL133" s="545"/>
      <c r="AM133" s="545"/>
      <c r="AN133" s="545"/>
      <c r="AO133" s="545"/>
      <c r="AP133" s="545"/>
      <c r="AQ133" s="545"/>
      <c r="AR133" s="545"/>
      <c r="AS133" s="545"/>
      <c r="AT133" s="545"/>
      <c r="AU133" s="546"/>
      <c r="AV133" s="532"/>
      <c r="AW133" s="533"/>
      <c r="AX133" s="533"/>
      <c r="AY133" s="541"/>
    </row>
    <row r="134" spans="1:51" ht="24.75" customHeight="1">
      <c r="A134" s="438"/>
      <c r="B134" s="439"/>
      <c r="C134" s="439"/>
      <c r="D134" s="439"/>
      <c r="E134" s="439"/>
      <c r="F134" s="440"/>
      <c r="G134" s="542"/>
      <c r="H134" s="543"/>
      <c r="I134" s="543"/>
      <c r="J134" s="543"/>
      <c r="K134" s="544"/>
      <c r="L134" s="538"/>
      <c r="M134" s="539"/>
      <c r="N134" s="539"/>
      <c r="O134" s="539"/>
      <c r="P134" s="539"/>
      <c r="Q134" s="539"/>
      <c r="R134" s="539"/>
      <c r="S134" s="539"/>
      <c r="T134" s="539"/>
      <c r="U134" s="539"/>
      <c r="V134" s="539"/>
      <c r="W134" s="539"/>
      <c r="X134" s="540"/>
      <c r="Y134" s="532"/>
      <c r="Z134" s="533"/>
      <c r="AA134" s="533"/>
      <c r="AB134" s="533"/>
      <c r="AC134" s="534"/>
      <c r="AD134" s="535"/>
      <c r="AE134" s="536"/>
      <c r="AF134" s="536"/>
      <c r="AG134" s="536"/>
      <c r="AH134" s="537"/>
      <c r="AI134" s="538"/>
      <c r="AJ134" s="545"/>
      <c r="AK134" s="545"/>
      <c r="AL134" s="545"/>
      <c r="AM134" s="545"/>
      <c r="AN134" s="545"/>
      <c r="AO134" s="545"/>
      <c r="AP134" s="545"/>
      <c r="AQ134" s="545"/>
      <c r="AR134" s="545"/>
      <c r="AS134" s="545"/>
      <c r="AT134" s="545"/>
      <c r="AU134" s="546"/>
      <c r="AV134" s="532"/>
      <c r="AW134" s="533"/>
      <c r="AX134" s="533"/>
      <c r="AY134" s="541"/>
    </row>
    <row r="135" spans="1:51" ht="24.75" customHeight="1">
      <c r="A135" s="438"/>
      <c r="B135" s="439"/>
      <c r="C135" s="439"/>
      <c r="D135" s="439"/>
      <c r="E135" s="439"/>
      <c r="F135" s="440"/>
      <c r="G135" s="535"/>
      <c r="H135" s="536"/>
      <c r="I135" s="536"/>
      <c r="J135" s="536"/>
      <c r="K135" s="537"/>
      <c r="L135" s="538"/>
      <c r="M135" s="545"/>
      <c r="N135" s="545"/>
      <c r="O135" s="545"/>
      <c r="P135" s="545"/>
      <c r="Q135" s="545"/>
      <c r="R135" s="545"/>
      <c r="S135" s="545"/>
      <c r="T135" s="545"/>
      <c r="U135" s="545"/>
      <c r="V135" s="545"/>
      <c r="W135" s="545"/>
      <c r="X135" s="546"/>
      <c r="Y135" s="532"/>
      <c r="Z135" s="533"/>
      <c r="AA135" s="533"/>
      <c r="AB135" s="533"/>
      <c r="AC135" s="534"/>
      <c r="AD135" s="535"/>
      <c r="AE135" s="536"/>
      <c r="AF135" s="536"/>
      <c r="AG135" s="536"/>
      <c r="AH135" s="537"/>
      <c r="AI135" s="538"/>
      <c r="AJ135" s="545"/>
      <c r="AK135" s="545"/>
      <c r="AL135" s="545"/>
      <c r="AM135" s="545"/>
      <c r="AN135" s="545"/>
      <c r="AO135" s="545"/>
      <c r="AP135" s="545"/>
      <c r="AQ135" s="545"/>
      <c r="AR135" s="545"/>
      <c r="AS135" s="545"/>
      <c r="AT135" s="545"/>
      <c r="AU135" s="546"/>
      <c r="AV135" s="532"/>
      <c r="AW135" s="533"/>
      <c r="AX135" s="533"/>
      <c r="AY135" s="541"/>
    </row>
    <row r="136" spans="1:51" ht="24.75" customHeight="1">
      <c r="A136" s="438"/>
      <c r="B136" s="439"/>
      <c r="C136" s="439"/>
      <c r="D136" s="439"/>
      <c r="E136" s="439"/>
      <c r="F136" s="440"/>
      <c r="G136" s="535"/>
      <c r="H136" s="536"/>
      <c r="I136" s="536"/>
      <c r="J136" s="536"/>
      <c r="K136" s="537"/>
      <c r="L136" s="538"/>
      <c r="M136" s="545"/>
      <c r="N136" s="545"/>
      <c r="O136" s="545"/>
      <c r="P136" s="545"/>
      <c r="Q136" s="545"/>
      <c r="R136" s="545"/>
      <c r="S136" s="545"/>
      <c r="T136" s="545"/>
      <c r="U136" s="545"/>
      <c r="V136" s="545"/>
      <c r="W136" s="545"/>
      <c r="X136" s="546"/>
      <c r="Y136" s="532"/>
      <c r="Z136" s="533"/>
      <c r="AA136" s="533"/>
      <c r="AB136" s="533"/>
      <c r="AC136" s="534"/>
      <c r="AD136" s="535"/>
      <c r="AE136" s="536"/>
      <c r="AF136" s="536"/>
      <c r="AG136" s="536"/>
      <c r="AH136" s="537"/>
      <c r="AI136" s="538"/>
      <c r="AJ136" s="545"/>
      <c r="AK136" s="545"/>
      <c r="AL136" s="545"/>
      <c r="AM136" s="545"/>
      <c r="AN136" s="545"/>
      <c r="AO136" s="545"/>
      <c r="AP136" s="545"/>
      <c r="AQ136" s="545"/>
      <c r="AR136" s="545"/>
      <c r="AS136" s="545"/>
      <c r="AT136" s="545"/>
      <c r="AU136" s="546"/>
      <c r="AV136" s="532"/>
      <c r="AW136" s="533"/>
      <c r="AX136" s="533"/>
      <c r="AY136" s="541"/>
    </row>
    <row r="137" spans="1:51" ht="24.75" customHeight="1">
      <c r="A137" s="438"/>
      <c r="B137" s="439"/>
      <c r="C137" s="439"/>
      <c r="D137" s="439"/>
      <c r="E137" s="439"/>
      <c r="F137" s="440"/>
      <c r="G137" s="535"/>
      <c r="H137" s="536"/>
      <c r="I137" s="536"/>
      <c r="J137" s="536"/>
      <c r="K137" s="537"/>
      <c r="L137" s="538"/>
      <c r="M137" s="545"/>
      <c r="N137" s="545"/>
      <c r="O137" s="545"/>
      <c r="P137" s="545"/>
      <c r="Q137" s="545"/>
      <c r="R137" s="545"/>
      <c r="S137" s="545"/>
      <c r="T137" s="545"/>
      <c r="U137" s="545"/>
      <c r="V137" s="545"/>
      <c r="W137" s="545"/>
      <c r="X137" s="546"/>
      <c r="Y137" s="532"/>
      <c r="Z137" s="533"/>
      <c r="AA137" s="533"/>
      <c r="AB137" s="533"/>
      <c r="AC137" s="534"/>
      <c r="AD137" s="535"/>
      <c r="AE137" s="536"/>
      <c r="AF137" s="536"/>
      <c r="AG137" s="536"/>
      <c r="AH137" s="537"/>
      <c r="AI137" s="538"/>
      <c r="AJ137" s="545"/>
      <c r="AK137" s="545"/>
      <c r="AL137" s="545"/>
      <c r="AM137" s="545"/>
      <c r="AN137" s="545"/>
      <c r="AO137" s="545"/>
      <c r="AP137" s="545"/>
      <c r="AQ137" s="545"/>
      <c r="AR137" s="545"/>
      <c r="AS137" s="545"/>
      <c r="AT137" s="545"/>
      <c r="AU137" s="546"/>
      <c r="AV137" s="532"/>
      <c r="AW137" s="533"/>
      <c r="AX137" s="533"/>
      <c r="AY137" s="541"/>
    </row>
    <row r="138" spans="1:51" ht="24.75" customHeight="1">
      <c r="A138" s="438"/>
      <c r="B138" s="439"/>
      <c r="C138" s="439"/>
      <c r="D138" s="439"/>
      <c r="E138" s="439"/>
      <c r="F138" s="440"/>
      <c r="G138" s="535"/>
      <c r="H138" s="536"/>
      <c r="I138" s="536"/>
      <c r="J138" s="536"/>
      <c r="K138" s="537"/>
      <c r="L138" s="538"/>
      <c r="M138" s="545"/>
      <c r="N138" s="545"/>
      <c r="O138" s="545"/>
      <c r="P138" s="545"/>
      <c r="Q138" s="545"/>
      <c r="R138" s="545"/>
      <c r="S138" s="545"/>
      <c r="T138" s="545"/>
      <c r="U138" s="545"/>
      <c r="V138" s="545"/>
      <c r="W138" s="545"/>
      <c r="X138" s="546"/>
      <c r="Y138" s="532"/>
      <c r="Z138" s="533"/>
      <c r="AA138" s="533"/>
      <c r="AB138" s="533"/>
      <c r="AC138" s="534"/>
      <c r="AD138" s="547"/>
      <c r="AE138" s="548"/>
      <c r="AF138" s="548"/>
      <c r="AG138" s="548"/>
      <c r="AH138" s="549"/>
      <c r="AI138" s="550"/>
      <c r="AJ138" s="582"/>
      <c r="AK138" s="582"/>
      <c r="AL138" s="582"/>
      <c r="AM138" s="582"/>
      <c r="AN138" s="582"/>
      <c r="AO138" s="582"/>
      <c r="AP138" s="582"/>
      <c r="AQ138" s="582"/>
      <c r="AR138" s="582"/>
      <c r="AS138" s="582"/>
      <c r="AT138" s="582"/>
      <c r="AU138" s="583"/>
      <c r="AV138" s="553"/>
      <c r="AW138" s="554"/>
      <c r="AX138" s="554"/>
      <c r="AY138" s="555"/>
    </row>
    <row r="139" spans="1:51" ht="24.75" customHeight="1">
      <c r="A139" s="438"/>
      <c r="B139" s="439"/>
      <c r="C139" s="439"/>
      <c r="D139" s="439"/>
      <c r="E139" s="439"/>
      <c r="F139" s="440"/>
      <c r="G139" s="556" t="s">
        <v>8</v>
      </c>
      <c r="H139" s="557"/>
      <c r="I139" s="557"/>
      <c r="J139" s="557"/>
      <c r="K139" s="558"/>
      <c r="L139" s="559"/>
      <c r="M139" s="584"/>
      <c r="N139" s="584"/>
      <c r="O139" s="584"/>
      <c r="P139" s="584"/>
      <c r="Q139" s="584"/>
      <c r="R139" s="584"/>
      <c r="S139" s="584"/>
      <c r="T139" s="584"/>
      <c r="U139" s="584"/>
      <c r="V139" s="584"/>
      <c r="W139" s="584"/>
      <c r="X139" s="585"/>
      <c r="Y139" s="562">
        <f>SUM(Y131:AC138)</f>
        <v>4722.285222</v>
      </c>
      <c r="Z139" s="563"/>
      <c r="AA139" s="563"/>
      <c r="AB139" s="563"/>
      <c r="AC139" s="586"/>
      <c r="AD139" s="556" t="s">
        <v>8</v>
      </c>
      <c r="AE139" s="557"/>
      <c r="AF139" s="557"/>
      <c r="AG139" s="557"/>
      <c r="AH139" s="558"/>
      <c r="AI139" s="559"/>
      <c r="AJ139" s="584"/>
      <c r="AK139" s="584"/>
      <c r="AL139" s="584"/>
      <c r="AM139" s="584"/>
      <c r="AN139" s="584"/>
      <c r="AO139" s="584"/>
      <c r="AP139" s="584"/>
      <c r="AQ139" s="584"/>
      <c r="AR139" s="584"/>
      <c r="AS139" s="584"/>
      <c r="AT139" s="584"/>
      <c r="AU139" s="585"/>
      <c r="AV139" s="562">
        <f>SUM(AV131:AY138)</f>
        <v>0</v>
      </c>
      <c r="AW139" s="563"/>
      <c r="AX139" s="563"/>
      <c r="AY139" s="565"/>
    </row>
    <row r="140" spans="1:51" ht="24.75" customHeight="1">
      <c r="A140" s="438"/>
      <c r="B140" s="439"/>
      <c r="C140" s="439"/>
      <c r="D140" s="439"/>
      <c r="E140" s="439"/>
      <c r="F140" s="440"/>
      <c r="G140" s="566" t="s">
        <v>167</v>
      </c>
      <c r="H140" s="567"/>
      <c r="I140" s="567"/>
      <c r="J140" s="567"/>
      <c r="K140" s="567"/>
      <c r="L140" s="567"/>
      <c r="M140" s="567"/>
      <c r="N140" s="567"/>
      <c r="O140" s="567"/>
      <c r="P140" s="567"/>
      <c r="Q140" s="567"/>
      <c r="R140" s="567"/>
      <c r="S140" s="567"/>
      <c r="T140" s="567"/>
      <c r="U140" s="567"/>
      <c r="V140" s="567"/>
      <c r="W140" s="567"/>
      <c r="X140" s="567"/>
      <c r="Y140" s="567"/>
      <c r="Z140" s="567"/>
      <c r="AA140" s="567"/>
      <c r="AB140" s="567"/>
      <c r="AC140" s="568"/>
      <c r="AD140" s="566" t="s">
        <v>12</v>
      </c>
      <c r="AE140" s="567"/>
      <c r="AF140" s="567"/>
      <c r="AG140" s="567"/>
      <c r="AH140" s="567"/>
      <c r="AI140" s="567"/>
      <c r="AJ140" s="567"/>
      <c r="AK140" s="567"/>
      <c r="AL140" s="567"/>
      <c r="AM140" s="567"/>
      <c r="AN140" s="567"/>
      <c r="AO140" s="567"/>
      <c r="AP140" s="567"/>
      <c r="AQ140" s="567"/>
      <c r="AR140" s="567"/>
      <c r="AS140" s="567"/>
      <c r="AT140" s="567"/>
      <c r="AU140" s="567"/>
      <c r="AV140" s="567"/>
      <c r="AW140" s="567"/>
      <c r="AX140" s="567"/>
      <c r="AY140" s="574"/>
    </row>
    <row r="141" spans="1:51" ht="24.75" customHeight="1">
      <c r="A141" s="438"/>
      <c r="B141" s="439"/>
      <c r="C141" s="439"/>
      <c r="D141" s="439"/>
      <c r="E141" s="439"/>
      <c r="F141" s="440"/>
      <c r="G141" s="500" t="s">
        <v>5</v>
      </c>
      <c r="H141" s="501"/>
      <c r="I141" s="501"/>
      <c r="J141" s="501"/>
      <c r="K141" s="502"/>
      <c r="L141" s="503" t="s">
        <v>6</v>
      </c>
      <c r="M141" s="501"/>
      <c r="N141" s="501"/>
      <c r="O141" s="501"/>
      <c r="P141" s="501"/>
      <c r="Q141" s="501"/>
      <c r="R141" s="501"/>
      <c r="S141" s="501"/>
      <c r="T141" s="501"/>
      <c r="U141" s="501"/>
      <c r="V141" s="501"/>
      <c r="W141" s="501"/>
      <c r="X141" s="502"/>
      <c r="Y141" s="571" t="s">
        <v>7</v>
      </c>
      <c r="Z141" s="572"/>
      <c r="AA141" s="572"/>
      <c r="AB141" s="572"/>
      <c r="AC141" s="573"/>
      <c r="AD141" s="500" t="s">
        <v>5</v>
      </c>
      <c r="AE141" s="501"/>
      <c r="AF141" s="501"/>
      <c r="AG141" s="501"/>
      <c r="AH141" s="502"/>
      <c r="AI141" s="503" t="s">
        <v>6</v>
      </c>
      <c r="AJ141" s="501"/>
      <c r="AK141" s="501"/>
      <c r="AL141" s="501"/>
      <c r="AM141" s="501"/>
      <c r="AN141" s="501"/>
      <c r="AO141" s="501"/>
      <c r="AP141" s="501"/>
      <c r="AQ141" s="501"/>
      <c r="AR141" s="501"/>
      <c r="AS141" s="501"/>
      <c r="AT141" s="501"/>
      <c r="AU141" s="502"/>
      <c r="AV141" s="571" t="s">
        <v>7</v>
      </c>
      <c r="AW141" s="572"/>
      <c r="AX141" s="572"/>
      <c r="AY141" s="572"/>
    </row>
    <row r="142" spans="1:51" ht="24.75" customHeight="1">
      <c r="A142" s="438"/>
      <c r="B142" s="439"/>
      <c r="C142" s="439"/>
      <c r="D142" s="439"/>
      <c r="E142" s="439"/>
      <c r="F142" s="440"/>
      <c r="G142" s="587"/>
      <c r="H142" s="578"/>
      <c r="I142" s="578"/>
      <c r="J142" s="578"/>
      <c r="K142" s="579"/>
      <c r="L142" s="520"/>
      <c r="M142" s="578"/>
      <c r="N142" s="578"/>
      <c r="O142" s="578"/>
      <c r="P142" s="578"/>
      <c r="Q142" s="578"/>
      <c r="R142" s="578"/>
      <c r="S142" s="578"/>
      <c r="T142" s="578"/>
      <c r="U142" s="578"/>
      <c r="V142" s="578"/>
      <c r="W142" s="578"/>
      <c r="X142" s="579"/>
      <c r="Y142" s="523"/>
      <c r="Z142" s="524"/>
      <c r="AA142" s="524"/>
      <c r="AB142" s="524"/>
      <c r="AC142" s="588"/>
      <c r="AD142" s="517"/>
      <c r="AE142" s="518"/>
      <c r="AF142" s="518"/>
      <c r="AG142" s="518"/>
      <c r="AH142" s="519"/>
      <c r="AI142" s="520"/>
      <c r="AJ142" s="580"/>
      <c r="AK142" s="580"/>
      <c r="AL142" s="580"/>
      <c r="AM142" s="580"/>
      <c r="AN142" s="580"/>
      <c r="AO142" s="580"/>
      <c r="AP142" s="580"/>
      <c r="AQ142" s="580"/>
      <c r="AR142" s="580"/>
      <c r="AS142" s="580"/>
      <c r="AT142" s="580"/>
      <c r="AU142" s="581"/>
      <c r="AV142" s="523"/>
      <c r="AW142" s="524"/>
      <c r="AX142" s="524"/>
      <c r="AY142" s="525"/>
    </row>
    <row r="143" spans="1:51" ht="24.75" customHeight="1">
      <c r="A143" s="438"/>
      <c r="B143" s="439"/>
      <c r="C143" s="439"/>
      <c r="D143" s="439"/>
      <c r="E143" s="439"/>
      <c r="F143" s="440"/>
      <c r="G143" s="535"/>
      <c r="H143" s="536"/>
      <c r="I143" s="536"/>
      <c r="J143" s="536"/>
      <c r="K143" s="537"/>
      <c r="L143" s="538"/>
      <c r="M143" s="545"/>
      <c r="N143" s="545"/>
      <c r="O143" s="545"/>
      <c r="P143" s="545"/>
      <c r="Q143" s="545"/>
      <c r="R143" s="545"/>
      <c r="S143" s="545"/>
      <c r="T143" s="545"/>
      <c r="U143" s="545"/>
      <c r="V143" s="545"/>
      <c r="W143" s="545"/>
      <c r="X143" s="546"/>
      <c r="Y143" s="532"/>
      <c r="Z143" s="533"/>
      <c r="AA143" s="533"/>
      <c r="AB143" s="533"/>
      <c r="AC143" s="534"/>
      <c r="AD143" s="535"/>
      <c r="AE143" s="536"/>
      <c r="AF143" s="536"/>
      <c r="AG143" s="536"/>
      <c r="AH143" s="537"/>
      <c r="AI143" s="538"/>
      <c r="AJ143" s="545"/>
      <c r="AK143" s="545"/>
      <c r="AL143" s="545"/>
      <c r="AM143" s="545"/>
      <c r="AN143" s="545"/>
      <c r="AO143" s="545"/>
      <c r="AP143" s="545"/>
      <c r="AQ143" s="545"/>
      <c r="AR143" s="545"/>
      <c r="AS143" s="545"/>
      <c r="AT143" s="545"/>
      <c r="AU143" s="546"/>
      <c r="AV143" s="532"/>
      <c r="AW143" s="533"/>
      <c r="AX143" s="533"/>
      <c r="AY143" s="541"/>
    </row>
    <row r="144" spans="1:51" ht="24.75" customHeight="1">
      <c r="A144" s="438"/>
      <c r="B144" s="439"/>
      <c r="C144" s="439"/>
      <c r="D144" s="439"/>
      <c r="E144" s="439"/>
      <c r="F144" s="440"/>
      <c r="G144" s="535"/>
      <c r="H144" s="536"/>
      <c r="I144" s="536"/>
      <c r="J144" s="536"/>
      <c r="K144" s="537"/>
      <c r="L144" s="538"/>
      <c r="M144" s="545"/>
      <c r="N144" s="545"/>
      <c r="O144" s="545"/>
      <c r="P144" s="545"/>
      <c r="Q144" s="545"/>
      <c r="R144" s="545"/>
      <c r="S144" s="545"/>
      <c r="T144" s="545"/>
      <c r="U144" s="545"/>
      <c r="V144" s="545"/>
      <c r="W144" s="545"/>
      <c r="X144" s="546"/>
      <c r="Y144" s="532"/>
      <c r="Z144" s="533"/>
      <c r="AA144" s="533"/>
      <c r="AB144" s="533"/>
      <c r="AC144" s="534"/>
      <c r="AD144" s="535"/>
      <c r="AE144" s="536"/>
      <c r="AF144" s="536"/>
      <c r="AG144" s="536"/>
      <c r="AH144" s="537"/>
      <c r="AI144" s="538"/>
      <c r="AJ144" s="545"/>
      <c r="AK144" s="545"/>
      <c r="AL144" s="545"/>
      <c r="AM144" s="545"/>
      <c r="AN144" s="545"/>
      <c r="AO144" s="545"/>
      <c r="AP144" s="545"/>
      <c r="AQ144" s="545"/>
      <c r="AR144" s="545"/>
      <c r="AS144" s="545"/>
      <c r="AT144" s="545"/>
      <c r="AU144" s="546"/>
      <c r="AV144" s="532"/>
      <c r="AW144" s="533"/>
      <c r="AX144" s="533"/>
      <c r="AY144" s="541"/>
    </row>
    <row r="145" spans="1:51" ht="24.75" customHeight="1">
      <c r="A145" s="438"/>
      <c r="B145" s="439"/>
      <c r="C145" s="439"/>
      <c r="D145" s="439"/>
      <c r="E145" s="439"/>
      <c r="F145" s="440"/>
      <c r="G145" s="535"/>
      <c r="H145" s="536"/>
      <c r="I145" s="536"/>
      <c r="J145" s="536"/>
      <c r="K145" s="537"/>
      <c r="L145" s="538"/>
      <c r="M145" s="545"/>
      <c r="N145" s="545"/>
      <c r="O145" s="545"/>
      <c r="P145" s="545"/>
      <c r="Q145" s="545"/>
      <c r="R145" s="545"/>
      <c r="S145" s="545"/>
      <c r="T145" s="545"/>
      <c r="U145" s="545"/>
      <c r="V145" s="545"/>
      <c r="W145" s="545"/>
      <c r="X145" s="546"/>
      <c r="Y145" s="532"/>
      <c r="Z145" s="533"/>
      <c r="AA145" s="533"/>
      <c r="AB145" s="533"/>
      <c r="AC145" s="534"/>
      <c r="AD145" s="535"/>
      <c r="AE145" s="536"/>
      <c r="AF145" s="536"/>
      <c r="AG145" s="536"/>
      <c r="AH145" s="537"/>
      <c r="AI145" s="538"/>
      <c r="AJ145" s="545"/>
      <c r="AK145" s="545"/>
      <c r="AL145" s="545"/>
      <c r="AM145" s="545"/>
      <c r="AN145" s="545"/>
      <c r="AO145" s="545"/>
      <c r="AP145" s="545"/>
      <c r="AQ145" s="545"/>
      <c r="AR145" s="545"/>
      <c r="AS145" s="545"/>
      <c r="AT145" s="545"/>
      <c r="AU145" s="546"/>
      <c r="AV145" s="532"/>
      <c r="AW145" s="533"/>
      <c r="AX145" s="533"/>
      <c r="AY145" s="541"/>
    </row>
    <row r="146" spans="1:51" ht="24.75" customHeight="1">
      <c r="A146" s="438"/>
      <c r="B146" s="439"/>
      <c r="C146" s="439"/>
      <c r="D146" s="439"/>
      <c r="E146" s="439"/>
      <c r="F146" s="440"/>
      <c r="G146" s="535"/>
      <c r="H146" s="536"/>
      <c r="I146" s="536"/>
      <c r="J146" s="536"/>
      <c r="K146" s="537"/>
      <c r="L146" s="538"/>
      <c r="M146" s="545"/>
      <c r="N146" s="545"/>
      <c r="O146" s="545"/>
      <c r="P146" s="545"/>
      <c r="Q146" s="545"/>
      <c r="R146" s="545"/>
      <c r="S146" s="545"/>
      <c r="T146" s="545"/>
      <c r="U146" s="545"/>
      <c r="V146" s="545"/>
      <c r="W146" s="545"/>
      <c r="X146" s="546"/>
      <c r="Y146" s="532"/>
      <c r="Z146" s="533"/>
      <c r="AA146" s="533"/>
      <c r="AB146" s="533"/>
      <c r="AC146" s="534"/>
      <c r="AD146" s="535"/>
      <c r="AE146" s="536"/>
      <c r="AF146" s="536"/>
      <c r="AG146" s="536"/>
      <c r="AH146" s="537"/>
      <c r="AI146" s="538"/>
      <c r="AJ146" s="545"/>
      <c r="AK146" s="545"/>
      <c r="AL146" s="545"/>
      <c r="AM146" s="545"/>
      <c r="AN146" s="545"/>
      <c r="AO146" s="545"/>
      <c r="AP146" s="545"/>
      <c r="AQ146" s="545"/>
      <c r="AR146" s="545"/>
      <c r="AS146" s="545"/>
      <c r="AT146" s="545"/>
      <c r="AU146" s="546"/>
      <c r="AV146" s="532"/>
      <c r="AW146" s="533"/>
      <c r="AX146" s="533"/>
      <c r="AY146" s="541"/>
    </row>
    <row r="147" spans="1:51" ht="24.75" customHeight="1">
      <c r="A147" s="438"/>
      <c r="B147" s="439"/>
      <c r="C147" s="439"/>
      <c r="D147" s="439"/>
      <c r="E147" s="439"/>
      <c r="F147" s="440"/>
      <c r="G147" s="535"/>
      <c r="H147" s="536"/>
      <c r="I147" s="536"/>
      <c r="J147" s="536"/>
      <c r="K147" s="537"/>
      <c r="L147" s="538"/>
      <c r="M147" s="545"/>
      <c r="N147" s="545"/>
      <c r="O147" s="545"/>
      <c r="P147" s="545"/>
      <c r="Q147" s="545"/>
      <c r="R147" s="545"/>
      <c r="S147" s="545"/>
      <c r="T147" s="545"/>
      <c r="U147" s="545"/>
      <c r="V147" s="545"/>
      <c r="W147" s="545"/>
      <c r="X147" s="546"/>
      <c r="Y147" s="532"/>
      <c r="Z147" s="533"/>
      <c r="AA147" s="533"/>
      <c r="AB147" s="533"/>
      <c r="AC147" s="534"/>
      <c r="AD147" s="535"/>
      <c r="AE147" s="536"/>
      <c r="AF147" s="536"/>
      <c r="AG147" s="536"/>
      <c r="AH147" s="537"/>
      <c r="AI147" s="538"/>
      <c r="AJ147" s="545"/>
      <c r="AK147" s="545"/>
      <c r="AL147" s="545"/>
      <c r="AM147" s="545"/>
      <c r="AN147" s="545"/>
      <c r="AO147" s="545"/>
      <c r="AP147" s="545"/>
      <c r="AQ147" s="545"/>
      <c r="AR147" s="545"/>
      <c r="AS147" s="545"/>
      <c r="AT147" s="545"/>
      <c r="AU147" s="546"/>
      <c r="AV147" s="532"/>
      <c r="AW147" s="533"/>
      <c r="AX147" s="533"/>
      <c r="AY147" s="541"/>
    </row>
    <row r="148" spans="1:51" ht="24.75" customHeight="1">
      <c r="A148" s="438"/>
      <c r="B148" s="439"/>
      <c r="C148" s="439"/>
      <c r="D148" s="439"/>
      <c r="E148" s="439"/>
      <c r="F148" s="440"/>
      <c r="G148" s="535"/>
      <c r="H148" s="536"/>
      <c r="I148" s="536"/>
      <c r="J148" s="536"/>
      <c r="K148" s="537"/>
      <c r="L148" s="538"/>
      <c r="M148" s="545"/>
      <c r="N148" s="545"/>
      <c r="O148" s="545"/>
      <c r="P148" s="545"/>
      <c r="Q148" s="545"/>
      <c r="R148" s="545"/>
      <c r="S148" s="545"/>
      <c r="T148" s="545"/>
      <c r="U148" s="545"/>
      <c r="V148" s="545"/>
      <c r="W148" s="545"/>
      <c r="X148" s="546"/>
      <c r="Y148" s="532"/>
      <c r="Z148" s="533"/>
      <c r="AA148" s="533"/>
      <c r="AB148" s="533"/>
      <c r="AC148" s="534"/>
      <c r="AD148" s="535"/>
      <c r="AE148" s="536"/>
      <c r="AF148" s="536"/>
      <c r="AG148" s="536"/>
      <c r="AH148" s="537"/>
      <c r="AI148" s="538"/>
      <c r="AJ148" s="545"/>
      <c r="AK148" s="545"/>
      <c r="AL148" s="545"/>
      <c r="AM148" s="545"/>
      <c r="AN148" s="545"/>
      <c r="AO148" s="545"/>
      <c r="AP148" s="545"/>
      <c r="AQ148" s="545"/>
      <c r="AR148" s="545"/>
      <c r="AS148" s="545"/>
      <c r="AT148" s="545"/>
      <c r="AU148" s="546"/>
      <c r="AV148" s="532"/>
      <c r="AW148" s="533"/>
      <c r="AX148" s="533"/>
      <c r="AY148" s="541"/>
    </row>
    <row r="149" spans="1:51" ht="24.75" customHeight="1">
      <c r="A149" s="438"/>
      <c r="B149" s="439"/>
      <c r="C149" s="439"/>
      <c r="D149" s="439"/>
      <c r="E149" s="439"/>
      <c r="F149" s="440"/>
      <c r="G149" s="547"/>
      <c r="H149" s="548"/>
      <c r="I149" s="548"/>
      <c r="J149" s="548"/>
      <c r="K149" s="549"/>
      <c r="L149" s="550"/>
      <c r="M149" s="582"/>
      <c r="N149" s="582"/>
      <c r="O149" s="582"/>
      <c r="P149" s="582"/>
      <c r="Q149" s="582"/>
      <c r="R149" s="582"/>
      <c r="S149" s="582"/>
      <c r="T149" s="582"/>
      <c r="U149" s="582"/>
      <c r="V149" s="582"/>
      <c r="W149" s="582"/>
      <c r="X149" s="583"/>
      <c r="Y149" s="553"/>
      <c r="Z149" s="554"/>
      <c r="AA149" s="554"/>
      <c r="AB149" s="554"/>
      <c r="AC149" s="589"/>
      <c r="AD149" s="547"/>
      <c r="AE149" s="548"/>
      <c r="AF149" s="548"/>
      <c r="AG149" s="548"/>
      <c r="AH149" s="549"/>
      <c r="AI149" s="550"/>
      <c r="AJ149" s="582"/>
      <c r="AK149" s="582"/>
      <c r="AL149" s="582"/>
      <c r="AM149" s="582"/>
      <c r="AN149" s="582"/>
      <c r="AO149" s="582"/>
      <c r="AP149" s="582"/>
      <c r="AQ149" s="582"/>
      <c r="AR149" s="582"/>
      <c r="AS149" s="582"/>
      <c r="AT149" s="582"/>
      <c r="AU149" s="583"/>
      <c r="AV149" s="553"/>
      <c r="AW149" s="554"/>
      <c r="AX149" s="554"/>
      <c r="AY149" s="555"/>
    </row>
    <row r="150" spans="1:51" ht="24.75" customHeight="1" thickBot="1">
      <c r="A150" s="455"/>
      <c r="B150" s="456"/>
      <c r="C150" s="456"/>
      <c r="D150" s="456"/>
      <c r="E150" s="456"/>
      <c r="F150" s="457"/>
      <c r="G150" s="590" t="s">
        <v>8</v>
      </c>
      <c r="H150" s="591"/>
      <c r="I150" s="591"/>
      <c r="J150" s="591"/>
      <c r="K150" s="592"/>
      <c r="L150" s="593"/>
      <c r="M150" s="594"/>
      <c r="N150" s="594"/>
      <c r="O150" s="594"/>
      <c r="P150" s="594"/>
      <c r="Q150" s="594"/>
      <c r="R150" s="594"/>
      <c r="S150" s="594"/>
      <c r="T150" s="594"/>
      <c r="U150" s="594"/>
      <c r="V150" s="594"/>
      <c r="W150" s="594"/>
      <c r="X150" s="595"/>
      <c r="Y150" s="596">
        <f>SUM(Y142:AC149)</f>
        <v>0</v>
      </c>
      <c r="Z150" s="597"/>
      <c r="AA150" s="597"/>
      <c r="AB150" s="597"/>
      <c r="AC150" s="598"/>
      <c r="AD150" s="590" t="s">
        <v>8</v>
      </c>
      <c r="AE150" s="591"/>
      <c r="AF150" s="591"/>
      <c r="AG150" s="591"/>
      <c r="AH150" s="592"/>
      <c r="AI150" s="593"/>
      <c r="AJ150" s="594"/>
      <c r="AK150" s="594"/>
      <c r="AL150" s="594"/>
      <c r="AM150" s="594"/>
      <c r="AN150" s="594"/>
      <c r="AO150" s="594"/>
      <c r="AP150" s="594"/>
      <c r="AQ150" s="594"/>
      <c r="AR150" s="594"/>
      <c r="AS150" s="594"/>
      <c r="AT150" s="594"/>
      <c r="AU150" s="595"/>
      <c r="AV150" s="596">
        <f>SUM(AV142:AY149)</f>
        <v>0</v>
      </c>
      <c r="AW150" s="597"/>
      <c r="AX150" s="597"/>
      <c r="AY150" s="599"/>
    </row>
    <row r="152" ht="14.25">
      <c r="B152" s="8" t="s">
        <v>17</v>
      </c>
    </row>
    <row r="153" ht="13.5">
      <c r="B153" t="s">
        <v>3</v>
      </c>
    </row>
    <row r="154" spans="1:51" ht="34.5" customHeight="1">
      <c r="A154" s="600"/>
      <c r="B154" s="601"/>
      <c r="C154" s="602" t="s">
        <v>14</v>
      </c>
      <c r="D154" s="603"/>
      <c r="E154" s="603"/>
      <c r="F154" s="603"/>
      <c r="G154" s="603"/>
      <c r="H154" s="603"/>
      <c r="I154" s="603"/>
      <c r="J154" s="603"/>
      <c r="K154" s="603"/>
      <c r="L154" s="604"/>
      <c r="M154" s="602" t="s">
        <v>29</v>
      </c>
      <c r="N154" s="603"/>
      <c r="O154" s="603"/>
      <c r="P154" s="603"/>
      <c r="Q154" s="603"/>
      <c r="R154" s="603"/>
      <c r="S154" s="603"/>
      <c r="T154" s="603"/>
      <c r="U154" s="603"/>
      <c r="V154" s="603"/>
      <c r="W154" s="603"/>
      <c r="X154" s="603"/>
      <c r="Y154" s="603"/>
      <c r="Z154" s="603"/>
      <c r="AA154" s="603"/>
      <c r="AB154" s="603"/>
      <c r="AC154" s="603"/>
      <c r="AD154" s="603"/>
      <c r="AE154" s="603"/>
      <c r="AF154" s="603"/>
      <c r="AG154" s="603"/>
      <c r="AH154" s="603"/>
      <c r="AI154" s="603"/>
      <c r="AJ154" s="603"/>
      <c r="AK154" s="604"/>
      <c r="AL154" s="605" t="s">
        <v>15</v>
      </c>
      <c r="AM154" s="606"/>
      <c r="AN154" s="606"/>
      <c r="AO154" s="606"/>
      <c r="AP154" s="606"/>
      <c r="AQ154" s="606"/>
      <c r="AR154" s="606"/>
      <c r="AS154" s="606"/>
      <c r="AT154" s="606"/>
      <c r="AU154" s="606"/>
      <c r="AV154" s="606"/>
      <c r="AW154" s="606"/>
      <c r="AX154" s="606"/>
      <c r="AY154" s="607"/>
    </row>
    <row r="155" spans="1:51" ht="24" customHeight="1">
      <c r="A155" s="600">
        <v>1</v>
      </c>
      <c r="B155" s="601">
        <v>1</v>
      </c>
      <c r="C155" s="608" t="s">
        <v>143</v>
      </c>
      <c r="D155" s="609"/>
      <c r="E155" s="609"/>
      <c r="F155" s="609"/>
      <c r="G155" s="609"/>
      <c r="H155" s="609"/>
      <c r="I155" s="609"/>
      <c r="J155" s="609"/>
      <c r="K155" s="609"/>
      <c r="L155" s="610"/>
      <c r="M155" s="608" t="s">
        <v>168</v>
      </c>
      <c r="N155" s="609"/>
      <c r="O155" s="609"/>
      <c r="P155" s="609"/>
      <c r="Q155" s="609"/>
      <c r="R155" s="609"/>
      <c r="S155" s="609"/>
      <c r="T155" s="609"/>
      <c r="U155" s="609"/>
      <c r="V155" s="609"/>
      <c r="W155" s="609"/>
      <c r="X155" s="609"/>
      <c r="Y155" s="609"/>
      <c r="Z155" s="609"/>
      <c r="AA155" s="609"/>
      <c r="AB155" s="609"/>
      <c r="AC155" s="609"/>
      <c r="AD155" s="609"/>
      <c r="AE155" s="609"/>
      <c r="AF155" s="609"/>
      <c r="AG155" s="609"/>
      <c r="AH155" s="609"/>
      <c r="AI155" s="609"/>
      <c r="AJ155" s="609"/>
      <c r="AK155" s="610"/>
      <c r="AL155" s="562">
        <v>0</v>
      </c>
      <c r="AM155" s="563"/>
      <c r="AN155" s="563"/>
      <c r="AO155" s="563"/>
      <c r="AP155" s="563"/>
      <c r="AQ155" s="563"/>
      <c r="AR155" s="563"/>
      <c r="AS155" s="563"/>
      <c r="AT155" s="563"/>
      <c r="AU155" s="563"/>
      <c r="AV155" s="563"/>
      <c r="AW155" s="563"/>
      <c r="AX155" s="563"/>
      <c r="AY155" s="564"/>
    </row>
    <row r="156" spans="1:51" ht="24" customHeight="1" hidden="1">
      <c r="A156" s="600">
        <v>2</v>
      </c>
      <c r="B156" s="601">
        <v>1</v>
      </c>
      <c r="C156" s="611"/>
      <c r="D156" s="612"/>
      <c r="E156" s="612"/>
      <c r="F156" s="612"/>
      <c r="G156" s="612"/>
      <c r="H156" s="612"/>
      <c r="I156" s="612"/>
      <c r="J156" s="612"/>
      <c r="K156" s="612"/>
      <c r="L156" s="613"/>
      <c r="M156" s="611"/>
      <c r="N156" s="612"/>
      <c r="O156" s="612"/>
      <c r="P156" s="612"/>
      <c r="Q156" s="612"/>
      <c r="R156" s="612"/>
      <c r="S156" s="612"/>
      <c r="T156" s="612"/>
      <c r="U156" s="612"/>
      <c r="V156" s="612"/>
      <c r="W156" s="612"/>
      <c r="X156" s="612"/>
      <c r="Y156" s="612"/>
      <c r="Z156" s="612"/>
      <c r="AA156" s="612"/>
      <c r="AB156" s="612"/>
      <c r="AC156" s="612"/>
      <c r="AD156" s="612"/>
      <c r="AE156" s="612"/>
      <c r="AF156" s="612"/>
      <c r="AG156" s="612"/>
      <c r="AH156" s="612"/>
      <c r="AI156" s="612"/>
      <c r="AJ156" s="612"/>
      <c r="AK156" s="613"/>
      <c r="AL156" s="562"/>
      <c r="AM156" s="563"/>
      <c r="AN156" s="563"/>
      <c r="AO156" s="563"/>
      <c r="AP156" s="563"/>
      <c r="AQ156" s="563"/>
      <c r="AR156" s="563"/>
      <c r="AS156" s="563"/>
      <c r="AT156" s="563"/>
      <c r="AU156" s="563"/>
      <c r="AV156" s="563"/>
      <c r="AW156" s="563"/>
      <c r="AX156" s="563"/>
      <c r="AY156" s="564"/>
    </row>
    <row r="157" spans="1:51" ht="24" customHeight="1" hidden="1">
      <c r="A157" s="21">
        <v>3</v>
      </c>
      <c r="B157" s="22">
        <v>1</v>
      </c>
      <c r="C157" s="611"/>
      <c r="D157" s="612"/>
      <c r="E157" s="612"/>
      <c r="F157" s="612"/>
      <c r="G157" s="612"/>
      <c r="H157" s="612"/>
      <c r="I157" s="612"/>
      <c r="J157" s="612"/>
      <c r="K157" s="612"/>
      <c r="L157" s="613"/>
      <c r="M157" s="611"/>
      <c r="N157" s="612"/>
      <c r="O157" s="612"/>
      <c r="P157" s="612"/>
      <c r="Q157" s="612"/>
      <c r="R157" s="612"/>
      <c r="S157" s="612"/>
      <c r="T157" s="612"/>
      <c r="U157" s="612"/>
      <c r="V157" s="612"/>
      <c r="W157" s="612"/>
      <c r="X157" s="612"/>
      <c r="Y157" s="612"/>
      <c r="Z157" s="612"/>
      <c r="AA157" s="612"/>
      <c r="AB157" s="612"/>
      <c r="AC157" s="612"/>
      <c r="AD157" s="612"/>
      <c r="AE157" s="612"/>
      <c r="AF157" s="612"/>
      <c r="AG157" s="612"/>
      <c r="AH157" s="612"/>
      <c r="AI157" s="612"/>
      <c r="AJ157" s="612"/>
      <c r="AK157" s="613"/>
      <c r="AL157" s="562"/>
      <c r="AM157" s="563"/>
      <c r="AN157" s="563"/>
      <c r="AO157" s="563"/>
      <c r="AP157" s="563"/>
      <c r="AQ157" s="563"/>
      <c r="AR157" s="563"/>
      <c r="AS157" s="563"/>
      <c r="AT157" s="563"/>
      <c r="AU157" s="563"/>
      <c r="AV157" s="563"/>
      <c r="AW157" s="563"/>
      <c r="AX157" s="563"/>
      <c r="AY157" s="564"/>
    </row>
    <row r="158" spans="1:51" ht="24" customHeight="1" hidden="1">
      <c r="A158" s="614">
        <v>4</v>
      </c>
      <c r="B158" s="615"/>
      <c r="C158" s="611"/>
      <c r="D158" s="612"/>
      <c r="E158" s="612"/>
      <c r="F158" s="612"/>
      <c r="G158" s="612"/>
      <c r="H158" s="612"/>
      <c r="I158" s="612"/>
      <c r="J158" s="612"/>
      <c r="K158" s="612"/>
      <c r="L158" s="613"/>
      <c r="M158" s="611"/>
      <c r="N158" s="612"/>
      <c r="O158" s="612"/>
      <c r="P158" s="612"/>
      <c r="Q158" s="612"/>
      <c r="R158" s="612"/>
      <c r="S158" s="612"/>
      <c r="T158" s="612"/>
      <c r="U158" s="612"/>
      <c r="V158" s="612"/>
      <c r="W158" s="612"/>
      <c r="X158" s="612"/>
      <c r="Y158" s="612"/>
      <c r="Z158" s="612"/>
      <c r="AA158" s="612"/>
      <c r="AB158" s="612"/>
      <c r="AC158" s="612"/>
      <c r="AD158" s="612"/>
      <c r="AE158" s="612"/>
      <c r="AF158" s="612"/>
      <c r="AG158" s="612"/>
      <c r="AH158" s="612"/>
      <c r="AI158" s="612"/>
      <c r="AJ158" s="612"/>
      <c r="AK158" s="613"/>
      <c r="AL158" s="562"/>
      <c r="AM158" s="563"/>
      <c r="AN158" s="563"/>
      <c r="AO158" s="563"/>
      <c r="AP158" s="563"/>
      <c r="AQ158" s="563"/>
      <c r="AR158" s="563"/>
      <c r="AS158" s="563"/>
      <c r="AT158" s="563"/>
      <c r="AU158" s="563"/>
      <c r="AV158" s="563"/>
      <c r="AW158" s="563"/>
      <c r="AX158" s="563"/>
      <c r="AY158" s="564"/>
    </row>
    <row r="159" spans="1:51" ht="24" customHeight="1" hidden="1">
      <c r="A159" s="614">
        <v>5</v>
      </c>
      <c r="B159" s="615"/>
      <c r="C159" s="611"/>
      <c r="D159" s="612"/>
      <c r="E159" s="612"/>
      <c r="F159" s="612"/>
      <c r="G159" s="612"/>
      <c r="H159" s="612"/>
      <c r="I159" s="612"/>
      <c r="J159" s="612"/>
      <c r="K159" s="612"/>
      <c r="L159" s="613"/>
      <c r="M159" s="611"/>
      <c r="N159" s="612"/>
      <c r="O159" s="612"/>
      <c r="P159" s="612"/>
      <c r="Q159" s="612"/>
      <c r="R159" s="612"/>
      <c r="S159" s="612"/>
      <c r="T159" s="612"/>
      <c r="U159" s="612"/>
      <c r="V159" s="612"/>
      <c r="W159" s="612"/>
      <c r="X159" s="612"/>
      <c r="Y159" s="612"/>
      <c r="Z159" s="612"/>
      <c r="AA159" s="612"/>
      <c r="AB159" s="612"/>
      <c r="AC159" s="612"/>
      <c r="AD159" s="612"/>
      <c r="AE159" s="612"/>
      <c r="AF159" s="612"/>
      <c r="AG159" s="612"/>
      <c r="AH159" s="612"/>
      <c r="AI159" s="612"/>
      <c r="AJ159" s="612"/>
      <c r="AK159" s="613"/>
      <c r="AL159" s="562"/>
      <c r="AM159" s="563"/>
      <c r="AN159" s="563"/>
      <c r="AO159" s="563"/>
      <c r="AP159" s="563"/>
      <c r="AQ159" s="563"/>
      <c r="AR159" s="563"/>
      <c r="AS159" s="563"/>
      <c r="AT159" s="563"/>
      <c r="AU159" s="563"/>
      <c r="AV159" s="563"/>
      <c r="AW159" s="563"/>
      <c r="AX159" s="563"/>
      <c r="AY159" s="564"/>
    </row>
    <row r="160" spans="1:51" ht="24" customHeight="1" hidden="1">
      <c r="A160" s="614">
        <v>6</v>
      </c>
      <c r="B160" s="615"/>
      <c r="C160" s="611"/>
      <c r="D160" s="612"/>
      <c r="E160" s="612"/>
      <c r="F160" s="612"/>
      <c r="G160" s="612"/>
      <c r="H160" s="612"/>
      <c r="I160" s="612"/>
      <c r="J160" s="612"/>
      <c r="K160" s="612"/>
      <c r="L160" s="613"/>
      <c r="M160" s="611"/>
      <c r="N160" s="612"/>
      <c r="O160" s="612"/>
      <c r="P160" s="612"/>
      <c r="Q160" s="612"/>
      <c r="R160" s="612"/>
      <c r="S160" s="612"/>
      <c r="T160" s="612"/>
      <c r="U160" s="612"/>
      <c r="V160" s="612"/>
      <c r="W160" s="612"/>
      <c r="X160" s="612"/>
      <c r="Y160" s="612"/>
      <c r="Z160" s="612"/>
      <c r="AA160" s="612"/>
      <c r="AB160" s="612"/>
      <c r="AC160" s="612"/>
      <c r="AD160" s="612"/>
      <c r="AE160" s="612"/>
      <c r="AF160" s="612"/>
      <c r="AG160" s="612"/>
      <c r="AH160" s="612"/>
      <c r="AI160" s="612"/>
      <c r="AJ160" s="612"/>
      <c r="AK160" s="613"/>
      <c r="AL160" s="562"/>
      <c r="AM160" s="563"/>
      <c r="AN160" s="563"/>
      <c r="AO160" s="563"/>
      <c r="AP160" s="563"/>
      <c r="AQ160" s="563"/>
      <c r="AR160" s="563"/>
      <c r="AS160" s="563"/>
      <c r="AT160" s="563"/>
      <c r="AU160" s="563"/>
      <c r="AV160" s="563"/>
      <c r="AW160" s="563"/>
      <c r="AX160" s="563"/>
      <c r="AY160" s="564"/>
    </row>
    <row r="161" spans="1:51" ht="24" customHeight="1" hidden="1">
      <c r="A161" s="614">
        <v>7</v>
      </c>
      <c r="B161" s="615"/>
      <c r="C161" s="611"/>
      <c r="D161" s="612"/>
      <c r="E161" s="612"/>
      <c r="F161" s="612"/>
      <c r="G161" s="612"/>
      <c r="H161" s="612"/>
      <c r="I161" s="612"/>
      <c r="J161" s="612"/>
      <c r="K161" s="612"/>
      <c r="L161" s="613"/>
      <c r="M161" s="611"/>
      <c r="N161" s="612"/>
      <c r="O161" s="612"/>
      <c r="P161" s="612"/>
      <c r="Q161" s="612"/>
      <c r="R161" s="612"/>
      <c r="S161" s="612"/>
      <c r="T161" s="612"/>
      <c r="U161" s="612"/>
      <c r="V161" s="612"/>
      <c r="W161" s="612"/>
      <c r="X161" s="612"/>
      <c r="Y161" s="612"/>
      <c r="Z161" s="612"/>
      <c r="AA161" s="612"/>
      <c r="AB161" s="612"/>
      <c r="AC161" s="612"/>
      <c r="AD161" s="612"/>
      <c r="AE161" s="612"/>
      <c r="AF161" s="612"/>
      <c r="AG161" s="612"/>
      <c r="AH161" s="612"/>
      <c r="AI161" s="612"/>
      <c r="AJ161" s="612"/>
      <c r="AK161" s="613"/>
      <c r="AL161" s="562"/>
      <c r="AM161" s="563"/>
      <c r="AN161" s="563"/>
      <c r="AO161" s="563"/>
      <c r="AP161" s="563"/>
      <c r="AQ161" s="563"/>
      <c r="AR161" s="563"/>
      <c r="AS161" s="563"/>
      <c r="AT161" s="563"/>
      <c r="AU161" s="563"/>
      <c r="AV161" s="563"/>
      <c r="AW161" s="563"/>
      <c r="AX161" s="563"/>
      <c r="AY161" s="564"/>
    </row>
    <row r="162" spans="1:51" ht="24" customHeight="1" hidden="1">
      <c r="A162" s="614">
        <v>8</v>
      </c>
      <c r="B162" s="615"/>
      <c r="C162" s="611"/>
      <c r="D162" s="612"/>
      <c r="E162" s="612"/>
      <c r="F162" s="612"/>
      <c r="G162" s="612"/>
      <c r="H162" s="612"/>
      <c r="I162" s="612"/>
      <c r="J162" s="612"/>
      <c r="K162" s="612"/>
      <c r="L162" s="613"/>
      <c r="M162" s="611"/>
      <c r="N162" s="612"/>
      <c r="O162" s="612"/>
      <c r="P162" s="612"/>
      <c r="Q162" s="612"/>
      <c r="R162" s="612"/>
      <c r="S162" s="612"/>
      <c r="T162" s="612"/>
      <c r="U162" s="612"/>
      <c r="V162" s="612"/>
      <c r="W162" s="612"/>
      <c r="X162" s="612"/>
      <c r="Y162" s="612"/>
      <c r="Z162" s="612"/>
      <c r="AA162" s="612"/>
      <c r="AB162" s="612"/>
      <c r="AC162" s="612"/>
      <c r="AD162" s="612"/>
      <c r="AE162" s="612"/>
      <c r="AF162" s="612"/>
      <c r="AG162" s="612"/>
      <c r="AH162" s="612"/>
      <c r="AI162" s="612"/>
      <c r="AJ162" s="612"/>
      <c r="AK162" s="613"/>
      <c r="AL162" s="562"/>
      <c r="AM162" s="563"/>
      <c r="AN162" s="563"/>
      <c r="AO162" s="563"/>
      <c r="AP162" s="563"/>
      <c r="AQ162" s="563"/>
      <c r="AR162" s="563"/>
      <c r="AS162" s="563"/>
      <c r="AT162" s="563"/>
      <c r="AU162" s="563"/>
      <c r="AV162" s="563"/>
      <c r="AW162" s="563"/>
      <c r="AX162" s="563"/>
      <c r="AY162" s="564"/>
    </row>
    <row r="163" spans="1:51" ht="24" customHeight="1" hidden="1">
      <c r="A163" s="614">
        <v>9</v>
      </c>
      <c r="B163" s="615"/>
      <c r="C163" s="611"/>
      <c r="D163" s="612"/>
      <c r="E163" s="612"/>
      <c r="F163" s="612"/>
      <c r="G163" s="612"/>
      <c r="H163" s="612"/>
      <c r="I163" s="612"/>
      <c r="J163" s="612"/>
      <c r="K163" s="612"/>
      <c r="L163" s="613"/>
      <c r="M163" s="611"/>
      <c r="N163" s="612"/>
      <c r="O163" s="612"/>
      <c r="P163" s="612"/>
      <c r="Q163" s="612"/>
      <c r="R163" s="612"/>
      <c r="S163" s="612"/>
      <c r="T163" s="612"/>
      <c r="U163" s="612"/>
      <c r="V163" s="612"/>
      <c r="W163" s="612"/>
      <c r="X163" s="612"/>
      <c r="Y163" s="612"/>
      <c r="Z163" s="612"/>
      <c r="AA163" s="612"/>
      <c r="AB163" s="612"/>
      <c r="AC163" s="612"/>
      <c r="AD163" s="612"/>
      <c r="AE163" s="612"/>
      <c r="AF163" s="612"/>
      <c r="AG163" s="612"/>
      <c r="AH163" s="612"/>
      <c r="AI163" s="612"/>
      <c r="AJ163" s="612"/>
      <c r="AK163" s="613"/>
      <c r="AL163" s="562"/>
      <c r="AM163" s="563"/>
      <c r="AN163" s="563"/>
      <c r="AO163" s="563"/>
      <c r="AP163" s="563"/>
      <c r="AQ163" s="563"/>
      <c r="AR163" s="563"/>
      <c r="AS163" s="563"/>
      <c r="AT163" s="563"/>
      <c r="AU163" s="563"/>
      <c r="AV163" s="563"/>
      <c r="AW163" s="563"/>
      <c r="AX163" s="563"/>
      <c r="AY163" s="564"/>
    </row>
    <row r="164" spans="1:51" ht="24" customHeight="1" hidden="1">
      <c r="A164" s="614">
        <v>10</v>
      </c>
      <c r="B164" s="615"/>
      <c r="C164" s="611"/>
      <c r="D164" s="612"/>
      <c r="E164" s="612"/>
      <c r="F164" s="612"/>
      <c r="G164" s="612"/>
      <c r="H164" s="612"/>
      <c r="I164" s="612"/>
      <c r="J164" s="612"/>
      <c r="K164" s="612"/>
      <c r="L164" s="613"/>
      <c r="M164" s="611"/>
      <c r="N164" s="612"/>
      <c r="O164" s="612"/>
      <c r="P164" s="612"/>
      <c r="Q164" s="612"/>
      <c r="R164" s="612"/>
      <c r="S164" s="612"/>
      <c r="T164" s="612"/>
      <c r="U164" s="612"/>
      <c r="V164" s="612"/>
      <c r="W164" s="612"/>
      <c r="X164" s="612"/>
      <c r="Y164" s="612"/>
      <c r="Z164" s="612"/>
      <c r="AA164" s="612"/>
      <c r="AB164" s="612"/>
      <c r="AC164" s="612"/>
      <c r="AD164" s="612"/>
      <c r="AE164" s="612"/>
      <c r="AF164" s="612"/>
      <c r="AG164" s="612"/>
      <c r="AH164" s="612"/>
      <c r="AI164" s="612"/>
      <c r="AJ164" s="612"/>
      <c r="AK164" s="613"/>
      <c r="AL164" s="562"/>
      <c r="AM164" s="563"/>
      <c r="AN164" s="563"/>
      <c r="AO164" s="563"/>
      <c r="AP164" s="563"/>
      <c r="AQ164" s="563"/>
      <c r="AR164" s="563"/>
      <c r="AS164" s="563"/>
      <c r="AT164" s="563"/>
      <c r="AU164" s="563"/>
      <c r="AV164" s="563"/>
      <c r="AW164" s="563"/>
      <c r="AX164" s="563"/>
      <c r="AY164" s="564"/>
    </row>
    <row r="165" ht="13.5">
      <c r="B165" t="s">
        <v>9</v>
      </c>
    </row>
    <row r="166" spans="1:51" ht="34.5" customHeight="1">
      <c r="A166" s="600"/>
      <c r="B166" s="601"/>
      <c r="C166" s="602" t="s">
        <v>14</v>
      </c>
      <c r="D166" s="603"/>
      <c r="E166" s="603"/>
      <c r="F166" s="603"/>
      <c r="G166" s="603"/>
      <c r="H166" s="603"/>
      <c r="I166" s="603"/>
      <c r="J166" s="603"/>
      <c r="K166" s="603"/>
      <c r="L166" s="604"/>
      <c r="M166" s="602" t="s">
        <v>29</v>
      </c>
      <c r="N166" s="603"/>
      <c r="O166" s="603"/>
      <c r="P166" s="603"/>
      <c r="Q166" s="603"/>
      <c r="R166" s="603"/>
      <c r="S166" s="603"/>
      <c r="T166" s="603"/>
      <c r="U166" s="603"/>
      <c r="V166" s="603"/>
      <c r="W166" s="603"/>
      <c r="X166" s="603"/>
      <c r="Y166" s="603"/>
      <c r="Z166" s="603"/>
      <c r="AA166" s="603"/>
      <c r="AB166" s="603"/>
      <c r="AC166" s="603"/>
      <c r="AD166" s="603"/>
      <c r="AE166" s="603"/>
      <c r="AF166" s="603"/>
      <c r="AG166" s="603"/>
      <c r="AH166" s="603"/>
      <c r="AI166" s="603"/>
      <c r="AJ166" s="603"/>
      <c r="AK166" s="604"/>
      <c r="AL166" s="605" t="s">
        <v>15</v>
      </c>
      <c r="AM166" s="606"/>
      <c r="AN166" s="606"/>
      <c r="AO166" s="606"/>
      <c r="AP166" s="606"/>
      <c r="AQ166" s="606"/>
      <c r="AR166" s="606"/>
      <c r="AS166" s="606"/>
      <c r="AT166" s="606"/>
      <c r="AU166" s="606"/>
      <c r="AV166" s="606"/>
      <c r="AW166" s="606"/>
      <c r="AX166" s="606"/>
      <c r="AY166" s="607"/>
    </row>
    <row r="167" spans="1:51" ht="24" customHeight="1">
      <c r="A167" s="614">
        <v>1</v>
      </c>
      <c r="B167" s="615"/>
      <c r="C167" s="608" t="s">
        <v>143</v>
      </c>
      <c r="D167" s="609"/>
      <c r="E167" s="609"/>
      <c r="F167" s="609"/>
      <c r="G167" s="609"/>
      <c r="H167" s="609"/>
      <c r="I167" s="609"/>
      <c r="J167" s="609"/>
      <c r="K167" s="609"/>
      <c r="L167" s="610"/>
      <c r="M167" s="608" t="s">
        <v>169</v>
      </c>
      <c r="N167" s="609"/>
      <c r="O167" s="609"/>
      <c r="P167" s="609"/>
      <c r="Q167" s="609"/>
      <c r="R167" s="609"/>
      <c r="S167" s="609"/>
      <c r="T167" s="609"/>
      <c r="U167" s="609"/>
      <c r="V167" s="609"/>
      <c r="W167" s="609"/>
      <c r="X167" s="609"/>
      <c r="Y167" s="609"/>
      <c r="Z167" s="609"/>
      <c r="AA167" s="609"/>
      <c r="AB167" s="609"/>
      <c r="AC167" s="609"/>
      <c r="AD167" s="609"/>
      <c r="AE167" s="609"/>
      <c r="AF167" s="609"/>
      <c r="AG167" s="609"/>
      <c r="AH167" s="609"/>
      <c r="AI167" s="609"/>
      <c r="AJ167" s="609"/>
      <c r="AK167" s="610"/>
      <c r="AL167" s="616">
        <f>Y128</f>
        <v>196.93985899999998</v>
      </c>
      <c r="AM167" s="617"/>
      <c r="AN167" s="617"/>
      <c r="AO167" s="617"/>
      <c r="AP167" s="617"/>
      <c r="AQ167" s="617"/>
      <c r="AR167" s="617"/>
      <c r="AS167" s="617"/>
      <c r="AT167" s="617"/>
      <c r="AU167" s="617"/>
      <c r="AV167" s="617"/>
      <c r="AW167" s="617"/>
      <c r="AX167" s="617"/>
      <c r="AY167" s="618"/>
    </row>
    <row r="168" spans="1:51" ht="24" customHeight="1" hidden="1">
      <c r="A168" s="614">
        <v>2</v>
      </c>
      <c r="B168" s="615"/>
      <c r="C168" s="611"/>
      <c r="D168" s="612"/>
      <c r="E168" s="612"/>
      <c r="F168" s="612"/>
      <c r="G168" s="612"/>
      <c r="H168" s="612"/>
      <c r="I168" s="612"/>
      <c r="J168" s="612"/>
      <c r="K168" s="612"/>
      <c r="L168" s="613"/>
      <c r="M168" s="611"/>
      <c r="N168" s="612"/>
      <c r="O168" s="612"/>
      <c r="P168" s="612"/>
      <c r="Q168" s="612"/>
      <c r="R168" s="612"/>
      <c r="S168" s="612"/>
      <c r="T168" s="612"/>
      <c r="U168" s="612"/>
      <c r="V168" s="612"/>
      <c r="W168" s="612"/>
      <c r="X168" s="612"/>
      <c r="Y168" s="612"/>
      <c r="Z168" s="612"/>
      <c r="AA168" s="612"/>
      <c r="AB168" s="612"/>
      <c r="AC168" s="612"/>
      <c r="AD168" s="612"/>
      <c r="AE168" s="612"/>
      <c r="AF168" s="612"/>
      <c r="AG168" s="612"/>
      <c r="AH168" s="612"/>
      <c r="AI168" s="612"/>
      <c r="AJ168" s="612"/>
      <c r="AK168" s="613"/>
      <c r="AL168" s="616"/>
      <c r="AM168" s="617"/>
      <c r="AN168" s="617"/>
      <c r="AO168" s="617"/>
      <c r="AP168" s="617"/>
      <c r="AQ168" s="617"/>
      <c r="AR168" s="617"/>
      <c r="AS168" s="617"/>
      <c r="AT168" s="617"/>
      <c r="AU168" s="617"/>
      <c r="AV168" s="617"/>
      <c r="AW168" s="617"/>
      <c r="AX168" s="617"/>
      <c r="AY168" s="618"/>
    </row>
    <row r="169" spans="1:51" ht="24" customHeight="1" hidden="1">
      <c r="A169" s="614">
        <v>3</v>
      </c>
      <c r="B169" s="615"/>
      <c r="C169" s="611"/>
      <c r="D169" s="612"/>
      <c r="E169" s="612"/>
      <c r="F169" s="612"/>
      <c r="G169" s="612"/>
      <c r="H169" s="612"/>
      <c r="I169" s="612"/>
      <c r="J169" s="612"/>
      <c r="K169" s="612"/>
      <c r="L169" s="613"/>
      <c r="M169" s="611"/>
      <c r="N169" s="612"/>
      <c r="O169" s="612"/>
      <c r="P169" s="612"/>
      <c r="Q169" s="612"/>
      <c r="R169" s="612"/>
      <c r="S169" s="612"/>
      <c r="T169" s="612"/>
      <c r="U169" s="612"/>
      <c r="V169" s="612"/>
      <c r="W169" s="612"/>
      <c r="X169" s="612"/>
      <c r="Y169" s="612"/>
      <c r="Z169" s="612"/>
      <c r="AA169" s="612"/>
      <c r="AB169" s="612"/>
      <c r="AC169" s="612"/>
      <c r="AD169" s="612"/>
      <c r="AE169" s="612"/>
      <c r="AF169" s="612"/>
      <c r="AG169" s="612"/>
      <c r="AH169" s="612"/>
      <c r="AI169" s="612"/>
      <c r="AJ169" s="612"/>
      <c r="AK169" s="613"/>
      <c r="AL169" s="616"/>
      <c r="AM169" s="617"/>
      <c r="AN169" s="617"/>
      <c r="AO169" s="617"/>
      <c r="AP169" s="617"/>
      <c r="AQ169" s="617"/>
      <c r="AR169" s="617"/>
      <c r="AS169" s="617"/>
      <c r="AT169" s="617"/>
      <c r="AU169" s="617"/>
      <c r="AV169" s="617"/>
      <c r="AW169" s="617"/>
      <c r="AX169" s="617"/>
      <c r="AY169" s="618"/>
    </row>
    <row r="170" spans="1:51" ht="24" customHeight="1" hidden="1">
      <c r="A170" s="614">
        <v>4</v>
      </c>
      <c r="B170" s="615"/>
      <c r="C170" s="611"/>
      <c r="D170" s="612"/>
      <c r="E170" s="612"/>
      <c r="F170" s="612"/>
      <c r="G170" s="612"/>
      <c r="H170" s="612"/>
      <c r="I170" s="612"/>
      <c r="J170" s="612"/>
      <c r="K170" s="612"/>
      <c r="L170" s="613"/>
      <c r="M170" s="611"/>
      <c r="N170" s="612"/>
      <c r="O170" s="612"/>
      <c r="P170" s="612"/>
      <c r="Q170" s="612"/>
      <c r="R170" s="612"/>
      <c r="S170" s="612"/>
      <c r="T170" s="612"/>
      <c r="U170" s="612"/>
      <c r="V170" s="612"/>
      <c r="W170" s="612"/>
      <c r="X170" s="612"/>
      <c r="Y170" s="612"/>
      <c r="Z170" s="612"/>
      <c r="AA170" s="612"/>
      <c r="AB170" s="612"/>
      <c r="AC170" s="612"/>
      <c r="AD170" s="612"/>
      <c r="AE170" s="612"/>
      <c r="AF170" s="612"/>
      <c r="AG170" s="612"/>
      <c r="AH170" s="612"/>
      <c r="AI170" s="612"/>
      <c r="AJ170" s="612"/>
      <c r="AK170" s="613"/>
      <c r="AL170" s="616"/>
      <c r="AM170" s="617"/>
      <c r="AN170" s="617"/>
      <c r="AO170" s="617"/>
      <c r="AP170" s="617"/>
      <c r="AQ170" s="617"/>
      <c r="AR170" s="617"/>
      <c r="AS170" s="617"/>
      <c r="AT170" s="617"/>
      <c r="AU170" s="617"/>
      <c r="AV170" s="617"/>
      <c r="AW170" s="617"/>
      <c r="AX170" s="617"/>
      <c r="AY170" s="618"/>
    </row>
    <row r="171" spans="1:51" ht="24" customHeight="1" hidden="1">
      <c r="A171" s="614">
        <v>5</v>
      </c>
      <c r="B171" s="615"/>
      <c r="C171" s="611"/>
      <c r="D171" s="612"/>
      <c r="E171" s="612"/>
      <c r="F171" s="612"/>
      <c r="G171" s="612"/>
      <c r="H171" s="612"/>
      <c r="I171" s="612"/>
      <c r="J171" s="612"/>
      <c r="K171" s="612"/>
      <c r="L171" s="613"/>
      <c r="M171" s="611"/>
      <c r="N171" s="612"/>
      <c r="O171" s="612"/>
      <c r="P171" s="612"/>
      <c r="Q171" s="612"/>
      <c r="R171" s="612"/>
      <c r="S171" s="612"/>
      <c r="T171" s="612"/>
      <c r="U171" s="612"/>
      <c r="V171" s="612"/>
      <c r="W171" s="612"/>
      <c r="X171" s="612"/>
      <c r="Y171" s="612"/>
      <c r="Z171" s="612"/>
      <c r="AA171" s="612"/>
      <c r="AB171" s="612"/>
      <c r="AC171" s="612"/>
      <c r="AD171" s="612"/>
      <c r="AE171" s="612"/>
      <c r="AF171" s="612"/>
      <c r="AG171" s="612"/>
      <c r="AH171" s="612"/>
      <c r="AI171" s="612"/>
      <c r="AJ171" s="612"/>
      <c r="AK171" s="613"/>
      <c r="AL171" s="616"/>
      <c r="AM171" s="617"/>
      <c r="AN171" s="617"/>
      <c r="AO171" s="617"/>
      <c r="AP171" s="617"/>
      <c r="AQ171" s="617"/>
      <c r="AR171" s="617"/>
      <c r="AS171" s="617"/>
      <c r="AT171" s="617"/>
      <c r="AU171" s="617"/>
      <c r="AV171" s="617"/>
      <c r="AW171" s="617"/>
      <c r="AX171" s="617"/>
      <c r="AY171" s="618"/>
    </row>
    <row r="172" spans="1:51" ht="24" customHeight="1" hidden="1">
      <c r="A172" s="614">
        <v>6</v>
      </c>
      <c r="B172" s="615"/>
      <c r="C172" s="611"/>
      <c r="D172" s="612"/>
      <c r="E172" s="612"/>
      <c r="F172" s="612"/>
      <c r="G172" s="612"/>
      <c r="H172" s="612"/>
      <c r="I172" s="612"/>
      <c r="J172" s="612"/>
      <c r="K172" s="612"/>
      <c r="L172" s="613"/>
      <c r="M172" s="611"/>
      <c r="N172" s="612"/>
      <c r="O172" s="612"/>
      <c r="P172" s="612"/>
      <c r="Q172" s="612"/>
      <c r="R172" s="612"/>
      <c r="S172" s="612"/>
      <c r="T172" s="612"/>
      <c r="U172" s="612"/>
      <c r="V172" s="612"/>
      <c r="W172" s="612"/>
      <c r="X172" s="612"/>
      <c r="Y172" s="612"/>
      <c r="Z172" s="612"/>
      <c r="AA172" s="612"/>
      <c r="AB172" s="612"/>
      <c r="AC172" s="612"/>
      <c r="AD172" s="612"/>
      <c r="AE172" s="612"/>
      <c r="AF172" s="612"/>
      <c r="AG172" s="612"/>
      <c r="AH172" s="612"/>
      <c r="AI172" s="612"/>
      <c r="AJ172" s="612"/>
      <c r="AK172" s="613"/>
      <c r="AL172" s="616"/>
      <c r="AM172" s="617"/>
      <c r="AN172" s="617"/>
      <c r="AO172" s="617"/>
      <c r="AP172" s="617"/>
      <c r="AQ172" s="617"/>
      <c r="AR172" s="617"/>
      <c r="AS172" s="617"/>
      <c r="AT172" s="617"/>
      <c r="AU172" s="617"/>
      <c r="AV172" s="617"/>
      <c r="AW172" s="617"/>
      <c r="AX172" s="617"/>
      <c r="AY172" s="618"/>
    </row>
    <row r="173" spans="1:51" ht="24" customHeight="1" hidden="1">
      <c r="A173" s="614">
        <v>7</v>
      </c>
      <c r="B173" s="615"/>
      <c r="C173" s="611"/>
      <c r="D173" s="612"/>
      <c r="E173" s="612"/>
      <c r="F173" s="612"/>
      <c r="G173" s="612"/>
      <c r="H173" s="612"/>
      <c r="I173" s="612"/>
      <c r="J173" s="612"/>
      <c r="K173" s="612"/>
      <c r="L173" s="613"/>
      <c r="M173" s="611"/>
      <c r="N173" s="612"/>
      <c r="O173" s="612"/>
      <c r="P173" s="612"/>
      <c r="Q173" s="612"/>
      <c r="R173" s="612"/>
      <c r="S173" s="612"/>
      <c r="T173" s="612"/>
      <c r="U173" s="612"/>
      <c r="V173" s="612"/>
      <c r="W173" s="612"/>
      <c r="X173" s="612"/>
      <c r="Y173" s="612"/>
      <c r="Z173" s="612"/>
      <c r="AA173" s="612"/>
      <c r="AB173" s="612"/>
      <c r="AC173" s="612"/>
      <c r="AD173" s="612"/>
      <c r="AE173" s="612"/>
      <c r="AF173" s="612"/>
      <c r="AG173" s="612"/>
      <c r="AH173" s="612"/>
      <c r="AI173" s="612"/>
      <c r="AJ173" s="612"/>
      <c r="AK173" s="613"/>
      <c r="AL173" s="616"/>
      <c r="AM173" s="617"/>
      <c r="AN173" s="617"/>
      <c r="AO173" s="617"/>
      <c r="AP173" s="617"/>
      <c r="AQ173" s="617"/>
      <c r="AR173" s="617"/>
      <c r="AS173" s="617"/>
      <c r="AT173" s="617"/>
      <c r="AU173" s="617"/>
      <c r="AV173" s="617"/>
      <c r="AW173" s="617"/>
      <c r="AX173" s="617"/>
      <c r="AY173" s="618"/>
    </row>
    <row r="174" spans="1:51" ht="24" customHeight="1" hidden="1">
      <c r="A174" s="614">
        <v>8</v>
      </c>
      <c r="B174" s="615"/>
      <c r="C174" s="611"/>
      <c r="D174" s="612"/>
      <c r="E174" s="612"/>
      <c r="F174" s="612"/>
      <c r="G174" s="612"/>
      <c r="H174" s="612"/>
      <c r="I174" s="612"/>
      <c r="J174" s="612"/>
      <c r="K174" s="612"/>
      <c r="L174" s="613"/>
      <c r="M174" s="611"/>
      <c r="N174" s="612"/>
      <c r="O174" s="612"/>
      <c r="P174" s="612"/>
      <c r="Q174" s="612"/>
      <c r="R174" s="612"/>
      <c r="S174" s="612"/>
      <c r="T174" s="612"/>
      <c r="U174" s="612"/>
      <c r="V174" s="612"/>
      <c r="W174" s="612"/>
      <c r="X174" s="612"/>
      <c r="Y174" s="612"/>
      <c r="Z174" s="612"/>
      <c r="AA174" s="612"/>
      <c r="AB174" s="612"/>
      <c r="AC174" s="612"/>
      <c r="AD174" s="612"/>
      <c r="AE174" s="612"/>
      <c r="AF174" s="612"/>
      <c r="AG174" s="612"/>
      <c r="AH174" s="612"/>
      <c r="AI174" s="612"/>
      <c r="AJ174" s="612"/>
      <c r="AK174" s="613"/>
      <c r="AL174" s="616"/>
      <c r="AM174" s="617"/>
      <c r="AN174" s="617"/>
      <c r="AO174" s="617"/>
      <c r="AP174" s="617"/>
      <c r="AQ174" s="617"/>
      <c r="AR174" s="617"/>
      <c r="AS174" s="617"/>
      <c r="AT174" s="617"/>
      <c r="AU174" s="617"/>
      <c r="AV174" s="617"/>
      <c r="AW174" s="617"/>
      <c r="AX174" s="617"/>
      <c r="AY174" s="618"/>
    </row>
    <row r="175" spans="1:51" ht="24" customHeight="1" hidden="1">
      <c r="A175" s="614">
        <v>9</v>
      </c>
      <c r="B175" s="615"/>
      <c r="C175" s="611"/>
      <c r="D175" s="612"/>
      <c r="E175" s="612"/>
      <c r="F175" s="612"/>
      <c r="G175" s="612"/>
      <c r="H175" s="612"/>
      <c r="I175" s="612"/>
      <c r="J175" s="612"/>
      <c r="K175" s="612"/>
      <c r="L175" s="613"/>
      <c r="M175" s="611"/>
      <c r="N175" s="612"/>
      <c r="O175" s="612"/>
      <c r="P175" s="612"/>
      <c r="Q175" s="612"/>
      <c r="R175" s="612"/>
      <c r="S175" s="612"/>
      <c r="T175" s="612"/>
      <c r="U175" s="612"/>
      <c r="V175" s="612"/>
      <c r="W175" s="612"/>
      <c r="X175" s="612"/>
      <c r="Y175" s="612"/>
      <c r="Z175" s="612"/>
      <c r="AA175" s="612"/>
      <c r="AB175" s="612"/>
      <c r="AC175" s="612"/>
      <c r="AD175" s="612"/>
      <c r="AE175" s="612"/>
      <c r="AF175" s="612"/>
      <c r="AG175" s="612"/>
      <c r="AH175" s="612"/>
      <c r="AI175" s="612"/>
      <c r="AJ175" s="612"/>
      <c r="AK175" s="613"/>
      <c r="AL175" s="616"/>
      <c r="AM175" s="617"/>
      <c r="AN175" s="617"/>
      <c r="AO175" s="617"/>
      <c r="AP175" s="617"/>
      <c r="AQ175" s="617"/>
      <c r="AR175" s="617"/>
      <c r="AS175" s="617"/>
      <c r="AT175" s="617"/>
      <c r="AU175" s="617"/>
      <c r="AV175" s="617"/>
      <c r="AW175" s="617"/>
      <c r="AX175" s="617"/>
      <c r="AY175" s="618"/>
    </row>
    <row r="176" spans="1:51" ht="24" customHeight="1" hidden="1">
      <c r="A176" s="614">
        <v>10</v>
      </c>
      <c r="B176" s="615"/>
      <c r="C176" s="611"/>
      <c r="D176" s="612"/>
      <c r="E176" s="612"/>
      <c r="F176" s="612"/>
      <c r="G176" s="612"/>
      <c r="H176" s="612"/>
      <c r="I176" s="612"/>
      <c r="J176" s="612"/>
      <c r="K176" s="612"/>
      <c r="L176" s="613"/>
      <c r="M176" s="611"/>
      <c r="N176" s="612"/>
      <c r="O176" s="612"/>
      <c r="P176" s="612"/>
      <c r="Q176" s="612"/>
      <c r="R176" s="612"/>
      <c r="S176" s="612"/>
      <c r="T176" s="612"/>
      <c r="U176" s="612"/>
      <c r="V176" s="612"/>
      <c r="W176" s="612"/>
      <c r="X176" s="612"/>
      <c r="Y176" s="612"/>
      <c r="Z176" s="612"/>
      <c r="AA176" s="612"/>
      <c r="AB176" s="612"/>
      <c r="AC176" s="612"/>
      <c r="AD176" s="612"/>
      <c r="AE176" s="612"/>
      <c r="AF176" s="612"/>
      <c r="AG176" s="612"/>
      <c r="AH176" s="612"/>
      <c r="AI176" s="612"/>
      <c r="AJ176" s="612"/>
      <c r="AK176" s="613"/>
      <c r="AL176" s="616"/>
      <c r="AM176" s="617"/>
      <c r="AN176" s="617"/>
      <c r="AO176" s="617"/>
      <c r="AP176" s="617"/>
      <c r="AQ176" s="617"/>
      <c r="AR176" s="617"/>
      <c r="AS176" s="617"/>
      <c r="AT176" s="617"/>
      <c r="AU176" s="617"/>
      <c r="AV176" s="617"/>
      <c r="AW176" s="617"/>
      <c r="AX176" s="617"/>
      <c r="AY176" s="618"/>
    </row>
    <row r="177" ht="13.5">
      <c r="B177" t="s">
        <v>23</v>
      </c>
    </row>
    <row r="178" spans="1:51" ht="34.5" customHeight="1">
      <c r="A178" s="600"/>
      <c r="B178" s="601"/>
      <c r="C178" s="602" t="s">
        <v>14</v>
      </c>
      <c r="D178" s="603"/>
      <c r="E178" s="603"/>
      <c r="F178" s="603"/>
      <c r="G178" s="603"/>
      <c r="H178" s="603"/>
      <c r="I178" s="603"/>
      <c r="J178" s="603"/>
      <c r="K178" s="603"/>
      <c r="L178" s="604"/>
      <c r="M178" s="602" t="s">
        <v>29</v>
      </c>
      <c r="N178" s="603"/>
      <c r="O178" s="603"/>
      <c r="P178" s="603"/>
      <c r="Q178" s="603"/>
      <c r="R178" s="603"/>
      <c r="S178" s="603"/>
      <c r="T178" s="603"/>
      <c r="U178" s="603"/>
      <c r="V178" s="603"/>
      <c r="W178" s="603"/>
      <c r="X178" s="603"/>
      <c r="Y178" s="603"/>
      <c r="Z178" s="603"/>
      <c r="AA178" s="603"/>
      <c r="AB178" s="603"/>
      <c r="AC178" s="603"/>
      <c r="AD178" s="603"/>
      <c r="AE178" s="603"/>
      <c r="AF178" s="603"/>
      <c r="AG178" s="603"/>
      <c r="AH178" s="603"/>
      <c r="AI178" s="603"/>
      <c r="AJ178" s="603"/>
      <c r="AK178" s="604"/>
      <c r="AL178" s="605" t="s">
        <v>15</v>
      </c>
      <c r="AM178" s="606"/>
      <c r="AN178" s="606"/>
      <c r="AO178" s="606"/>
      <c r="AP178" s="606"/>
      <c r="AQ178" s="606"/>
      <c r="AR178" s="606"/>
      <c r="AS178" s="606"/>
      <c r="AT178" s="606"/>
      <c r="AU178" s="606"/>
      <c r="AV178" s="606"/>
      <c r="AW178" s="606"/>
      <c r="AX178" s="606"/>
      <c r="AY178" s="607"/>
    </row>
    <row r="179" spans="1:51" ht="30" customHeight="1">
      <c r="A179" s="614">
        <v>1</v>
      </c>
      <c r="B179" s="615"/>
      <c r="C179" s="619" t="s">
        <v>186</v>
      </c>
      <c r="D179" s="619"/>
      <c r="E179" s="619"/>
      <c r="F179" s="619"/>
      <c r="G179" s="619"/>
      <c r="H179" s="619"/>
      <c r="I179" s="619"/>
      <c r="J179" s="619"/>
      <c r="K179" s="619"/>
      <c r="L179" s="619"/>
      <c r="M179" s="608" t="s">
        <v>174</v>
      </c>
      <c r="N179" s="609"/>
      <c r="O179" s="609"/>
      <c r="P179" s="609"/>
      <c r="Q179" s="609"/>
      <c r="R179" s="609"/>
      <c r="S179" s="609"/>
      <c r="T179" s="609"/>
      <c r="U179" s="609"/>
      <c r="V179" s="609"/>
      <c r="W179" s="609"/>
      <c r="X179" s="609"/>
      <c r="Y179" s="609"/>
      <c r="Z179" s="609"/>
      <c r="AA179" s="609"/>
      <c r="AB179" s="609"/>
      <c r="AC179" s="609"/>
      <c r="AD179" s="609"/>
      <c r="AE179" s="609"/>
      <c r="AF179" s="609"/>
      <c r="AG179" s="609"/>
      <c r="AH179" s="609"/>
      <c r="AI179" s="609"/>
      <c r="AJ179" s="609"/>
      <c r="AK179" s="610"/>
      <c r="AL179" s="620">
        <v>4722.285222</v>
      </c>
      <c r="AM179" s="621"/>
      <c r="AN179" s="621"/>
      <c r="AO179" s="621"/>
      <c r="AP179" s="621"/>
      <c r="AQ179" s="621"/>
      <c r="AR179" s="621"/>
      <c r="AS179" s="621"/>
      <c r="AT179" s="621"/>
      <c r="AU179" s="621"/>
      <c r="AV179" s="621"/>
      <c r="AW179" s="621"/>
      <c r="AX179" s="621"/>
      <c r="AY179" s="622"/>
    </row>
    <row r="180" spans="1:51" ht="30" customHeight="1">
      <c r="A180" s="614">
        <v>2</v>
      </c>
      <c r="B180" s="615"/>
      <c r="C180" s="619" t="s">
        <v>177</v>
      </c>
      <c r="D180" s="623"/>
      <c r="E180" s="623"/>
      <c r="F180" s="623"/>
      <c r="G180" s="623"/>
      <c r="H180" s="623"/>
      <c r="I180" s="623"/>
      <c r="J180" s="623"/>
      <c r="K180" s="623"/>
      <c r="L180" s="623"/>
      <c r="M180" s="608" t="s">
        <v>174</v>
      </c>
      <c r="N180" s="609"/>
      <c r="O180" s="609"/>
      <c r="P180" s="609"/>
      <c r="Q180" s="609"/>
      <c r="R180" s="609"/>
      <c r="S180" s="609"/>
      <c r="T180" s="609"/>
      <c r="U180" s="609"/>
      <c r="V180" s="609"/>
      <c r="W180" s="609"/>
      <c r="X180" s="609"/>
      <c r="Y180" s="609"/>
      <c r="Z180" s="609"/>
      <c r="AA180" s="609"/>
      <c r="AB180" s="609"/>
      <c r="AC180" s="609"/>
      <c r="AD180" s="609"/>
      <c r="AE180" s="609"/>
      <c r="AF180" s="609"/>
      <c r="AG180" s="609"/>
      <c r="AH180" s="609"/>
      <c r="AI180" s="609"/>
      <c r="AJ180" s="609"/>
      <c r="AK180" s="610"/>
      <c r="AL180" s="620">
        <v>4368.672739</v>
      </c>
      <c r="AM180" s="621"/>
      <c r="AN180" s="621"/>
      <c r="AO180" s="621"/>
      <c r="AP180" s="621"/>
      <c r="AQ180" s="621"/>
      <c r="AR180" s="621"/>
      <c r="AS180" s="621"/>
      <c r="AT180" s="621"/>
      <c r="AU180" s="621"/>
      <c r="AV180" s="621"/>
      <c r="AW180" s="621"/>
      <c r="AX180" s="621"/>
      <c r="AY180" s="622"/>
    </row>
    <row r="181" spans="1:51" ht="35.25" customHeight="1">
      <c r="A181" s="614">
        <v>3</v>
      </c>
      <c r="B181" s="615"/>
      <c r="C181" s="624" t="s">
        <v>187</v>
      </c>
      <c r="D181" s="623"/>
      <c r="E181" s="623"/>
      <c r="F181" s="623"/>
      <c r="G181" s="623"/>
      <c r="H181" s="623"/>
      <c r="I181" s="623"/>
      <c r="J181" s="623"/>
      <c r="K181" s="623"/>
      <c r="L181" s="623"/>
      <c r="M181" s="608" t="s">
        <v>174</v>
      </c>
      <c r="N181" s="609"/>
      <c r="O181" s="609"/>
      <c r="P181" s="609"/>
      <c r="Q181" s="609"/>
      <c r="R181" s="609"/>
      <c r="S181" s="609"/>
      <c r="T181" s="609"/>
      <c r="U181" s="609"/>
      <c r="V181" s="609"/>
      <c r="W181" s="609"/>
      <c r="X181" s="609"/>
      <c r="Y181" s="609"/>
      <c r="Z181" s="609"/>
      <c r="AA181" s="609"/>
      <c r="AB181" s="609"/>
      <c r="AC181" s="609"/>
      <c r="AD181" s="609"/>
      <c r="AE181" s="609"/>
      <c r="AF181" s="609"/>
      <c r="AG181" s="609"/>
      <c r="AH181" s="609"/>
      <c r="AI181" s="609"/>
      <c r="AJ181" s="609"/>
      <c r="AK181" s="610"/>
      <c r="AL181" s="620">
        <v>3210.285126</v>
      </c>
      <c r="AM181" s="621"/>
      <c r="AN181" s="621"/>
      <c r="AO181" s="621"/>
      <c r="AP181" s="621"/>
      <c r="AQ181" s="621"/>
      <c r="AR181" s="621"/>
      <c r="AS181" s="621"/>
      <c r="AT181" s="621"/>
      <c r="AU181" s="621"/>
      <c r="AV181" s="621"/>
      <c r="AW181" s="621"/>
      <c r="AX181" s="621"/>
      <c r="AY181" s="622"/>
    </row>
    <row r="182" spans="1:51" ht="33" customHeight="1">
      <c r="A182" s="614">
        <v>4</v>
      </c>
      <c r="B182" s="615"/>
      <c r="C182" s="624" t="s">
        <v>175</v>
      </c>
      <c r="D182" s="623"/>
      <c r="E182" s="623"/>
      <c r="F182" s="623"/>
      <c r="G182" s="623"/>
      <c r="H182" s="623"/>
      <c r="I182" s="623"/>
      <c r="J182" s="623"/>
      <c r="K182" s="623"/>
      <c r="L182" s="623"/>
      <c r="M182" s="608" t="s">
        <v>183</v>
      </c>
      <c r="N182" s="609"/>
      <c r="O182" s="609"/>
      <c r="P182" s="609"/>
      <c r="Q182" s="609"/>
      <c r="R182" s="609"/>
      <c r="S182" s="609"/>
      <c r="T182" s="609"/>
      <c r="U182" s="609"/>
      <c r="V182" s="609"/>
      <c r="W182" s="609"/>
      <c r="X182" s="609"/>
      <c r="Y182" s="609"/>
      <c r="Z182" s="609"/>
      <c r="AA182" s="609"/>
      <c r="AB182" s="609"/>
      <c r="AC182" s="609"/>
      <c r="AD182" s="609"/>
      <c r="AE182" s="609"/>
      <c r="AF182" s="609"/>
      <c r="AG182" s="609"/>
      <c r="AH182" s="609"/>
      <c r="AI182" s="609"/>
      <c r="AJ182" s="609"/>
      <c r="AK182" s="610"/>
      <c r="AL182" s="620">
        <v>2998</v>
      </c>
      <c r="AM182" s="621"/>
      <c r="AN182" s="621"/>
      <c r="AO182" s="621"/>
      <c r="AP182" s="621"/>
      <c r="AQ182" s="621"/>
      <c r="AR182" s="621"/>
      <c r="AS182" s="621"/>
      <c r="AT182" s="621"/>
      <c r="AU182" s="621"/>
      <c r="AV182" s="621"/>
      <c r="AW182" s="621"/>
      <c r="AX182" s="621"/>
      <c r="AY182" s="622"/>
    </row>
    <row r="183" spans="1:51" ht="30" customHeight="1">
      <c r="A183" s="614">
        <v>5</v>
      </c>
      <c r="B183" s="615"/>
      <c r="C183" s="624" t="s">
        <v>176</v>
      </c>
      <c r="D183" s="623"/>
      <c r="E183" s="623"/>
      <c r="F183" s="623"/>
      <c r="G183" s="623"/>
      <c r="H183" s="623"/>
      <c r="I183" s="623"/>
      <c r="J183" s="623"/>
      <c r="K183" s="623"/>
      <c r="L183" s="623"/>
      <c r="M183" s="608" t="s">
        <v>183</v>
      </c>
      <c r="N183" s="609"/>
      <c r="O183" s="609"/>
      <c r="P183" s="609"/>
      <c r="Q183" s="609"/>
      <c r="R183" s="609"/>
      <c r="S183" s="609"/>
      <c r="T183" s="609"/>
      <c r="U183" s="609"/>
      <c r="V183" s="609"/>
      <c r="W183" s="609"/>
      <c r="X183" s="609"/>
      <c r="Y183" s="609"/>
      <c r="Z183" s="609"/>
      <c r="AA183" s="609"/>
      <c r="AB183" s="609"/>
      <c r="AC183" s="609"/>
      <c r="AD183" s="609"/>
      <c r="AE183" s="609"/>
      <c r="AF183" s="609"/>
      <c r="AG183" s="609"/>
      <c r="AH183" s="609"/>
      <c r="AI183" s="609"/>
      <c r="AJ183" s="609"/>
      <c r="AK183" s="610"/>
      <c r="AL183" s="620">
        <v>2847</v>
      </c>
      <c r="AM183" s="621"/>
      <c r="AN183" s="621"/>
      <c r="AO183" s="621"/>
      <c r="AP183" s="621"/>
      <c r="AQ183" s="621"/>
      <c r="AR183" s="621"/>
      <c r="AS183" s="621"/>
      <c r="AT183" s="621"/>
      <c r="AU183" s="621"/>
      <c r="AV183" s="621"/>
      <c r="AW183" s="621"/>
      <c r="AX183" s="621"/>
      <c r="AY183" s="622"/>
    </row>
    <row r="184" spans="1:51" ht="42" customHeight="1">
      <c r="A184" s="614">
        <v>6</v>
      </c>
      <c r="B184" s="615"/>
      <c r="C184" s="619" t="s">
        <v>178</v>
      </c>
      <c r="D184" s="623"/>
      <c r="E184" s="623"/>
      <c r="F184" s="623"/>
      <c r="G184" s="623"/>
      <c r="H184" s="623"/>
      <c r="I184" s="623"/>
      <c r="J184" s="623"/>
      <c r="K184" s="623"/>
      <c r="L184" s="623"/>
      <c r="M184" s="608" t="s">
        <v>174</v>
      </c>
      <c r="N184" s="609"/>
      <c r="O184" s="609"/>
      <c r="P184" s="609"/>
      <c r="Q184" s="609"/>
      <c r="R184" s="609"/>
      <c r="S184" s="609"/>
      <c r="T184" s="609"/>
      <c r="U184" s="609"/>
      <c r="V184" s="609"/>
      <c r="W184" s="609"/>
      <c r="X184" s="609"/>
      <c r="Y184" s="609"/>
      <c r="Z184" s="609"/>
      <c r="AA184" s="609"/>
      <c r="AB184" s="609"/>
      <c r="AC184" s="609"/>
      <c r="AD184" s="609"/>
      <c r="AE184" s="609"/>
      <c r="AF184" s="609"/>
      <c r="AG184" s="609"/>
      <c r="AH184" s="609"/>
      <c r="AI184" s="609"/>
      <c r="AJ184" s="609"/>
      <c r="AK184" s="610"/>
      <c r="AL184" s="620">
        <v>2511.890891</v>
      </c>
      <c r="AM184" s="621"/>
      <c r="AN184" s="621"/>
      <c r="AO184" s="621"/>
      <c r="AP184" s="621"/>
      <c r="AQ184" s="621"/>
      <c r="AR184" s="621"/>
      <c r="AS184" s="621"/>
      <c r="AT184" s="621"/>
      <c r="AU184" s="621"/>
      <c r="AV184" s="621"/>
      <c r="AW184" s="621"/>
      <c r="AX184" s="621"/>
      <c r="AY184" s="622"/>
    </row>
    <row r="185" spans="1:51" ht="39" customHeight="1">
      <c r="A185" s="614">
        <v>7</v>
      </c>
      <c r="B185" s="615"/>
      <c r="C185" s="619" t="s">
        <v>181</v>
      </c>
      <c r="D185" s="623"/>
      <c r="E185" s="623"/>
      <c r="F185" s="623"/>
      <c r="G185" s="623"/>
      <c r="H185" s="623"/>
      <c r="I185" s="623"/>
      <c r="J185" s="623"/>
      <c r="K185" s="623"/>
      <c r="L185" s="623"/>
      <c r="M185" s="608" t="s">
        <v>174</v>
      </c>
      <c r="N185" s="609"/>
      <c r="O185" s="609"/>
      <c r="P185" s="609"/>
      <c r="Q185" s="609"/>
      <c r="R185" s="609"/>
      <c r="S185" s="609"/>
      <c r="T185" s="609"/>
      <c r="U185" s="609"/>
      <c r="V185" s="609"/>
      <c r="W185" s="609"/>
      <c r="X185" s="609"/>
      <c r="Y185" s="609"/>
      <c r="Z185" s="609"/>
      <c r="AA185" s="609"/>
      <c r="AB185" s="609"/>
      <c r="AC185" s="609"/>
      <c r="AD185" s="609"/>
      <c r="AE185" s="609"/>
      <c r="AF185" s="609"/>
      <c r="AG185" s="609"/>
      <c r="AH185" s="609"/>
      <c r="AI185" s="609"/>
      <c r="AJ185" s="609"/>
      <c r="AK185" s="610"/>
      <c r="AL185" s="620">
        <v>1795.623106</v>
      </c>
      <c r="AM185" s="621"/>
      <c r="AN185" s="621"/>
      <c r="AO185" s="621"/>
      <c r="AP185" s="621"/>
      <c r="AQ185" s="621"/>
      <c r="AR185" s="621"/>
      <c r="AS185" s="621"/>
      <c r="AT185" s="621"/>
      <c r="AU185" s="621"/>
      <c r="AV185" s="621"/>
      <c r="AW185" s="621"/>
      <c r="AX185" s="621"/>
      <c r="AY185" s="622"/>
    </row>
    <row r="186" spans="1:51" ht="30" customHeight="1">
      <c r="A186" s="614">
        <v>8</v>
      </c>
      <c r="B186" s="615"/>
      <c r="C186" s="624" t="s">
        <v>179</v>
      </c>
      <c r="D186" s="623"/>
      <c r="E186" s="623"/>
      <c r="F186" s="623"/>
      <c r="G186" s="623"/>
      <c r="H186" s="623"/>
      <c r="I186" s="623"/>
      <c r="J186" s="623"/>
      <c r="K186" s="623"/>
      <c r="L186" s="623"/>
      <c r="M186" s="608" t="s">
        <v>183</v>
      </c>
      <c r="N186" s="609"/>
      <c r="O186" s="609"/>
      <c r="P186" s="609"/>
      <c r="Q186" s="609"/>
      <c r="R186" s="609"/>
      <c r="S186" s="609"/>
      <c r="T186" s="609"/>
      <c r="U186" s="609"/>
      <c r="V186" s="609"/>
      <c r="W186" s="609"/>
      <c r="X186" s="609"/>
      <c r="Y186" s="609"/>
      <c r="Z186" s="609"/>
      <c r="AA186" s="609"/>
      <c r="AB186" s="609"/>
      <c r="AC186" s="609"/>
      <c r="AD186" s="609"/>
      <c r="AE186" s="609"/>
      <c r="AF186" s="609"/>
      <c r="AG186" s="609"/>
      <c r="AH186" s="609"/>
      <c r="AI186" s="609"/>
      <c r="AJ186" s="609"/>
      <c r="AK186" s="610"/>
      <c r="AL186" s="620">
        <v>1770</v>
      </c>
      <c r="AM186" s="621"/>
      <c r="AN186" s="621"/>
      <c r="AO186" s="621"/>
      <c r="AP186" s="621"/>
      <c r="AQ186" s="621"/>
      <c r="AR186" s="621"/>
      <c r="AS186" s="621"/>
      <c r="AT186" s="621"/>
      <c r="AU186" s="621"/>
      <c r="AV186" s="621"/>
      <c r="AW186" s="621"/>
      <c r="AX186" s="621"/>
      <c r="AY186" s="622"/>
    </row>
    <row r="187" spans="1:51" ht="30" customHeight="1">
      <c r="A187" s="614">
        <v>9</v>
      </c>
      <c r="B187" s="615"/>
      <c r="C187" s="619" t="s">
        <v>182</v>
      </c>
      <c r="D187" s="623"/>
      <c r="E187" s="623"/>
      <c r="F187" s="623"/>
      <c r="G187" s="623"/>
      <c r="H187" s="623"/>
      <c r="I187" s="623"/>
      <c r="J187" s="623"/>
      <c r="K187" s="623"/>
      <c r="L187" s="623"/>
      <c r="M187" s="608" t="s">
        <v>174</v>
      </c>
      <c r="N187" s="609"/>
      <c r="O187" s="609"/>
      <c r="P187" s="609"/>
      <c r="Q187" s="609"/>
      <c r="R187" s="609"/>
      <c r="S187" s="609"/>
      <c r="T187" s="609"/>
      <c r="U187" s="609"/>
      <c r="V187" s="609"/>
      <c r="W187" s="609"/>
      <c r="X187" s="609"/>
      <c r="Y187" s="609"/>
      <c r="Z187" s="609"/>
      <c r="AA187" s="609"/>
      <c r="AB187" s="609"/>
      <c r="AC187" s="609"/>
      <c r="AD187" s="609"/>
      <c r="AE187" s="609"/>
      <c r="AF187" s="609"/>
      <c r="AG187" s="609"/>
      <c r="AH187" s="609"/>
      <c r="AI187" s="609"/>
      <c r="AJ187" s="609"/>
      <c r="AK187" s="610"/>
      <c r="AL187" s="620">
        <v>1696.074683</v>
      </c>
      <c r="AM187" s="621"/>
      <c r="AN187" s="621"/>
      <c r="AO187" s="621"/>
      <c r="AP187" s="621"/>
      <c r="AQ187" s="621"/>
      <c r="AR187" s="621"/>
      <c r="AS187" s="621"/>
      <c r="AT187" s="621"/>
      <c r="AU187" s="621"/>
      <c r="AV187" s="621"/>
      <c r="AW187" s="621"/>
      <c r="AX187" s="621"/>
      <c r="AY187" s="622"/>
    </row>
    <row r="188" spans="1:51" ht="30" customHeight="1">
      <c r="A188" s="614">
        <v>10</v>
      </c>
      <c r="B188" s="615"/>
      <c r="C188" s="624" t="s">
        <v>180</v>
      </c>
      <c r="D188" s="623"/>
      <c r="E188" s="623"/>
      <c r="F188" s="623"/>
      <c r="G188" s="623"/>
      <c r="H188" s="623"/>
      <c r="I188" s="623"/>
      <c r="J188" s="623"/>
      <c r="K188" s="623"/>
      <c r="L188" s="623"/>
      <c r="M188" s="608" t="s">
        <v>183</v>
      </c>
      <c r="N188" s="609"/>
      <c r="O188" s="609"/>
      <c r="P188" s="609"/>
      <c r="Q188" s="609"/>
      <c r="R188" s="609"/>
      <c r="S188" s="609"/>
      <c r="T188" s="609"/>
      <c r="U188" s="609"/>
      <c r="V188" s="609"/>
      <c r="W188" s="609"/>
      <c r="X188" s="609"/>
      <c r="Y188" s="609"/>
      <c r="Z188" s="609"/>
      <c r="AA188" s="609"/>
      <c r="AB188" s="609"/>
      <c r="AC188" s="609"/>
      <c r="AD188" s="609"/>
      <c r="AE188" s="609"/>
      <c r="AF188" s="609"/>
      <c r="AG188" s="609"/>
      <c r="AH188" s="609"/>
      <c r="AI188" s="609"/>
      <c r="AJ188" s="609"/>
      <c r="AK188" s="610"/>
      <c r="AL188" s="620">
        <v>1610</v>
      </c>
      <c r="AM188" s="621"/>
      <c r="AN188" s="621"/>
      <c r="AO188" s="621"/>
      <c r="AP188" s="621"/>
      <c r="AQ188" s="621"/>
      <c r="AR188" s="621"/>
      <c r="AS188" s="621"/>
      <c r="AT188" s="621"/>
      <c r="AU188" s="621"/>
      <c r="AV188" s="621"/>
      <c r="AW188" s="621"/>
      <c r="AX188" s="621"/>
      <c r="AY188" s="622"/>
    </row>
  </sheetData>
  <sheetProtection/>
  <mergeCells count="897">
    <mergeCell ref="A17:F23"/>
    <mergeCell ref="AP23:AT23"/>
    <mergeCell ref="AU23:AY23"/>
    <mergeCell ref="AP21:AT21"/>
    <mergeCell ref="AU21:AY21"/>
    <mergeCell ref="Y22:AB22"/>
    <mergeCell ref="AC22:AE22"/>
    <mergeCell ref="AF22:AJ22"/>
    <mergeCell ref="AK22:AO22"/>
    <mergeCell ref="AP22:AT22"/>
    <mergeCell ref="AU22:AY22"/>
    <mergeCell ref="G21:O23"/>
    <mergeCell ref="P21:X23"/>
    <mergeCell ref="Y21:AB21"/>
    <mergeCell ref="AC21:AE21"/>
    <mergeCell ref="AF21:AJ21"/>
    <mergeCell ref="AK21:AO21"/>
    <mergeCell ref="Y23:AB23"/>
    <mergeCell ref="AC23:AE23"/>
    <mergeCell ref="AF23:AJ23"/>
    <mergeCell ref="AK23:AO23"/>
    <mergeCell ref="A188:B188"/>
    <mergeCell ref="C188:L188"/>
    <mergeCell ref="M188:AK188"/>
    <mergeCell ref="AL188:AY188"/>
    <mergeCell ref="A186:B186"/>
    <mergeCell ref="C186:L186"/>
    <mergeCell ref="M186:AK186"/>
    <mergeCell ref="AL186:AY186"/>
    <mergeCell ref="A187:B187"/>
    <mergeCell ref="C187:L187"/>
    <mergeCell ref="M187:AK187"/>
    <mergeCell ref="AL187:AY187"/>
    <mergeCell ref="A184:B184"/>
    <mergeCell ref="C184:L184"/>
    <mergeCell ref="M184:AK184"/>
    <mergeCell ref="AL184:AY184"/>
    <mergeCell ref="A185:B185"/>
    <mergeCell ref="C185:L185"/>
    <mergeCell ref="M185:AK185"/>
    <mergeCell ref="AL185:AY185"/>
    <mergeCell ref="A182:B182"/>
    <mergeCell ref="C182:L182"/>
    <mergeCell ref="M182:AK182"/>
    <mergeCell ref="AL182:AY182"/>
    <mergeCell ref="A183:B183"/>
    <mergeCell ref="C183:L183"/>
    <mergeCell ref="M183:AK183"/>
    <mergeCell ref="AL183:AY183"/>
    <mergeCell ref="A180:B180"/>
    <mergeCell ref="C180:L180"/>
    <mergeCell ref="M180:AK180"/>
    <mergeCell ref="AL180:AY180"/>
    <mergeCell ref="A181:B181"/>
    <mergeCell ref="C181:L181"/>
    <mergeCell ref="M181:AK181"/>
    <mergeCell ref="AL181:AY181"/>
    <mergeCell ref="A178:B178"/>
    <mergeCell ref="C178:L178"/>
    <mergeCell ref="M178:AK178"/>
    <mergeCell ref="AL178:AY178"/>
    <mergeCell ref="A179:B179"/>
    <mergeCell ref="C179:L179"/>
    <mergeCell ref="M179:AK179"/>
    <mergeCell ref="AL179:AY179"/>
    <mergeCell ref="A175:B175"/>
    <mergeCell ref="C175:L175"/>
    <mergeCell ref="M175:AK175"/>
    <mergeCell ref="AL175:AY175"/>
    <mergeCell ref="A176:B176"/>
    <mergeCell ref="C176:L176"/>
    <mergeCell ref="M176:AK176"/>
    <mergeCell ref="AL176:AY176"/>
    <mergeCell ref="A173:B173"/>
    <mergeCell ref="C173:L173"/>
    <mergeCell ref="M173:AK173"/>
    <mergeCell ref="AL173:AY173"/>
    <mergeCell ref="A174:B174"/>
    <mergeCell ref="C174:L174"/>
    <mergeCell ref="M174:AK174"/>
    <mergeCell ref="AL174:AY174"/>
    <mergeCell ref="A171:B171"/>
    <mergeCell ref="C171:L171"/>
    <mergeCell ref="M171:AK171"/>
    <mergeCell ref="AL171:AY171"/>
    <mergeCell ref="A172:B172"/>
    <mergeCell ref="C172:L172"/>
    <mergeCell ref="M172:AK172"/>
    <mergeCell ref="AL172:AY172"/>
    <mergeCell ref="A169:B169"/>
    <mergeCell ref="C169:L169"/>
    <mergeCell ref="M169:AK169"/>
    <mergeCell ref="AL169:AY169"/>
    <mergeCell ref="A170:B170"/>
    <mergeCell ref="C170:L170"/>
    <mergeCell ref="M170:AK170"/>
    <mergeCell ref="AL170:AY170"/>
    <mergeCell ref="A167:B167"/>
    <mergeCell ref="C167:L167"/>
    <mergeCell ref="M167:AK167"/>
    <mergeCell ref="AL167:AY167"/>
    <mergeCell ref="A168:B168"/>
    <mergeCell ref="C168:L168"/>
    <mergeCell ref="M168:AK168"/>
    <mergeCell ref="AL168:AY168"/>
    <mergeCell ref="A164:B164"/>
    <mergeCell ref="C164:L164"/>
    <mergeCell ref="M164:AK164"/>
    <mergeCell ref="AL164:AY164"/>
    <mergeCell ref="A166:B166"/>
    <mergeCell ref="C166:L166"/>
    <mergeCell ref="M166:AK166"/>
    <mergeCell ref="AL166:AY166"/>
    <mergeCell ref="A162:B162"/>
    <mergeCell ref="C162:L162"/>
    <mergeCell ref="M162:AK162"/>
    <mergeCell ref="AL162:AY162"/>
    <mergeCell ref="A163:B163"/>
    <mergeCell ref="C163:L163"/>
    <mergeCell ref="M163:AK163"/>
    <mergeCell ref="AL163:AY163"/>
    <mergeCell ref="A160:B160"/>
    <mergeCell ref="C160:L160"/>
    <mergeCell ref="M160:AK160"/>
    <mergeCell ref="AL160:AY160"/>
    <mergeCell ref="A161:B161"/>
    <mergeCell ref="C161:L161"/>
    <mergeCell ref="M161:AK161"/>
    <mergeCell ref="AL161:AY161"/>
    <mergeCell ref="A158:B158"/>
    <mergeCell ref="C158:L158"/>
    <mergeCell ref="M158:AK158"/>
    <mergeCell ref="AL158:AY158"/>
    <mergeCell ref="A159:B159"/>
    <mergeCell ref="C159:L159"/>
    <mergeCell ref="M159:AK159"/>
    <mergeCell ref="AL159:AY159"/>
    <mergeCell ref="A156:B156"/>
    <mergeCell ref="C156:L156"/>
    <mergeCell ref="M156:AK156"/>
    <mergeCell ref="AL156:AY156"/>
    <mergeCell ref="C157:L157"/>
    <mergeCell ref="M157:AK157"/>
    <mergeCell ref="AL157:AY157"/>
    <mergeCell ref="A154:B154"/>
    <mergeCell ref="C154:L154"/>
    <mergeCell ref="M154:AK154"/>
    <mergeCell ref="AL154:AY154"/>
    <mergeCell ref="A155:B155"/>
    <mergeCell ref="C155:L155"/>
    <mergeCell ref="M155:AK155"/>
    <mergeCell ref="AL155:AY155"/>
    <mergeCell ref="G150:K150"/>
    <mergeCell ref="L150:X150"/>
    <mergeCell ref="Y150:AC150"/>
    <mergeCell ref="AD150:AH150"/>
    <mergeCell ref="AI150:AU150"/>
    <mergeCell ref="AV150:AY150"/>
    <mergeCell ref="G149:K149"/>
    <mergeCell ref="L149:X149"/>
    <mergeCell ref="Y149:AC149"/>
    <mergeCell ref="AD149:AH149"/>
    <mergeCell ref="AI149:AU149"/>
    <mergeCell ref="AV149:AY149"/>
    <mergeCell ref="G148:K148"/>
    <mergeCell ref="L148:X148"/>
    <mergeCell ref="Y148:AC148"/>
    <mergeCell ref="AD148:AH148"/>
    <mergeCell ref="AI148:AU148"/>
    <mergeCell ref="AV148:AY148"/>
    <mergeCell ref="G147:K147"/>
    <mergeCell ref="L147:X147"/>
    <mergeCell ref="Y147:AC147"/>
    <mergeCell ref="AD147:AH147"/>
    <mergeCell ref="AI147:AU147"/>
    <mergeCell ref="AV147:AY147"/>
    <mergeCell ref="G146:K146"/>
    <mergeCell ref="L146:X146"/>
    <mergeCell ref="Y146:AC146"/>
    <mergeCell ref="AD146:AH146"/>
    <mergeCell ref="AI146:AU146"/>
    <mergeCell ref="AV146:AY146"/>
    <mergeCell ref="G145:K145"/>
    <mergeCell ref="L145:X145"/>
    <mergeCell ref="Y145:AC145"/>
    <mergeCell ref="AD145:AH145"/>
    <mergeCell ref="AI145:AU145"/>
    <mergeCell ref="AV145:AY145"/>
    <mergeCell ref="G144:K144"/>
    <mergeCell ref="L144:X144"/>
    <mergeCell ref="Y144:AC144"/>
    <mergeCell ref="AD144:AH144"/>
    <mergeCell ref="AI144:AU144"/>
    <mergeCell ref="AV144:AY144"/>
    <mergeCell ref="G143:K143"/>
    <mergeCell ref="L143:X143"/>
    <mergeCell ref="Y143:AC143"/>
    <mergeCell ref="AD143:AH143"/>
    <mergeCell ref="AI143:AU143"/>
    <mergeCell ref="AV143:AY143"/>
    <mergeCell ref="G142:K142"/>
    <mergeCell ref="L142:X142"/>
    <mergeCell ref="Y142:AC142"/>
    <mergeCell ref="AD142:AH142"/>
    <mergeCell ref="AI142:AU142"/>
    <mergeCell ref="AV142:AY142"/>
    <mergeCell ref="G140:AC140"/>
    <mergeCell ref="AD140:AY140"/>
    <mergeCell ref="G141:K141"/>
    <mergeCell ref="L141:X141"/>
    <mergeCell ref="Y141:AC141"/>
    <mergeCell ref="AD141:AH141"/>
    <mergeCell ref="AI141:AU141"/>
    <mergeCell ref="AV141:AY141"/>
    <mergeCell ref="G139:K139"/>
    <mergeCell ref="L139:X139"/>
    <mergeCell ref="Y139:AC139"/>
    <mergeCell ref="AD139:AH139"/>
    <mergeCell ref="AI139:AU139"/>
    <mergeCell ref="AV139:AY139"/>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34:K134"/>
    <mergeCell ref="L134:X134"/>
    <mergeCell ref="Y134:AC134"/>
    <mergeCell ref="AD134:AH134"/>
    <mergeCell ref="AI134:AU134"/>
    <mergeCell ref="AV134:AY134"/>
    <mergeCell ref="G133:K133"/>
    <mergeCell ref="L133:X133"/>
    <mergeCell ref="Y133:AC133"/>
    <mergeCell ref="AD133:AH133"/>
    <mergeCell ref="AI133:AU133"/>
    <mergeCell ref="AV133:AY133"/>
    <mergeCell ref="G132:K132"/>
    <mergeCell ref="L132:X132"/>
    <mergeCell ref="Y132:AC132"/>
    <mergeCell ref="AD132:AH132"/>
    <mergeCell ref="AI132:AU132"/>
    <mergeCell ref="AV132:AY132"/>
    <mergeCell ref="G131:K131"/>
    <mergeCell ref="L131:X131"/>
    <mergeCell ref="Y131:AC131"/>
    <mergeCell ref="AD131:AH131"/>
    <mergeCell ref="AI131:AU131"/>
    <mergeCell ref="AV131:AY131"/>
    <mergeCell ref="G129:AC129"/>
    <mergeCell ref="AD129:AY129"/>
    <mergeCell ref="G130:K130"/>
    <mergeCell ref="L130:X130"/>
    <mergeCell ref="Y130:AC130"/>
    <mergeCell ref="AD130:AH130"/>
    <mergeCell ref="AI130:AU130"/>
    <mergeCell ref="AV130:AY130"/>
    <mergeCell ref="G128:K128"/>
    <mergeCell ref="L128:X128"/>
    <mergeCell ref="Y128:AC128"/>
    <mergeCell ref="AD128:AH128"/>
    <mergeCell ref="AI128:AU128"/>
    <mergeCell ref="AV128:AY128"/>
    <mergeCell ref="G127:K127"/>
    <mergeCell ref="L127:X127"/>
    <mergeCell ref="Y127:AC127"/>
    <mergeCell ref="AD127:AH127"/>
    <mergeCell ref="AI127:AU127"/>
    <mergeCell ref="AV127:AY127"/>
    <mergeCell ref="G126:K126"/>
    <mergeCell ref="L126:X126"/>
    <mergeCell ref="Y126:AC126"/>
    <mergeCell ref="AD126:AH126"/>
    <mergeCell ref="AI126:AU126"/>
    <mergeCell ref="AV126:AY126"/>
    <mergeCell ref="G125:K125"/>
    <mergeCell ref="L125:X125"/>
    <mergeCell ref="Y125:AC125"/>
    <mergeCell ref="AD125:AH125"/>
    <mergeCell ref="AI125:AU125"/>
    <mergeCell ref="AV125:AY125"/>
    <mergeCell ref="G124:K124"/>
    <mergeCell ref="L124:X124"/>
    <mergeCell ref="Y124:AC124"/>
    <mergeCell ref="AD124:AH124"/>
    <mergeCell ref="AI124:AU124"/>
    <mergeCell ref="AV124:AY124"/>
    <mergeCell ref="G123:K123"/>
    <mergeCell ref="L123:X123"/>
    <mergeCell ref="Y123:AC123"/>
    <mergeCell ref="AD123:AH123"/>
    <mergeCell ref="AI123:AU123"/>
    <mergeCell ref="AV123:AY123"/>
    <mergeCell ref="G122:K122"/>
    <mergeCell ref="L122:X122"/>
    <mergeCell ref="Y122:AC122"/>
    <mergeCell ref="AD122:AH122"/>
    <mergeCell ref="AI122:AU122"/>
    <mergeCell ref="AV122:AY122"/>
    <mergeCell ref="G121:K121"/>
    <mergeCell ref="L121:X121"/>
    <mergeCell ref="Y121:AC121"/>
    <mergeCell ref="AD121:AH121"/>
    <mergeCell ref="AI121:AU121"/>
    <mergeCell ref="AV121:AY121"/>
    <mergeCell ref="G120:K120"/>
    <mergeCell ref="L120:X120"/>
    <mergeCell ref="Y120:AC120"/>
    <mergeCell ref="AD120:AH120"/>
    <mergeCell ref="AI120:AU120"/>
    <mergeCell ref="AV120:AY120"/>
    <mergeCell ref="G118:AC118"/>
    <mergeCell ref="AD118:AY118"/>
    <mergeCell ref="G119:K119"/>
    <mergeCell ref="L119:X119"/>
    <mergeCell ref="Y119:AC119"/>
    <mergeCell ref="AD119:AH119"/>
    <mergeCell ref="AI119:AU119"/>
    <mergeCell ref="AV119:AY119"/>
    <mergeCell ref="G117:K117"/>
    <mergeCell ref="L117:X117"/>
    <mergeCell ref="Y117:AC117"/>
    <mergeCell ref="AD117:AH117"/>
    <mergeCell ref="AI117:AU117"/>
    <mergeCell ref="AV117:AY117"/>
    <mergeCell ref="G116:K116"/>
    <mergeCell ref="L116:X116"/>
    <mergeCell ref="Y116:AC116"/>
    <mergeCell ref="AD116:AH116"/>
    <mergeCell ref="AI116:AU116"/>
    <mergeCell ref="AV116:AY116"/>
    <mergeCell ref="G115:K115"/>
    <mergeCell ref="L115:X115"/>
    <mergeCell ref="Y115:AC115"/>
    <mergeCell ref="AD115:AH115"/>
    <mergeCell ref="AI115:AU115"/>
    <mergeCell ref="AV115:AY115"/>
    <mergeCell ref="G114:K114"/>
    <mergeCell ref="L114:X114"/>
    <mergeCell ref="Y114:AC114"/>
    <mergeCell ref="AD114:AH114"/>
    <mergeCell ref="AI114:AU114"/>
    <mergeCell ref="AV114:AY114"/>
    <mergeCell ref="G113:K113"/>
    <mergeCell ref="L113:X113"/>
    <mergeCell ref="Y113:AC113"/>
    <mergeCell ref="AD113:AH113"/>
    <mergeCell ref="AI113:AU113"/>
    <mergeCell ref="AV113:AY113"/>
    <mergeCell ref="G112:K112"/>
    <mergeCell ref="L112:X112"/>
    <mergeCell ref="Y112:AC112"/>
    <mergeCell ref="AD112:AH112"/>
    <mergeCell ref="AI112:AU112"/>
    <mergeCell ref="AV112:AY112"/>
    <mergeCell ref="G111:K111"/>
    <mergeCell ref="L111:X111"/>
    <mergeCell ref="Y111:AC111"/>
    <mergeCell ref="AD111:AH111"/>
    <mergeCell ref="AI111:AU111"/>
    <mergeCell ref="AV111:AY111"/>
    <mergeCell ref="G110:K110"/>
    <mergeCell ref="L110:X110"/>
    <mergeCell ref="Y110:AC110"/>
    <mergeCell ref="AD110:AH110"/>
    <mergeCell ref="AI110:AU110"/>
    <mergeCell ref="AV110:AY110"/>
    <mergeCell ref="AI108:AU108"/>
    <mergeCell ref="AV108:AY108"/>
    <mergeCell ref="G109:K109"/>
    <mergeCell ref="L109:X109"/>
    <mergeCell ref="Y109:AC109"/>
    <mergeCell ref="AD109:AH109"/>
    <mergeCell ref="AI109:AU109"/>
    <mergeCell ref="AV109:AY109"/>
    <mergeCell ref="A90:F90"/>
    <mergeCell ref="G90:AY90"/>
    <mergeCell ref="A91:F106"/>
    <mergeCell ref="A107:F150"/>
    <mergeCell ref="G107:AC107"/>
    <mergeCell ref="AD107:AY107"/>
    <mergeCell ref="G108:K108"/>
    <mergeCell ref="L108:X108"/>
    <mergeCell ref="Y108:AC108"/>
    <mergeCell ref="AD108:AH108"/>
    <mergeCell ref="O85:AY85"/>
    <mergeCell ref="A86:F86"/>
    <mergeCell ref="G86:AY86"/>
    <mergeCell ref="A87:F89"/>
    <mergeCell ref="G87:AY87"/>
    <mergeCell ref="G88:AY88"/>
    <mergeCell ref="G89:AY89"/>
    <mergeCell ref="U81:Z81"/>
    <mergeCell ref="AA81:AY81"/>
    <mergeCell ref="A82:F85"/>
    <mergeCell ref="G82:T82"/>
    <mergeCell ref="U82:AY82"/>
    <mergeCell ref="G83:N83"/>
    <mergeCell ref="O83:AY83"/>
    <mergeCell ref="G84:N84"/>
    <mergeCell ref="O84:AY84"/>
    <mergeCell ref="G85:N85"/>
    <mergeCell ref="O77:AF77"/>
    <mergeCell ref="G78:N78"/>
    <mergeCell ref="O78:AY78"/>
    <mergeCell ref="A79:F81"/>
    <mergeCell ref="G79:N81"/>
    <mergeCell ref="O79:T79"/>
    <mergeCell ref="U79:AY79"/>
    <mergeCell ref="O80:T81"/>
    <mergeCell ref="U80:Z80"/>
    <mergeCell ref="AA80:AY80"/>
    <mergeCell ref="AP72:AS72"/>
    <mergeCell ref="AU72:AY72"/>
    <mergeCell ref="A73:F78"/>
    <mergeCell ref="G73:N77"/>
    <mergeCell ref="O73:AF73"/>
    <mergeCell ref="AG73:AY74"/>
    <mergeCell ref="O74:AF74"/>
    <mergeCell ref="O75:AF75"/>
    <mergeCell ref="AG75:AY77"/>
    <mergeCell ref="O76:AF76"/>
    <mergeCell ref="AP71:AS71"/>
    <mergeCell ref="AU71:AY71"/>
    <mergeCell ref="G72:K72"/>
    <mergeCell ref="L72:N72"/>
    <mergeCell ref="O72:R72"/>
    <mergeCell ref="T72:W72"/>
    <mergeCell ref="X72:AA72"/>
    <mergeCell ref="AC72:AF72"/>
    <mergeCell ref="AG72:AJ72"/>
    <mergeCell ref="AL72:AO72"/>
    <mergeCell ref="AP70:AS70"/>
    <mergeCell ref="AU70:AY70"/>
    <mergeCell ref="G71:K71"/>
    <mergeCell ref="L71:N71"/>
    <mergeCell ref="O71:R71"/>
    <mergeCell ref="T71:W71"/>
    <mergeCell ref="X71:AA71"/>
    <mergeCell ref="AC71:AF71"/>
    <mergeCell ref="AG71:AJ71"/>
    <mergeCell ref="AL71:AO71"/>
    <mergeCell ref="AP69:AS69"/>
    <mergeCell ref="AU69:AY69"/>
    <mergeCell ref="G70:K70"/>
    <mergeCell ref="L70:N70"/>
    <mergeCell ref="O70:R70"/>
    <mergeCell ref="T70:W70"/>
    <mergeCell ref="X70:AA70"/>
    <mergeCell ref="AC70:AF70"/>
    <mergeCell ref="AG70:AJ70"/>
    <mergeCell ref="AL70:AO70"/>
    <mergeCell ref="AG68:AJ68"/>
    <mergeCell ref="AL68:AO68"/>
    <mergeCell ref="AP68:AY68"/>
    <mergeCell ref="L69:N69"/>
    <mergeCell ref="O69:R69"/>
    <mergeCell ref="T69:W69"/>
    <mergeCell ref="X69:AA69"/>
    <mergeCell ref="AC69:AF69"/>
    <mergeCell ref="AG69:AJ69"/>
    <mergeCell ref="AL69:AO69"/>
    <mergeCell ref="G68:K69"/>
    <mergeCell ref="L68:N68"/>
    <mergeCell ref="O68:R68"/>
    <mergeCell ref="T68:W68"/>
    <mergeCell ref="X68:AA68"/>
    <mergeCell ref="AC68:AF68"/>
    <mergeCell ref="AL66:AO66"/>
    <mergeCell ref="AP66:AS66"/>
    <mergeCell ref="AU66:AY66"/>
    <mergeCell ref="A67:F72"/>
    <mergeCell ref="G67:K67"/>
    <mergeCell ref="L67:N67"/>
    <mergeCell ref="O67:W67"/>
    <mergeCell ref="X67:AF67"/>
    <mergeCell ref="AG67:AO67"/>
    <mergeCell ref="AP67:AY67"/>
    <mergeCell ref="AL65:AO65"/>
    <mergeCell ref="AP65:AS65"/>
    <mergeCell ref="AU65:AY65"/>
    <mergeCell ref="G66:K66"/>
    <mergeCell ref="L66:N66"/>
    <mergeCell ref="O66:R66"/>
    <mergeCell ref="T66:W66"/>
    <mergeCell ref="X66:AA66"/>
    <mergeCell ref="AC66:AF66"/>
    <mergeCell ref="AG66:AJ66"/>
    <mergeCell ref="AL64:AO64"/>
    <mergeCell ref="AP64:AS64"/>
    <mergeCell ref="AU64:AY64"/>
    <mergeCell ref="G65:K65"/>
    <mergeCell ref="L65:N65"/>
    <mergeCell ref="O65:R65"/>
    <mergeCell ref="T65:W65"/>
    <mergeCell ref="X65:AA65"/>
    <mergeCell ref="AC65:AF65"/>
    <mergeCell ref="AG65:AJ65"/>
    <mergeCell ref="AL63:AO63"/>
    <mergeCell ref="AP63:AS63"/>
    <mergeCell ref="AU63:AY63"/>
    <mergeCell ref="G64:K64"/>
    <mergeCell ref="L64:N64"/>
    <mergeCell ref="O64:R64"/>
    <mergeCell ref="T64:W64"/>
    <mergeCell ref="X64:AA64"/>
    <mergeCell ref="AC64:AF64"/>
    <mergeCell ref="AG64:AJ64"/>
    <mergeCell ref="L63:N63"/>
    <mergeCell ref="O63:R63"/>
    <mergeCell ref="T63:W63"/>
    <mergeCell ref="X63:AA63"/>
    <mergeCell ref="AC63:AF63"/>
    <mergeCell ref="AG63:AJ63"/>
    <mergeCell ref="AP61:AY61"/>
    <mergeCell ref="G62:K63"/>
    <mergeCell ref="L62:N62"/>
    <mergeCell ref="O62:R62"/>
    <mergeCell ref="T62:W62"/>
    <mergeCell ref="X62:AA62"/>
    <mergeCell ref="AC62:AF62"/>
    <mergeCell ref="AG62:AJ62"/>
    <mergeCell ref="AL62:AO62"/>
    <mergeCell ref="AP62:AY62"/>
    <mergeCell ref="AG60:AJ60"/>
    <mergeCell ref="AL60:AO60"/>
    <mergeCell ref="AP60:AS60"/>
    <mergeCell ref="AU60:AY60"/>
    <mergeCell ref="A61:F66"/>
    <mergeCell ref="G61:K61"/>
    <mergeCell ref="L61:N61"/>
    <mergeCell ref="O61:W61"/>
    <mergeCell ref="X61:AF61"/>
    <mergeCell ref="AG61:AO61"/>
    <mergeCell ref="AG59:AJ59"/>
    <mergeCell ref="AL59:AO59"/>
    <mergeCell ref="AP59:AS59"/>
    <mergeCell ref="AU59:AY59"/>
    <mergeCell ref="G60:K60"/>
    <mergeCell ref="L60:N60"/>
    <mergeCell ref="O60:R60"/>
    <mergeCell ref="T60:W60"/>
    <mergeCell ref="X60:AA60"/>
    <mergeCell ref="AC60:AF60"/>
    <mergeCell ref="AG58:AJ58"/>
    <mergeCell ref="AL58:AO58"/>
    <mergeCell ref="AP58:AS58"/>
    <mergeCell ref="AU58:AY58"/>
    <mergeCell ref="G59:K59"/>
    <mergeCell ref="L59:N59"/>
    <mergeCell ref="O59:R59"/>
    <mergeCell ref="T59:W59"/>
    <mergeCell ref="X59:AA59"/>
    <mergeCell ref="AC59:AF59"/>
    <mergeCell ref="G58:K58"/>
    <mergeCell ref="L58:N58"/>
    <mergeCell ref="O58:R58"/>
    <mergeCell ref="T58:W58"/>
    <mergeCell ref="X58:AA58"/>
    <mergeCell ref="AC58:AF58"/>
    <mergeCell ref="AP56:AY56"/>
    <mergeCell ref="L57:N57"/>
    <mergeCell ref="O57:R57"/>
    <mergeCell ref="T57:W57"/>
    <mergeCell ref="X57:AA57"/>
    <mergeCell ref="AC57:AF57"/>
    <mergeCell ref="AG57:AJ57"/>
    <mergeCell ref="AL57:AO57"/>
    <mergeCell ref="AP57:AS57"/>
    <mergeCell ref="AU57:AY57"/>
    <mergeCell ref="AG55:AO55"/>
    <mergeCell ref="AP55:AY55"/>
    <mergeCell ref="G56:K57"/>
    <mergeCell ref="L56:N56"/>
    <mergeCell ref="O56:R56"/>
    <mergeCell ref="T56:W56"/>
    <mergeCell ref="X56:AA56"/>
    <mergeCell ref="AC56:AF56"/>
    <mergeCell ref="AG56:AJ56"/>
    <mergeCell ref="AL56:AO56"/>
    <mergeCell ref="AH54:AM54"/>
    <mergeCell ref="AN54:AO54"/>
    <mergeCell ref="AQ54:AS54"/>
    <mergeCell ref="AT54:AU54"/>
    <mergeCell ref="AW54:AY54"/>
    <mergeCell ref="A55:F60"/>
    <mergeCell ref="G55:K55"/>
    <mergeCell ref="L55:N55"/>
    <mergeCell ref="O55:W55"/>
    <mergeCell ref="X55:AF55"/>
    <mergeCell ref="AB53:AG53"/>
    <mergeCell ref="AH53:AM53"/>
    <mergeCell ref="AN53:AS53"/>
    <mergeCell ref="AT53:AY53"/>
    <mergeCell ref="G54:K54"/>
    <mergeCell ref="L54:N54"/>
    <mergeCell ref="O54:Q54"/>
    <mergeCell ref="S54:U54"/>
    <mergeCell ref="V54:AA54"/>
    <mergeCell ref="AB54:AG54"/>
    <mergeCell ref="AH52:AI52"/>
    <mergeCell ref="AK52:AM52"/>
    <mergeCell ref="AN52:AO52"/>
    <mergeCell ref="AQ52:AS52"/>
    <mergeCell ref="AT52:AU52"/>
    <mergeCell ref="AW52:AY52"/>
    <mergeCell ref="G52:K53"/>
    <mergeCell ref="L52:N52"/>
    <mergeCell ref="O52:Q52"/>
    <mergeCell ref="S52:U52"/>
    <mergeCell ref="V52:AA52"/>
    <mergeCell ref="AB52:AG52"/>
    <mergeCell ref="L53:N53"/>
    <mergeCell ref="O53:Q53"/>
    <mergeCell ref="S53:U53"/>
    <mergeCell ref="V53:AA53"/>
    <mergeCell ref="AW50:AY50"/>
    <mergeCell ref="L51:N51"/>
    <mergeCell ref="O51:Q51"/>
    <mergeCell ref="S51:U51"/>
    <mergeCell ref="V51:AA51"/>
    <mergeCell ref="AB51:AG51"/>
    <mergeCell ref="AH51:AM51"/>
    <mergeCell ref="AN51:AS51"/>
    <mergeCell ref="AT51:AY51"/>
    <mergeCell ref="AE50:AG50"/>
    <mergeCell ref="AH50:AI50"/>
    <mergeCell ref="AK50:AM50"/>
    <mergeCell ref="AN50:AO50"/>
    <mergeCell ref="AQ50:AS50"/>
    <mergeCell ref="AT50:AU50"/>
    <mergeCell ref="G50:K51"/>
    <mergeCell ref="L50:N50"/>
    <mergeCell ref="O50:Q50"/>
    <mergeCell ref="S50:U50"/>
    <mergeCell ref="V50:AA50"/>
    <mergeCell ref="AB50:AC50"/>
    <mergeCell ref="AT48:AU48"/>
    <mergeCell ref="AW48:AY48"/>
    <mergeCell ref="L49:N49"/>
    <mergeCell ref="O49:Q49"/>
    <mergeCell ref="S49:U49"/>
    <mergeCell ref="V49:AA49"/>
    <mergeCell ref="AB49:AG49"/>
    <mergeCell ref="AH49:AM49"/>
    <mergeCell ref="AN49:AS49"/>
    <mergeCell ref="AT49:AY49"/>
    <mergeCell ref="AB48:AC48"/>
    <mergeCell ref="AE48:AG48"/>
    <mergeCell ref="AH48:AI48"/>
    <mergeCell ref="AK48:AM48"/>
    <mergeCell ref="AN48:AO48"/>
    <mergeCell ref="AQ48:AS48"/>
    <mergeCell ref="G48:K49"/>
    <mergeCell ref="L48:N48"/>
    <mergeCell ref="O48:Q48"/>
    <mergeCell ref="S48:U48"/>
    <mergeCell ref="V48:W48"/>
    <mergeCell ref="Y48:AA48"/>
    <mergeCell ref="A46:F54"/>
    <mergeCell ref="G46:K47"/>
    <mergeCell ref="L46:N47"/>
    <mergeCell ref="O46:U47"/>
    <mergeCell ref="V46:AY46"/>
    <mergeCell ref="V47:AA47"/>
    <mergeCell ref="AB47:AG47"/>
    <mergeCell ref="AH47:AM47"/>
    <mergeCell ref="AN47:AS47"/>
    <mergeCell ref="AT47:AY47"/>
    <mergeCell ref="G45:H45"/>
    <mergeCell ref="I45:O45"/>
    <mergeCell ref="Q45:W45"/>
    <mergeCell ref="Z45:AF45"/>
    <mergeCell ref="AI45:AO45"/>
    <mergeCell ref="AR45:AX45"/>
    <mergeCell ref="G43:O43"/>
    <mergeCell ref="P43:X43"/>
    <mergeCell ref="Y43:AG43"/>
    <mergeCell ref="AH43:AP43"/>
    <mergeCell ref="AQ43:AY43"/>
    <mergeCell ref="G44:O44"/>
    <mergeCell ref="P44:X44"/>
    <mergeCell ref="Y44:AG44"/>
    <mergeCell ref="AH44:AP44"/>
    <mergeCell ref="AQ44:AY44"/>
    <mergeCell ref="AQ41:AY41"/>
    <mergeCell ref="I42:O42"/>
    <mergeCell ref="P42:X42"/>
    <mergeCell ref="Y42:AG42"/>
    <mergeCell ref="AH42:AP42"/>
    <mergeCell ref="AQ42:AY42"/>
    <mergeCell ref="G40:H42"/>
    <mergeCell ref="I40:O40"/>
    <mergeCell ref="P40:X40"/>
    <mergeCell ref="Y40:AG40"/>
    <mergeCell ref="AH40:AP40"/>
    <mergeCell ref="AQ40:AY40"/>
    <mergeCell ref="I41:O41"/>
    <mergeCell ref="P41:X41"/>
    <mergeCell ref="Y41:AG41"/>
    <mergeCell ref="AH41:AP41"/>
    <mergeCell ref="I38:O38"/>
    <mergeCell ref="P38:X38"/>
    <mergeCell ref="Y38:AG38"/>
    <mergeCell ref="AH38:AP38"/>
    <mergeCell ref="AQ38:AY38"/>
    <mergeCell ref="I39:O39"/>
    <mergeCell ref="P39:X39"/>
    <mergeCell ref="Y39:AG39"/>
    <mergeCell ref="AH39:AP39"/>
    <mergeCell ref="AQ39:AY39"/>
    <mergeCell ref="I36:O36"/>
    <mergeCell ref="P36:X36"/>
    <mergeCell ref="Y36:AG36"/>
    <mergeCell ref="AH36:AP36"/>
    <mergeCell ref="AQ36:AY36"/>
    <mergeCell ref="J37:O37"/>
    <mergeCell ref="Q37:W37"/>
    <mergeCell ref="Z37:AF37"/>
    <mergeCell ref="AI37:AO37"/>
    <mergeCell ref="AR37:AX37"/>
    <mergeCell ref="P34:X34"/>
    <mergeCell ref="Y34:AG34"/>
    <mergeCell ref="AH34:AP34"/>
    <mergeCell ref="AQ34:AY34"/>
    <mergeCell ref="J35:O35"/>
    <mergeCell ref="Q35:W35"/>
    <mergeCell ref="Z35:AF35"/>
    <mergeCell ref="AI35:AO35"/>
    <mergeCell ref="AR35:AX35"/>
    <mergeCell ref="Y32:AG32"/>
    <mergeCell ref="AH32:AP32"/>
    <mergeCell ref="AQ32:AY32"/>
    <mergeCell ref="G33:H39"/>
    <mergeCell ref="I33:O33"/>
    <mergeCell ref="P33:X33"/>
    <mergeCell ref="Y33:AG33"/>
    <mergeCell ref="AH33:AP33"/>
    <mergeCell ref="AQ33:AY33"/>
    <mergeCell ref="I34:O34"/>
    <mergeCell ref="AP30:AT30"/>
    <mergeCell ref="AU30:AY30"/>
    <mergeCell ref="A31:F45"/>
    <mergeCell ref="G31:O31"/>
    <mergeCell ref="P31:X31"/>
    <mergeCell ref="Y31:AG31"/>
    <mergeCell ref="AH31:AP31"/>
    <mergeCell ref="AQ31:AY31"/>
    <mergeCell ref="G32:O32"/>
    <mergeCell ref="P32:X32"/>
    <mergeCell ref="AP28:AT28"/>
    <mergeCell ref="AU28:AY28"/>
    <mergeCell ref="G29:X30"/>
    <mergeCell ref="Y29:AB29"/>
    <mergeCell ref="AC29:AE29"/>
    <mergeCell ref="AF29:AJ29"/>
    <mergeCell ref="AK29:AO29"/>
    <mergeCell ref="AP29:AT29"/>
    <mergeCell ref="AU29:AY29"/>
    <mergeCell ref="Y30:AB30"/>
    <mergeCell ref="A28:F30"/>
    <mergeCell ref="G28:X28"/>
    <mergeCell ref="Y28:AB28"/>
    <mergeCell ref="AC28:AE28"/>
    <mergeCell ref="AF28:AJ28"/>
    <mergeCell ref="AK28:AO28"/>
    <mergeCell ref="AC30:AE30"/>
    <mergeCell ref="AF30:AJ30"/>
    <mergeCell ref="AK30:AO30"/>
    <mergeCell ref="AU26:AY26"/>
    <mergeCell ref="Y27:AB27"/>
    <mergeCell ref="AC27:AE27"/>
    <mergeCell ref="AF27:AJ27"/>
    <mergeCell ref="AK27:AO27"/>
    <mergeCell ref="AP27:AT27"/>
    <mergeCell ref="AU27:AY27"/>
    <mergeCell ref="G26:X27"/>
    <mergeCell ref="Y26:AB26"/>
    <mergeCell ref="AC26:AE26"/>
    <mergeCell ref="AF26:AJ26"/>
    <mergeCell ref="AK26:AO26"/>
    <mergeCell ref="AP26:AT26"/>
    <mergeCell ref="A24:F24"/>
    <mergeCell ref="G24:AY24"/>
    <mergeCell ref="A25:F27"/>
    <mergeCell ref="G25:X25"/>
    <mergeCell ref="Y25:AB25"/>
    <mergeCell ref="AC25:AE25"/>
    <mergeCell ref="AF25:AJ25"/>
    <mergeCell ref="AK25:AO25"/>
    <mergeCell ref="AP25:AT25"/>
    <mergeCell ref="AU25:AY25"/>
    <mergeCell ref="Y20:AB20"/>
    <mergeCell ref="AC20:AE20"/>
    <mergeCell ref="AF20:AJ20"/>
    <mergeCell ref="AK20:AO20"/>
    <mergeCell ref="AP20:AT20"/>
    <mergeCell ref="AU20:AY20"/>
    <mergeCell ref="Y19:AB19"/>
    <mergeCell ref="AC19:AE19"/>
    <mergeCell ref="AF19:AJ19"/>
    <mergeCell ref="AK19:AO19"/>
    <mergeCell ref="AP19:AT19"/>
    <mergeCell ref="AU19:AY19"/>
    <mergeCell ref="AP17:AT17"/>
    <mergeCell ref="AU17:AY17"/>
    <mergeCell ref="G18:O20"/>
    <mergeCell ref="P18:X20"/>
    <mergeCell ref="Y18:AB18"/>
    <mergeCell ref="AC18:AE18"/>
    <mergeCell ref="AF18:AJ18"/>
    <mergeCell ref="AK18:AO18"/>
    <mergeCell ref="AP18:AT18"/>
    <mergeCell ref="AU18:AY18"/>
    <mergeCell ref="A15:F15"/>
    <mergeCell ref="G15:AY15"/>
    <mergeCell ref="A16:F16"/>
    <mergeCell ref="G16:AY16"/>
    <mergeCell ref="G17:O17"/>
    <mergeCell ref="P17:X17"/>
    <mergeCell ref="Y17:AB17"/>
    <mergeCell ref="AC17:AE17"/>
    <mergeCell ref="AF17:AJ17"/>
    <mergeCell ref="AK17:AO17"/>
    <mergeCell ref="AS13:AY13"/>
    <mergeCell ref="G14:N14"/>
    <mergeCell ref="O14:V14"/>
    <mergeCell ref="W14:AD14"/>
    <mergeCell ref="AE14:AK14"/>
    <mergeCell ref="AL14:AR14"/>
    <mergeCell ref="AS14:AY14"/>
    <mergeCell ref="A13:F14"/>
    <mergeCell ref="G13:N13"/>
    <mergeCell ref="O13:V13"/>
    <mergeCell ref="W13:AD13"/>
    <mergeCell ref="AE13:AK13"/>
    <mergeCell ref="AL13:AR13"/>
    <mergeCell ref="AS11:AY11"/>
    <mergeCell ref="G12:N12"/>
    <mergeCell ref="O12:V12"/>
    <mergeCell ref="W12:AD12"/>
    <mergeCell ref="AE12:AK12"/>
    <mergeCell ref="AL12:AR12"/>
    <mergeCell ref="AS12:AY12"/>
    <mergeCell ref="A11:F12"/>
    <mergeCell ref="G11:N11"/>
    <mergeCell ref="O11:V11"/>
    <mergeCell ref="W11:AD11"/>
    <mergeCell ref="AE11:AK11"/>
    <mergeCell ref="AL11:AR11"/>
    <mergeCell ref="A7:F7"/>
    <mergeCell ref="G7:AY7"/>
    <mergeCell ref="A8:F10"/>
    <mergeCell ref="G8:AY8"/>
    <mergeCell ref="G9:AY9"/>
    <mergeCell ref="G10:AY10"/>
    <mergeCell ref="A6:F6"/>
    <mergeCell ref="G6:S6"/>
    <mergeCell ref="T6:X6"/>
    <mergeCell ref="Y6:AH6"/>
    <mergeCell ref="AI6:AM6"/>
    <mergeCell ref="AN6:AY6"/>
    <mergeCell ref="A4:F4"/>
    <mergeCell ref="G4:Z4"/>
    <mergeCell ref="AA4:AF4"/>
    <mergeCell ref="AG4:AY4"/>
    <mergeCell ref="A5:F5"/>
    <mergeCell ref="G5:Z5"/>
    <mergeCell ref="AA5:AF5"/>
    <mergeCell ref="AG5:AY5"/>
    <mergeCell ref="AJ1:AQ1"/>
    <mergeCell ref="AR1:AY1"/>
    <mergeCell ref="A2:AO2"/>
    <mergeCell ref="AP2:AY2"/>
    <mergeCell ref="A3:F3"/>
    <mergeCell ref="G3:Z3"/>
    <mergeCell ref="AA3:AF3"/>
    <mergeCell ref="AG3:AY3"/>
  </mergeCells>
  <printOptions horizontalCentered="1"/>
  <pageMargins left="0.5905511811023623" right="0.5905511811023623" top="0.5905511811023623" bottom="0.3937007874015748" header="0.5118110236220472" footer="0.5118110236220472"/>
  <pageSetup cellComments="asDisplayed" fitToHeight="6" horizontalDpi="600" verticalDpi="600" orientation="portrait" paperSize="9" scale="71" r:id="rId2"/>
  <rowBreaks count="5" manualBreakCount="5">
    <brk id="30" max="50" man="1"/>
    <brk id="72" max="50" man="1"/>
    <brk id="90" max="50" man="1"/>
    <brk id="106" max="50" man="1"/>
    <brk id="150" max="5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2015-10-05T02:32:47Z</dcterms:modified>
  <cp:category/>
  <cp:version/>
  <cp:contentType/>
  <cp:contentStatus/>
</cp:coreProperties>
</file>