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O:\1F　予算会計班\★行政事業レビュー\平成27年度行政事業レビュー\☆行政事業レビューシート・レビュー事業単位整理\02☆各府省ボックス（中間公表用）\エクセル\○防衛省\"/>
    </mc:Choice>
  </mc:AlternateContent>
  <bookViews>
    <workbookView xWindow="-15" yWindow="-15" windowWidth="19230" windowHeight="6240"/>
  </bookViews>
  <sheets>
    <sheet name="行政事業レビューシート" sheetId="3" r:id="rId1"/>
    <sheet name="入力規則等" sheetId="4" r:id="rId2"/>
  </sheets>
  <externalReferences>
    <externalReference r:id="rId3"/>
  </externalReferences>
  <definedNames>
    <definedName name="_xlnm.Print_Area" localSheetId="0">行政事業レビューシート!$A$1:$AY$497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68" i="3" l="1"/>
  <c r="M316" i="3" l="1"/>
  <c r="C311" i="3"/>
  <c r="C280" i="3" l="1"/>
  <c r="C279" i="3"/>
  <c r="C277" i="3"/>
  <c r="C278" i="3"/>
  <c r="C27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<sst xmlns="http://schemas.openxmlformats.org/spreadsheetml/2006/main" count="922" uniqueCount="528">
  <si>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</si>
  <si>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</si>
  <si>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</si>
  <si>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</si>
  <si>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</si>
  <si>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</si>
  <si>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</si>
  <si>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</si>
  <si>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</si>
  <si>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</si>
  <si>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</si>
  <si>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</si>
  <si>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</si>
  <si>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</si>
  <si>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</si>
  <si>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</si>
  <si>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</si>
  <si>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</si>
  <si>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</si>
  <si>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</si>
  <si>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</si>
  <si>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</si>
  <si>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</si>
  <si>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</si>
  <si>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</si>
  <si>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</si>
  <si>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</si>
  <si>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</si>
  <si>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</si>
  <si>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</si>
  <si>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</si>
  <si>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</si>
  <si>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</si>
  <si>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</si>
  <si>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</si>
  <si>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</si>
  <si>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</si>
  <si>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</si>
  <si>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</si>
  <si>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</si>
  <si>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</si>
  <si>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</si>
  <si>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</si>
  <si>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</si>
  <si>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</si>
  <si>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</si>
  <si>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</si>
  <si>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</si>
  <si>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</si>
  <si>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</si>
  <si>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</si>
  <si>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</si>
  <si>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</si>
  <si>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</si>
  <si>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</si>
  <si>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</si>
  <si>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</si>
  <si>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</si>
  <si>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</si>
  <si>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</si>
  <si>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</si>
  <si>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</si>
  <si>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</si>
  <si>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</si>
  <si>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</si>
  <si>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</si>
  <si>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</si>
  <si>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</si>
  <si>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</si>
  <si>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</si>
  <si>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</si>
  <si>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</si>
  <si>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</si>
  <si>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</si>
  <si>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</si>
  <si>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</si>
  <si>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</si>
  <si>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</si>
  <si>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</si>
  <si>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</si>
  <si>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</si>
  <si>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</si>
  <si>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</si>
  <si>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</si>
  <si>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</si>
  <si>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</si>
  <si>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</si>
  <si>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</si>
  <si>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</si>
  <si>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</si>
  <si>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</si>
  <si>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</si>
  <si>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</si>
  <si>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</si>
  <si>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</si>
  <si>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</si>
  <si>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</si>
  <si>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</si>
  <si>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</si>
  <si>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</si>
  <si>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</si>
  <si>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</si>
  <si>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</si>
  <si>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</si>
  <si>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</si>
  <si>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</si>
  <si>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</si>
  <si>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</si>
  <si>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</si>
  <si>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</si>
  <si>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</si>
  <si>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</si>
  <si>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</si>
  <si>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</si>
  <si>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</si>
  <si>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</si>
  <si>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</si>
  <si>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</si>
  <si>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</si>
  <si>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</si>
  <si>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</si>
  <si>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</si>
  <si>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</si>
  <si>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</si>
  <si>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</si>
  <si>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</si>
  <si>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</si>
  <si>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</si>
  <si>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</si>
  <si>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</si>
  <si>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</si>
  <si>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</si>
  <si>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</si>
  <si>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</si>
  <si>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</si>
  <si>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</si>
  <si>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</si>
  <si>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</si>
  <si>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</si>
  <si>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</si>
  <si>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</si>
  <si>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</si>
  <si>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</si>
  <si>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</si>
  <si>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</si>
  <si>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</si>
  <si>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</si>
  <si>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</si>
  <si>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</si>
  <si>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</si>
  <si>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</si>
  <si>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</si>
  <si>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</si>
  <si>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</si>
  <si>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</si>
  <si>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</si>
  <si>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</si>
  <si>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</si>
  <si>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</si>
  <si>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</si>
  <si>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</si>
  <si>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</si>
  <si>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</si>
  <si>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</si>
  <si>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</si>
  <si>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</si>
  <si>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</si>
  <si>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</si>
  <si>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</si>
  <si>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</si>
  <si>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</si>
  <si>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</si>
  <si>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</si>
  <si>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</si>
  <si>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</si>
  <si>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</si>
  <si>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</si>
  <si>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</si>
  <si>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</si>
  <si>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</si>
  <si>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</si>
  <si>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</si>
  <si>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</si>
  <si>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</si>
  <si>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</si>
  <si>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</si>
  <si>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</si>
  <si>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</si>
  <si>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</si>
  <si>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</si>
  <si>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</si>
  <si>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</si>
  <si>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</si>
  <si>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</si>
  <si>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</si>
  <si>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</si>
  <si>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</si>
  <si>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</si>
  <si>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</si>
  <si>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</si>
  <si>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</si>
  <si>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</si>
  <si>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</si>
  <si>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</si>
  <si>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</si>
  <si>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</si>
  <si>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</si>
  <si>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</si>
  <si>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</si>
  <si>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</si>
  <si>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</si>
  <si>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</si>
  <si>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</si>
  <si>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</si>
  <si>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</si>
  <si>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</si>
  <si>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</si>
  <si>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</si>
  <si>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</si>
  <si>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</si>
  <si>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</si>
  <si>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</si>
  <si>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</si>
  <si>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</si>
  <si>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</si>
  <si>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</si>
  <si>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</si>
  <si>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</si>
  <si>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</si>
  <si>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</si>
  <si>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</si>
  <si>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</si>
  <si>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</si>
  <si>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</si>
  <si>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</si>
  <si>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</si>
  <si>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</si>
  <si>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</si>
  <si>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</si>
  <si>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</si>
  <si>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</si>
  <si>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</si>
  <si>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</si>
  <si>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</si>
  <si>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</si>
  <si>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</si>
  <si>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</si>
  <si>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</si>
  <si>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</si>
  <si>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</si>
  <si>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</si>
  <si>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</si>
  <si>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</si>
  <si>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</si>
  <si>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</si>
  <si>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</si>
  <si>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</si>
  <si>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</si>
  <si>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</si>
  <si>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</si>
  <si>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</si>
  <si>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</si>
  <si>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</si>
  <si>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</si>
  <si>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</si>
  <si>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</si>
  <si>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</si>
  <si>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</si>
  <si>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</si>
  <si>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</si>
  <si>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</si>
  <si>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</si>
  <si>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</si>
  <si>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</si>
  <si>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</si>
  <si>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</si>
  <si>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</si>
  <si>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</si>
  <si>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</si>
  <si>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</si>
  <si>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</si>
  <si>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</si>
  <si>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</si>
  <si>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</si>
  <si>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</si>
  <si>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</si>
  <si>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</si>
  <si>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</si>
  <si>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</si>
  <si>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</si>
  <si>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</si>
  <si>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</si>
  <si>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</si>
  <si>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</si>
  <si>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</si>
  <si>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</si>
  <si>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</si>
  <si>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</si>
  <si>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</si>
  <si>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</si>
  <si>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</si>
  <si>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</si>
  <si>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</si>
  <si>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</si>
  <si>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</si>
  <si>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</si>
  <si>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</si>
  <si>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</si>
  <si>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</si>
  <si>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</si>
  <si>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</si>
  <si>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</si>
  <si>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</si>
  <si>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</si>
  <si>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</si>
  <si>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</si>
  <si>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</si>
  <si>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</si>
  <si>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</si>
  <si>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</si>
  <si>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</si>
  <si>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</si>
  <si>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</si>
  <si>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</si>
  <si>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</si>
  <si>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</si>
  <si>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</si>
  <si>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</si>
  <si>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</si>
  <si>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</si>
  <si>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</si>
  <si>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</si>
  <si>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</si>
  <si>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</si>
  <si>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</si>
  <si>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</si>
  <si>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</si>
  <si>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</si>
  <si>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</si>
  <si>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</si>
  <si>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</si>
  <si>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</si>
  <si>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</si>
  <si>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</si>
  <si>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</si>
  <si>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</si>
  <si>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</si>
  <si>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</si>
  <si>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</si>
  <si>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</si>
  <si>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</si>
  <si>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</si>
  <si>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</si>
  <si>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</si>
  <si>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</si>
  <si>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</si>
  <si>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</si>
  <si>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</si>
  <si>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</si>
  <si>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</si>
  <si>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</si>
  <si>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</si>
  <si>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</si>
  <si>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</si>
  <si>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</si>
  <si>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</si>
  <si>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</si>
  <si>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</si>
  <si>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</si>
  <si>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</si>
  <si>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</si>
  <si>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</si>
  <si>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</si>
  <si>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</si>
  <si>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</si>
  <si>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</si>
  <si>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被災した装備品等の復旧</t>
  </si>
  <si>
    <t>復興庁</t>
    <rPh sb="0" eb="2">
      <t>フッコウ</t>
    </rPh>
    <rPh sb="2" eb="3">
      <t>チョウ</t>
    </rPh>
    <phoneticPr fontId="5"/>
  </si>
  <si>
    <t>統括官付参事官（予算・会計担当）</t>
    <rPh sb="0" eb="2">
      <t>トウカツ</t>
    </rPh>
    <rPh sb="2" eb="3">
      <t>カン</t>
    </rPh>
    <rPh sb="3" eb="4">
      <t>ヅ</t>
    </rPh>
    <rPh sb="4" eb="7">
      <t>サンジカン</t>
    </rPh>
    <rPh sb="8" eb="10">
      <t>ヨサン</t>
    </rPh>
    <rPh sb="11" eb="13">
      <t>カイケイ</t>
    </rPh>
    <rPh sb="13" eb="15">
      <t>タントウ</t>
    </rPh>
    <phoneticPr fontId="5"/>
  </si>
  <si>
    <t>政策：復興施策の推進
施策：東日本大震災からの復興に係る施策の推進</t>
    <rPh sb="0" eb="2">
      <t>セイサク</t>
    </rPh>
    <rPh sb="11" eb="12">
      <t>セ</t>
    </rPh>
    <rPh sb="12" eb="13">
      <t>サク</t>
    </rPh>
    <phoneticPr fontId="5"/>
  </si>
  <si>
    <t>-</t>
  </si>
  <si>
    <t>　東日本大震災により被災した装備品等の復旧を図る。</t>
    <rPh sb="1" eb="4">
      <t>ヒガシニホン</t>
    </rPh>
    <rPh sb="4" eb="5">
      <t>ダイ</t>
    </rPh>
    <rPh sb="10" eb="12">
      <t>ヒサイ</t>
    </rPh>
    <rPh sb="14" eb="17">
      <t>ソウビヒン</t>
    </rPh>
    <rPh sb="17" eb="18">
      <t>トウ</t>
    </rPh>
    <rPh sb="19" eb="21">
      <t>フッキュウ</t>
    </rPh>
    <rPh sb="22" eb="23">
      <t>ハカ</t>
    </rPh>
    <phoneticPr fontId="5"/>
  </si>
  <si>
    <t xml:space="preserve">　東日本大震災により航空自衛隊松島基地等において、航空機などの自衛隊の装備品等が被災した。本事業は、戦闘機（Ｆ－２）の修復等、これら被災した装備品等の取得、修理等を行うものである。
</t>
    <rPh sb="1" eb="4">
      <t>ヒガシニホン</t>
    </rPh>
    <rPh sb="4" eb="7">
      <t>ダイシンサイ</t>
    </rPh>
    <rPh sb="10" eb="12">
      <t>コウクウ</t>
    </rPh>
    <rPh sb="12" eb="15">
      <t>ジエイタイ</t>
    </rPh>
    <rPh sb="15" eb="17">
      <t>マツシマ</t>
    </rPh>
    <rPh sb="17" eb="19">
      <t>キチ</t>
    </rPh>
    <rPh sb="19" eb="20">
      <t>トウ</t>
    </rPh>
    <rPh sb="25" eb="28">
      <t>コウクウキ</t>
    </rPh>
    <rPh sb="31" eb="34">
      <t>ジエイタイ</t>
    </rPh>
    <rPh sb="35" eb="38">
      <t>ソウビヒン</t>
    </rPh>
    <rPh sb="38" eb="39">
      <t>トウ</t>
    </rPh>
    <rPh sb="40" eb="42">
      <t>ヒサイ</t>
    </rPh>
    <rPh sb="45" eb="46">
      <t>ホン</t>
    </rPh>
    <rPh sb="46" eb="48">
      <t>ジギョウ</t>
    </rPh>
    <rPh sb="66" eb="68">
      <t>ヒサイ</t>
    </rPh>
    <rPh sb="70" eb="73">
      <t>ソウビヒン</t>
    </rPh>
    <rPh sb="73" eb="74">
      <t>トウ</t>
    </rPh>
    <rPh sb="75" eb="77">
      <t>シュトク</t>
    </rPh>
    <rPh sb="78" eb="80">
      <t>シュウリ</t>
    </rPh>
    <rPh sb="80" eb="81">
      <t>トウ</t>
    </rPh>
    <rPh sb="82" eb="83">
      <t>オコナ</t>
    </rPh>
    <phoneticPr fontId="5"/>
  </si>
  <si>
    <t>-</t>
    <phoneticPr fontId="5"/>
  </si>
  <si>
    <t>復興庁</t>
  </si>
  <si>
    <t>-</t>
    <phoneticPr fontId="5"/>
  </si>
  <si>
    <t>武器購入費</t>
    <rPh sb="0" eb="2">
      <t>ブキ</t>
    </rPh>
    <rPh sb="2" eb="5">
      <t>コウニュウヒ</t>
    </rPh>
    <phoneticPr fontId="5"/>
  </si>
  <si>
    <t>諸器材購入費</t>
    <rPh sb="0" eb="3">
      <t>ショキザイ</t>
    </rPh>
    <rPh sb="3" eb="6">
      <t>コウニュウヒ</t>
    </rPh>
    <phoneticPr fontId="5"/>
  </si>
  <si>
    <t>通信維持費</t>
    <rPh sb="0" eb="2">
      <t>ツウシン</t>
    </rPh>
    <rPh sb="2" eb="5">
      <t>イジヒ</t>
    </rPh>
    <phoneticPr fontId="5"/>
  </si>
  <si>
    <t>諸器材等維持費</t>
    <rPh sb="0" eb="3">
      <t>ショキザイ</t>
    </rPh>
    <rPh sb="3" eb="4">
      <t>ナド</t>
    </rPh>
    <rPh sb="4" eb="7">
      <t>イジヒ</t>
    </rPh>
    <phoneticPr fontId="5"/>
  </si>
  <si>
    <t>通信機器購入費</t>
    <rPh sb="0" eb="2">
      <t>ツウシン</t>
    </rPh>
    <rPh sb="2" eb="4">
      <t>キキ</t>
    </rPh>
    <rPh sb="4" eb="7">
      <t>コウニュウヒ</t>
    </rPh>
    <phoneticPr fontId="5"/>
  </si>
  <si>
    <t>武器修理費</t>
    <rPh sb="0" eb="2">
      <t>ブキ</t>
    </rPh>
    <rPh sb="2" eb="5">
      <t>シュウリヒ</t>
    </rPh>
    <phoneticPr fontId="5"/>
  </si>
  <si>
    <t>航空機修理費</t>
    <rPh sb="0" eb="3">
      <t>コウクウキ</t>
    </rPh>
    <rPh sb="3" eb="6">
      <t>シュウリヒ</t>
    </rPh>
    <phoneticPr fontId="5"/>
  </si>
  <si>
    <t>航空機購入費</t>
    <rPh sb="0" eb="3">
      <t>コウクウキ</t>
    </rPh>
    <rPh sb="3" eb="6">
      <t>コウニュウヒ</t>
    </rPh>
    <phoneticPr fontId="5"/>
  </si>
  <si>
    <t>UH-60J救難ﾍﾘｺﾌﾟﾀｰ</t>
    <rPh sb="6" eb="8">
      <t>キュウナン</t>
    </rPh>
    <phoneticPr fontId="5"/>
  </si>
  <si>
    <t>UH-60J用搭載電子機器　初度部品</t>
    <rPh sb="6" eb="7">
      <t>ヨウ</t>
    </rPh>
    <rPh sb="7" eb="9">
      <t>トウサイ</t>
    </rPh>
    <rPh sb="9" eb="11">
      <t>デンシ</t>
    </rPh>
    <rPh sb="11" eb="13">
      <t>キキ</t>
    </rPh>
    <rPh sb="14" eb="16">
      <t>ショド</t>
    </rPh>
    <rPh sb="16" eb="18">
      <t>ブヒン</t>
    </rPh>
    <phoneticPr fontId="5"/>
  </si>
  <si>
    <t>A.三菱重工業㈱</t>
    <rPh sb="2" eb="4">
      <t>ミツビシ</t>
    </rPh>
    <rPh sb="4" eb="7">
      <t>ジュウコウギョウ</t>
    </rPh>
    <phoneticPr fontId="5"/>
  </si>
  <si>
    <t>B.三菱重工業㈱</t>
    <rPh sb="2" eb="4">
      <t>ミツビシ</t>
    </rPh>
    <rPh sb="4" eb="7">
      <t>ジュウコウギョウ</t>
    </rPh>
    <phoneticPr fontId="5"/>
  </si>
  <si>
    <t>UH-60J航空機用機体初度部品</t>
  </si>
  <si>
    <t>UH-60J航空機用機体初度部品</t>
    <rPh sb="6" eb="9">
      <t>コウクウキ</t>
    </rPh>
    <rPh sb="9" eb="10">
      <t>ヨウ</t>
    </rPh>
    <rPh sb="10" eb="12">
      <t>キタイ</t>
    </rPh>
    <rPh sb="12" eb="14">
      <t>ショド</t>
    </rPh>
    <rPh sb="14" eb="16">
      <t>ブヒン</t>
    </rPh>
    <phoneticPr fontId="5"/>
  </si>
  <si>
    <t>UH-60J搭載電子機器　初度部品</t>
    <rPh sb="6" eb="8">
      <t>トウサイ</t>
    </rPh>
    <rPh sb="8" eb="10">
      <t>デンシ</t>
    </rPh>
    <rPh sb="10" eb="12">
      <t>キキ</t>
    </rPh>
    <rPh sb="13" eb="15">
      <t>ショド</t>
    </rPh>
    <rPh sb="15" eb="17">
      <t>ブヒン</t>
    </rPh>
    <phoneticPr fontId="5"/>
  </si>
  <si>
    <t>F-2B損傷航空機の修復</t>
    <rPh sb="4" eb="6">
      <t>ソンショウ</t>
    </rPh>
    <rPh sb="6" eb="9">
      <t>コウクウキ</t>
    </rPh>
    <rPh sb="10" eb="12">
      <t>シュウフク</t>
    </rPh>
    <phoneticPr fontId="5"/>
  </si>
  <si>
    <t>C.三菱重工㈱</t>
    <rPh sb="2" eb="4">
      <t>ミツビシ</t>
    </rPh>
    <rPh sb="4" eb="6">
      <t>ジュウコウ</t>
    </rPh>
    <phoneticPr fontId="5"/>
  </si>
  <si>
    <t>ADAPTER　ASSY</t>
  </si>
  <si>
    <t>F-2用整備器材</t>
    <rPh sb="3" eb="4">
      <t>ヨウ</t>
    </rPh>
    <rPh sb="4" eb="6">
      <t>セイビ</t>
    </rPh>
    <rPh sb="6" eb="8">
      <t>キザイ</t>
    </rPh>
    <phoneticPr fontId="5"/>
  </si>
  <si>
    <t>航空機の複合材関連部位の解体及び処分</t>
    <rPh sb="0" eb="3">
      <t>コウクウキ</t>
    </rPh>
    <rPh sb="4" eb="7">
      <t>フクゴウザイ</t>
    </rPh>
    <rPh sb="7" eb="9">
      <t>カンレン</t>
    </rPh>
    <rPh sb="9" eb="11">
      <t>ブイ</t>
    </rPh>
    <rPh sb="12" eb="14">
      <t>カイタイ</t>
    </rPh>
    <rPh sb="14" eb="15">
      <t>オヨ</t>
    </rPh>
    <rPh sb="16" eb="18">
      <t>ショブン</t>
    </rPh>
    <phoneticPr fontId="5"/>
  </si>
  <si>
    <t>航空機用維持部品</t>
    <rPh sb="0" eb="3">
      <t>コウクウキ</t>
    </rPh>
    <rPh sb="3" eb="4">
      <t>ヨウ</t>
    </rPh>
    <rPh sb="4" eb="6">
      <t>イジ</t>
    </rPh>
    <rPh sb="6" eb="8">
      <t>ブヒン</t>
    </rPh>
    <phoneticPr fontId="5"/>
  </si>
  <si>
    <t>D.三菱電機特機ｼｽﾃﾑ㈱</t>
    <rPh sb="2" eb="4">
      <t>ミツビシ</t>
    </rPh>
    <rPh sb="4" eb="6">
      <t>デンキ</t>
    </rPh>
    <rPh sb="6" eb="8">
      <t>トッキ</t>
    </rPh>
    <phoneticPr fontId="5"/>
  </si>
  <si>
    <t>統合電子戦装置及びUHF無線機　構成品修理</t>
    <rPh sb="0" eb="2">
      <t>トウゴウ</t>
    </rPh>
    <rPh sb="2" eb="5">
      <t>デンシセン</t>
    </rPh>
    <rPh sb="5" eb="7">
      <t>ソウチ</t>
    </rPh>
    <rPh sb="7" eb="8">
      <t>オヨ</t>
    </rPh>
    <rPh sb="12" eb="14">
      <t>ムセン</t>
    </rPh>
    <rPh sb="14" eb="15">
      <t>キ</t>
    </rPh>
    <rPh sb="16" eb="19">
      <t>コウセイヒン</t>
    </rPh>
    <rPh sb="19" eb="21">
      <t>シュウリ</t>
    </rPh>
    <phoneticPr fontId="5"/>
  </si>
  <si>
    <t>三菱重工業㈱</t>
  </si>
  <si>
    <t>三菱重工業㈱</t>
    <rPh sb="0" eb="2">
      <t>ミツビシ</t>
    </rPh>
    <rPh sb="2" eb="5">
      <t>ジュウコウギョウ</t>
    </rPh>
    <phoneticPr fontId="5"/>
  </si>
  <si>
    <t>UH-Xの取得</t>
    <rPh sb="5" eb="7">
      <t>シュトク</t>
    </rPh>
    <phoneticPr fontId="5"/>
  </si>
  <si>
    <t>㈱ｼﾞｭﾋﾟﾀｰｺｰﾎﾟﾚｰｼｮﾝ</t>
  </si>
  <si>
    <t>第一実業㈱</t>
    <rPh sb="0" eb="1">
      <t>ダイ</t>
    </rPh>
    <rPh sb="1" eb="2">
      <t>イチ</t>
    </rPh>
    <rPh sb="2" eb="4">
      <t>ジツギョウ</t>
    </rPh>
    <phoneticPr fontId="5"/>
  </si>
  <si>
    <t>三菱化工機㈱</t>
    <rPh sb="0" eb="2">
      <t>ミツビシ</t>
    </rPh>
    <rPh sb="2" eb="3">
      <t>カ</t>
    </rPh>
    <rPh sb="4" eb="5">
      <t>キ</t>
    </rPh>
    <phoneticPr fontId="5"/>
  </si>
  <si>
    <t>航空機洗浄廃液処理装置</t>
    <rPh sb="0" eb="3">
      <t>コウクウキ</t>
    </rPh>
    <rPh sb="3" eb="5">
      <t>センジョウ</t>
    </rPh>
    <rPh sb="5" eb="7">
      <t>ハイエキ</t>
    </rPh>
    <rPh sb="7" eb="9">
      <t>ショリ</t>
    </rPh>
    <rPh sb="9" eb="11">
      <t>ソウチ</t>
    </rPh>
    <phoneticPr fontId="5"/>
  </si>
  <si>
    <t>１００００立級救難消防車Ⅱ型</t>
  </si>
  <si>
    <t>自走式発電空調装置(F-2用)</t>
  </si>
  <si>
    <t>㈱木村土建</t>
    <rPh sb="1" eb="3">
      <t>キムラ</t>
    </rPh>
    <rPh sb="3" eb="5">
      <t>ドケン</t>
    </rPh>
    <phoneticPr fontId="5"/>
  </si>
  <si>
    <t>被災航空機の解体作業等に関する役務</t>
    <rPh sb="0" eb="2">
      <t>ヒサイ</t>
    </rPh>
    <rPh sb="2" eb="5">
      <t>コウクウキ</t>
    </rPh>
    <rPh sb="6" eb="8">
      <t>カイタイ</t>
    </rPh>
    <rPh sb="8" eb="10">
      <t>サギョウ</t>
    </rPh>
    <rPh sb="10" eb="11">
      <t>ナド</t>
    </rPh>
    <rPh sb="12" eb="13">
      <t>カン</t>
    </rPh>
    <rPh sb="15" eb="17">
      <t>エキム</t>
    </rPh>
    <phoneticPr fontId="5"/>
  </si>
  <si>
    <t>ｳｯﾄﾞﾜｰﾄﾞ･ｼﾞｬﾊﾟﾝ㈱</t>
  </si>
  <si>
    <t>UH-60J用ｴﾝｼﾞﾝ初度部品</t>
    <phoneticPr fontId="5"/>
  </si>
  <si>
    <t>全国通運㈱東北支社</t>
  </si>
  <si>
    <t>用途廃止航空機処分に伴う複合材含有金属品の輸送役務</t>
    <phoneticPr fontId="5"/>
  </si>
  <si>
    <t>東京航空計器㈱</t>
  </si>
  <si>
    <t>UH-60J航空機用機体初度部品</t>
    <phoneticPr fontId="5"/>
  </si>
  <si>
    <t>㈱鈴勇商店</t>
  </si>
  <si>
    <t>展示機等の解体作業等に関する役務</t>
  </si>
  <si>
    <t>東芝ﾏﾃﾘｱﾙ㈱</t>
  </si>
  <si>
    <t>UH-60J搭載電子機器　初度部品</t>
    <rPh sb="6" eb="8">
      <t>トウサイ</t>
    </rPh>
    <rPh sb="8" eb="10">
      <t>デンシ</t>
    </rPh>
    <rPh sb="10" eb="12">
      <t>キキ</t>
    </rPh>
    <phoneticPr fontId="5"/>
  </si>
  <si>
    <t>GEｱﾋﾞｴｰｼｮﾝ･ﾃﾞｨｽﾄﾘﾋﾞｭｰｼｮﾝ･ｼﾞｬﾊﾟﾝ㈱</t>
  </si>
  <si>
    <t>UH-60J用ｴﾝｼﾞﾝ初度部品</t>
    <phoneticPr fontId="5"/>
  </si>
  <si>
    <t>-</t>
    <phoneticPr fontId="5"/>
  </si>
  <si>
    <t>F-2用統合電子戦装置　J/ASQ-2構成品</t>
  </si>
  <si>
    <t>三菱電機㈱</t>
  </si>
  <si>
    <t>統合電子戦装置ﾗｲﾝ･ﾃｽﾀJ/USM-199（初度費込）</t>
    <rPh sb="27" eb="28">
      <t>コ</t>
    </rPh>
    <phoneticPr fontId="5"/>
  </si>
  <si>
    <t>CNI試験器　J/USM-180A（初度費込)</t>
    <rPh sb="18" eb="20">
      <t>ショド</t>
    </rPh>
    <rPh sb="20" eb="21">
      <t>ヒ</t>
    </rPh>
    <rPh sb="21" eb="22">
      <t>コ</t>
    </rPh>
    <phoneticPr fontId="5"/>
  </si>
  <si>
    <t>住商ｴｱﾛｼｽﾃﾑ㈱</t>
  </si>
  <si>
    <t>UH-60J用機体初度部品(輸入)</t>
    <phoneticPr fontId="5"/>
  </si>
  <si>
    <t>三菱商事㈱</t>
  </si>
  <si>
    <t>日本航空電子工業㈱</t>
  </si>
  <si>
    <t>○</t>
  </si>
  <si>
    <t>AHRSﾃｽﾄ・ｾｯﾄ　J/USM-245</t>
    <phoneticPr fontId="5"/>
  </si>
  <si>
    <t>電波高度計ﾗｲﾝ・ﾃｽﾀｰ　J/USM-121</t>
    <phoneticPr fontId="5"/>
  </si>
  <si>
    <t>AHRSﾃｽﾄ・ｾｯﾄ　J/USM-245（初度費)</t>
    <rPh sb="22" eb="24">
      <t>ショド</t>
    </rPh>
    <rPh sb="24" eb="25">
      <t>ヒ</t>
    </rPh>
    <phoneticPr fontId="5"/>
  </si>
  <si>
    <t>電波高度計ﾗｲﾝ・ﾃｽﾀｰ　J/USM-121(初度費）</t>
    <rPh sb="24" eb="26">
      <t>ショド</t>
    </rPh>
    <rPh sb="26" eb="27">
      <t>ヒ</t>
    </rPh>
    <phoneticPr fontId="5"/>
  </si>
  <si>
    <t>住友商事㈱</t>
  </si>
  <si>
    <t>ｼﾝﾌｫﾆｱｴﾝｼﾞﾆｱﾘﾝｸﾞ㈱</t>
  </si>
  <si>
    <t>被災装備品の復旧に伴う関連器材の取得(松島基地整備器材)</t>
  </si>
  <si>
    <t>航空機維持部品</t>
    <rPh sb="0" eb="3">
      <t>コウクウキ</t>
    </rPh>
    <rPh sb="3" eb="5">
      <t>イジ</t>
    </rPh>
    <rPh sb="5" eb="7">
      <t>ブヒン</t>
    </rPh>
    <phoneticPr fontId="5"/>
  </si>
  <si>
    <t>航空機の複合材関連部位の解体及び処分に関する役務</t>
    <rPh sb="0" eb="3">
      <t>コウクウキ</t>
    </rPh>
    <rPh sb="4" eb="6">
      <t>フクゴウ</t>
    </rPh>
    <rPh sb="6" eb="7">
      <t>ザイ</t>
    </rPh>
    <rPh sb="7" eb="9">
      <t>カンレン</t>
    </rPh>
    <rPh sb="9" eb="11">
      <t>ブイ</t>
    </rPh>
    <rPh sb="12" eb="14">
      <t>カイタイ</t>
    </rPh>
    <rPh sb="14" eb="15">
      <t>オヨ</t>
    </rPh>
    <rPh sb="16" eb="18">
      <t>ショブン</t>
    </rPh>
    <rPh sb="19" eb="20">
      <t>カン</t>
    </rPh>
    <rPh sb="22" eb="24">
      <t>エキム</t>
    </rPh>
    <phoneticPr fontId="5"/>
  </si>
  <si>
    <t>㈱IHI</t>
  </si>
  <si>
    <t>F110-IHI/GE-129ｴﾝｼﾞﾝ･ｵｰﾊﾞｰﾎｰﾙ(ﾏｲﾅｰ)</t>
  </si>
  <si>
    <t>ｴｱﾊﾞｽ･ﾍﾘｺﾌﾟﾀｰｽﾞ･ｼﾞｬﾊﾟﾝ㈱</t>
  </si>
  <si>
    <t>特別輸送ヘリコプター（ＥＣ－２２５ＬＰ）</t>
  </si>
  <si>
    <t>川崎重工業㈱</t>
  </si>
  <si>
    <t>住友精密工業㈱</t>
  </si>
  <si>
    <t>ｶﾔﾊﾞ工業㈱</t>
  </si>
  <si>
    <r>
      <t>統合電子戦装置及びU</t>
    </r>
    <r>
      <rPr>
        <sz val="11"/>
        <rFont val="ＭＳ Ｐゴシック"/>
        <family val="3"/>
        <charset val="128"/>
      </rPr>
      <t>HF無線機の構成品修理</t>
    </r>
    <rPh sb="7" eb="8">
      <t>オヨ</t>
    </rPh>
    <rPh sb="12" eb="14">
      <t>ムセン</t>
    </rPh>
    <rPh sb="14" eb="15">
      <t>キ</t>
    </rPh>
    <rPh sb="16" eb="18">
      <t>コウセイ</t>
    </rPh>
    <rPh sb="18" eb="19">
      <t>ヒン</t>
    </rPh>
    <rPh sb="19" eb="21">
      <t>シュウリ</t>
    </rPh>
    <phoneticPr fontId="5"/>
  </si>
  <si>
    <t>ﾚｰﾀﾞｰ･ｾｯﾄ J/APG-1  構成品修理</t>
  </si>
  <si>
    <t>三菱電機特機ｼｽﾃﾑ㈱</t>
  </si>
  <si>
    <t>伊藤忠ｱﾋﾞｴ-ｼｮﾝ㈱</t>
  </si>
  <si>
    <t>日本ｴﾔ-ｸﾗﾌﾄｻﾌﾟﾗｲ㈱</t>
  </si>
  <si>
    <t>F-2 HF無線機 構成品修理</t>
  </si>
  <si>
    <t>F-2 電波高度計  修理</t>
  </si>
  <si>
    <t>統合電子戦装置 J/ASQ-2( )  構成品修理</t>
  </si>
  <si>
    <t>㈱日立国際八木ｿﾘｭｰｼｮﾝｽﾞ</t>
  </si>
  <si>
    <t>日本無線㈱</t>
  </si>
  <si>
    <t>東京計器㈱</t>
  </si>
  <si>
    <t>飛行諸元等記録装置 J/ASH-9 構成品修理</t>
  </si>
  <si>
    <t>関東航空計器㈱</t>
  </si>
  <si>
    <t>F-2 ｴｱﾎﾞｰﾝ･ﾋﾞﾃﾞｵ･ﾃｰﾌﾟ･ﾚｺｰﾀﾞ･ｺﾝﾄﾛｰﾙ･ﾊﾟﾈﾙ 修理</t>
  </si>
  <si>
    <t xml:space="preserve">F-2 ｴｱﾎﾞｰﾝ･ﾋﾞﾃﾞｵ･ﾃｰﾌﾟ･ﾚｺｰﾀﾞ V-80AB-FX 修理 </t>
  </si>
  <si>
    <t>日本ｱﾋﾞｵﾆｸｽ㈱</t>
  </si>
  <si>
    <t>ﾃｨｱｯｸ㈱</t>
  </si>
  <si>
    <t>㈱ｱｲ･ｴﾇ･ｼｰ･ｴﾝｼﾞﾆｱﾘﾝｸﾞ</t>
  </si>
  <si>
    <t>PROTECTOR SET HPC STATOR</t>
  </si>
  <si>
    <t>東日本大震災で被災した装備品等を復旧し、自衛隊の任務を遂行し得る体制へ復旧</t>
    <rPh sb="0" eb="3">
      <t>ヒガシニホン</t>
    </rPh>
    <rPh sb="3" eb="6">
      <t>ダイシンサイ</t>
    </rPh>
    <rPh sb="7" eb="9">
      <t>ヒサイ</t>
    </rPh>
    <rPh sb="11" eb="14">
      <t>ソウビヒン</t>
    </rPh>
    <rPh sb="14" eb="15">
      <t>トウ</t>
    </rPh>
    <rPh sb="16" eb="18">
      <t>フッキュウ</t>
    </rPh>
    <rPh sb="20" eb="23">
      <t>ジエイタイ</t>
    </rPh>
    <rPh sb="24" eb="26">
      <t>ニンム</t>
    </rPh>
    <rPh sb="27" eb="29">
      <t>スイコウ</t>
    </rPh>
    <rPh sb="30" eb="31">
      <t>エ</t>
    </rPh>
    <rPh sb="32" eb="34">
      <t>タイセイ</t>
    </rPh>
    <rPh sb="35" eb="37">
      <t>フッキュウ</t>
    </rPh>
    <phoneticPr fontId="5"/>
  </si>
  <si>
    <t>装備品等の復旧に係る事業件数</t>
    <rPh sb="0" eb="3">
      <t>ソウビヒン</t>
    </rPh>
    <rPh sb="3" eb="4">
      <t>トウ</t>
    </rPh>
    <rPh sb="5" eb="7">
      <t>フッキュウ</t>
    </rPh>
    <rPh sb="8" eb="9">
      <t>カカ</t>
    </rPh>
    <rPh sb="10" eb="12">
      <t>ジギョウ</t>
    </rPh>
    <rPh sb="12" eb="14">
      <t>ケンスウ</t>
    </rPh>
    <phoneticPr fontId="5"/>
  </si>
  <si>
    <t>件</t>
    <rPh sb="0" eb="1">
      <t>ケン</t>
    </rPh>
    <phoneticPr fontId="5"/>
  </si>
  <si>
    <t>-</t>
    <phoneticPr fontId="5"/>
  </si>
  <si>
    <t>被災した装備品等の取得、修理等を実施する事業件数</t>
    <rPh sb="0" eb="2">
      <t>ヒサイ</t>
    </rPh>
    <rPh sb="4" eb="7">
      <t>ソウビヒン</t>
    </rPh>
    <rPh sb="7" eb="8">
      <t>トウ</t>
    </rPh>
    <rPh sb="9" eb="11">
      <t>シュトク</t>
    </rPh>
    <rPh sb="12" eb="14">
      <t>シュウリ</t>
    </rPh>
    <rPh sb="14" eb="15">
      <t>トウ</t>
    </rPh>
    <rPh sb="16" eb="18">
      <t>ジッシ</t>
    </rPh>
    <rPh sb="20" eb="22">
      <t>ジギョウ</t>
    </rPh>
    <rPh sb="22" eb="24">
      <t>ケンスウ</t>
    </rPh>
    <phoneticPr fontId="5"/>
  </si>
  <si>
    <t>件</t>
    <rPh sb="0" eb="1">
      <t>ケン</t>
    </rPh>
    <phoneticPr fontId="5"/>
  </si>
  <si>
    <t>事業執行額／事業実施件数　　　　　　　　　　　　　　</t>
    <rPh sb="0" eb="2">
      <t>ジギョウ</t>
    </rPh>
    <rPh sb="2" eb="4">
      <t>シッコウ</t>
    </rPh>
    <rPh sb="4" eb="5">
      <t>ガク</t>
    </rPh>
    <rPh sb="6" eb="8">
      <t>ジギョウ</t>
    </rPh>
    <rPh sb="8" eb="10">
      <t>ジッシ</t>
    </rPh>
    <rPh sb="10" eb="12">
      <t>ケンスウ</t>
    </rPh>
    <phoneticPr fontId="5"/>
  </si>
  <si>
    <t>百万円／件</t>
    <rPh sb="0" eb="2">
      <t>ヒャクマン</t>
    </rPh>
    <rPh sb="2" eb="3">
      <t>エン</t>
    </rPh>
    <rPh sb="4" eb="5">
      <t>ケン</t>
    </rPh>
    <phoneticPr fontId="5"/>
  </si>
  <si>
    <t>　　Ｘ/Ｙ</t>
    <phoneticPr fontId="5"/>
  </si>
  <si>
    <t>-</t>
    <phoneticPr fontId="5"/>
  </si>
  <si>
    <t>44,163/30</t>
    <phoneticPr fontId="5"/>
  </si>
  <si>
    <t>13,980/18</t>
    <phoneticPr fontId="5"/>
  </si>
  <si>
    <t>22,342/１８</t>
    <phoneticPr fontId="5"/>
  </si>
  <si>
    <t>‐</t>
  </si>
  <si>
    <t>大災害時に自衛隊が確実に活動し得るよう、被災した自衛隊の装備品等を速やかに復旧させるものであり、ニーズを反映</t>
    <rPh sb="0" eb="1">
      <t>ダイ</t>
    </rPh>
    <rPh sb="1" eb="4">
      <t>サイガイジ</t>
    </rPh>
    <rPh sb="5" eb="8">
      <t>ジエイタイ</t>
    </rPh>
    <rPh sb="9" eb="11">
      <t>カクジツ</t>
    </rPh>
    <rPh sb="12" eb="14">
      <t>カツドウ</t>
    </rPh>
    <rPh sb="15" eb="16">
      <t>エ</t>
    </rPh>
    <rPh sb="20" eb="22">
      <t>ヒサイ</t>
    </rPh>
    <rPh sb="24" eb="27">
      <t>ジエイタイ</t>
    </rPh>
    <rPh sb="28" eb="31">
      <t>ソウビヒン</t>
    </rPh>
    <rPh sb="31" eb="32">
      <t>トウ</t>
    </rPh>
    <rPh sb="33" eb="34">
      <t>スミ</t>
    </rPh>
    <rPh sb="37" eb="39">
      <t>フッキュウ</t>
    </rPh>
    <rPh sb="52" eb="54">
      <t>ハンエイ</t>
    </rPh>
    <phoneticPr fontId="5"/>
  </si>
  <si>
    <t>被災した自衛隊の装備品等の復旧に係る事業であることから、国（自衛隊）にのみ実施可能な事業</t>
    <rPh sb="0" eb="2">
      <t>ヒサイ</t>
    </rPh>
    <rPh sb="4" eb="7">
      <t>ジエイタイ</t>
    </rPh>
    <rPh sb="8" eb="11">
      <t>ソウビヒン</t>
    </rPh>
    <rPh sb="11" eb="12">
      <t>トウ</t>
    </rPh>
    <rPh sb="13" eb="15">
      <t>フッキュウ</t>
    </rPh>
    <rPh sb="16" eb="17">
      <t>カカ</t>
    </rPh>
    <rPh sb="18" eb="20">
      <t>ジギョウ</t>
    </rPh>
    <rPh sb="28" eb="29">
      <t>クニ</t>
    </rPh>
    <rPh sb="30" eb="33">
      <t>ジエイタイ</t>
    </rPh>
    <rPh sb="37" eb="39">
      <t>ジッシ</t>
    </rPh>
    <rPh sb="39" eb="41">
      <t>カノウ</t>
    </rPh>
    <rPh sb="42" eb="44">
      <t>ジギョウ</t>
    </rPh>
    <phoneticPr fontId="5"/>
  </si>
  <si>
    <t>東日本大震災で被災した装備品に限定しての復旧であり、政策・施策に適合しており、かつ優先度は高い</t>
    <rPh sb="0" eb="3">
      <t>ヒガシニホン</t>
    </rPh>
    <rPh sb="3" eb="6">
      <t>ダイシンサイ</t>
    </rPh>
    <rPh sb="7" eb="9">
      <t>ヒサイ</t>
    </rPh>
    <rPh sb="11" eb="14">
      <t>ソウビヒン</t>
    </rPh>
    <rPh sb="15" eb="17">
      <t>ゲンテイ</t>
    </rPh>
    <rPh sb="20" eb="22">
      <t>フッキュウ</t>
    </rPh>
    <rPh sb="26" eb="28">
      <t>セイサク</t>
    </rPh>
    <rPh sb="29" eb="31">
      <t>セサク</t>
    </rPh>
    <rPh sb="32" eb="34">
      <t>テキゴウ</t>
    </rPh>
    <rPh sb="41" eb="44">
      <t>ユウセンド</t>
    </rPh>
    <rPh sb="45" eb="46">
      <t>タカ</t>
    </rPh>
    <phoneticPr fontId="5"/>
  </si>
  <si>
    <t>契約方式に一般競争、及び公募を取り入れる等、競争性を確保</t>
    <rPh sb="0" eb="2">
      <t>ケイヤク</t>
    </rPh>
    <rPh sb="2" eb="4">
      <t>ホウシキ</t>
    </rPh>
    <rPh sb="5" eb="7">
      <t>イッパン</t>
    </rPh>
    <rPh sb="7" eb="9">
      <t>キョウソウ</t>
    </rPh>
    <rPh sb="10" eb="11">
      <t>オヨ</t>
    </rPh>
    <rPh sb="12" eb="14">
      <t>コウボ</t>
    </rPh>
    <rPh sb="15" eb="16">
      <t>ト</t>
    </rPh>
    <rPh sb="17" eb="18">
      <t>イ</t>
    </rPh>
    <rPh sb="20" eb="21">
      <t>トウ</t>
    </rPh>
    <rPh sb="22" eb="25">
      <t>キョウソウセイ</t>
    </rPh>
    <rPh sb="26" eb="28">
      <t>カクホ</t>
    </rPh>
    <phoneticPr fontId="5"/>
  </si>
  <si>
    <t>被災した自衛隊の装備品等の復旧に係る事業のみに限定</t>
    <rPh sb="0" eb="2">
      <t>ヒサイ</t>
    </rPh>
    <rPh sb="4" eb="7">
      <t>ジエイタイ</t>
    </rPh>
    <rPh sb="8" eb="11">
      <t>ソウビヒン</t>
    </rPh>
    <rPh sb="11" eb="12">
      <t>トウ</t>
    </rPh>
    <rPh sb="13" eb="15">
      <t>フッキュウ</t>
    </rPh>
    <rPh sb="16" eb="17">
      <t>カカ</t>
    </rPh>
    <rPh sb="18" eb="20">
      <t>ジギョウ</t>
    </rPh>
    <rPh sb="23" eb="25">
      <t>ゲンテイ</t>
    </rPh>
    <phoneticPr fontId="5"/>
  </si>
  <si>
    <t>被災した航空機等の修復が主体であるためコストの水準は妥当</t>
    <rPh sb="0" eb="2">
      <t>ヒサイ</t>
    </rPh>
    <rPh sb="4" eb="7">
      <t>コウクウキ</t>
    </rPh>
    <rPh sb="7" eb="8">
      <t>トウ</t>
    </rPh>
    <rPh sb="9" eb="11">
      <t>シュウフク</t>
    </rPh>
    <rPh sb="12" eb="14">
      <t>シュタイ</t>
    </rPh>
    <rPh sb="23" eb="25">
      <t>スイジュン</t>
    </rPh>
    <rPh sb="26" eb="28">
      <t>ダトウ</t>
    </rPh>
    <phoneticPr fontId="5"/>
  </si>
  <si>
    <t>競争性の確保を図るとともに、修理に先立ち実施する診断結果の適切な反映、執行時での役務内容等の精査により効率化を実施</t>
    <rPh sb="0" eb="3">
      <t>キョウソウセイ</t>
    </rPh>
    <rPh sb="4" eb="6">
      <t>カクホ</t>
    </rPh>
    <rPh sb="7" eb="8">
      <t>ハカ</t>
    </rPh>
    <rPh sb="14" eb="16">
      <t>シュウリ</t>
    </rPh>
    <rPh sb="17" eb="19">
      <t>サキダ</t>
    </rPh>
    <rPh sb="20" eb="22">
      <t>ジッシ</t>
    </rPh>
    <rPh sb="24" eb="26">
      <t>シンダン</t>
    </rPh>
    <rPh sb="26" eb="28">
      <t>ケッカ</t>
    </rPh>
    <rPh sb="29" eb="31">
      <t>テキセツ</t>
    </rPh>
    <rPh sb="32" eb="34">
      <t>ハンエイ</t>
    </rPh>
    <rPh sb="35" eb="37">
      <t>シッコウ</t>
    </rPh>
    <rPh sb="37" eb="38">
      <t>ジ</t>
    </rPh>
    <rPh sb="40" eb="42">
      <t>エキム</t>
    </rPh>
    <rPh sb="42" eb="44">
      <t>ナイヨウ</t>
    </rPh>
    <rPh sb="44" eb="45">
      <t>トウ</t>
    </rPh>
    <rPh sb="46" eb="48">
      <t>セイサ</t>
    </rPh>
    <rPh sb="51" eb="54">
      <t>コウリツカ</t>
    </rPh>
    <rPh sb="55" eb="57">
      <t>ジッシ</t>
    </rPh>
    <phoneticPr fontId="5"/>
  </si>
  <si>
    <t>自衛隊の任務を遂行する上で、被災した装備品等の復旧は不可欠であり、事業実施に当たり他の手段等は考えられない</t>
    <rPh sb="0" eb="3">
      <t>ジエイタイ</t>
    </rPh>
    <rPh sb="4" eb="6">
      <t>ニンム</t>
    </rPh>
    <rPh sb="7" eb="9">
      <t>スイコウ</t>
    </rPh>
    <rPh sb="11" eb="12">
      <t>ウエ</t>
    </rPh>
    <rPh sb="14" eb="16">
      <t>ヒサイ</t>
    </rPh>
    <rPh sb="18" eb="21">
      <t>ソウビヒン</t>
    </rPh>
    <rPh sb="21" eb="22">
      <t>トウ</t>
    </rPh>
    <rPh sb="23" eb="25">
      <t>フッキュウ</t>
    </rPh>
    <rPh sb="26" eb="29">
      <t>フカケツ</t>
    </rPh>
    <rPh sb="33" eb="35">
      <t>ジギョウ</t>
    </rPh>
    <rPh sb="35" eb="37">
      <t>ジッシ</t>
    </rPh>
    <rPh sb="38" eb="39">
      <t>ア</t>
    </rPh>
    <rPh sb="41" eb="42">
      <t>タ</t>
    </rPh>
    <rPh sb="43" eb="45">
      <t>シュダン</t>
    </rPh>
    <rPh sb="45" eb="46">
      <t>トウ</t>
    </rPh>
    <rPh sb="47" eb="48">
      <t>カンガ</t>
    </rPh>
    <phoneticPr fontId="5"/>
  </si>
  <si>
    <t>復旧を終えた装備品等は自衛隊の任務遂行に大いに活用</t>
    <rPh sb="0" eb="2">
      <t>フッキュウ</t>
    </rPh>
    <rPh sb="3" eb="4">
      <t>オ</t>
    </rPh>
    <rPh sb="6" eb="9">
      <t>ソウビヒン</t>
    </rPh>
    <rPh sb="9" eb="10">
      <t>トウ</t>
    </rPh>
    <rPh sb="11" eb="14">
      <t>ジエイタイ</t>
    </rPh>
    <rPh sb="15" eb="17">
      <t>ニンム</t>
    </rPh>
    <rPh sb="17" eb="19">
      <t>スイコウ</t>
    </rPh>
    <rPh sb="20" eb="21">
      <t>オオ</t>
    </rPh>
    <rPh sb="23" eb="25">
      <t>カツヨウ</t>
    </rPh>
    <phoneticPr fontId="5"/>
  </si>
  <si>
    <t>当初の復旧見込に基づき、概ね装備品等の復旧は伸展</t>
    <rPh sb="0" eb="2">
      <t>トウショ</t>
    </rPh>
    <rPh sb="3" eb="5">
      <t>フッキュウ</t>
    </rPh>
    <rPh sb="5" eb="7">
      <t>ミコ</t>
    </rPh>
    <rPh sb="8" eb="9">
      <t>モト</t>
    </rPh>
    <rPh sb="12" eb="13">
      <t>オオム</t>
    </rPh>
    <rPh sb="14" eb="17">
      <t>ソウビヒン</t>
    </rPh>
    <rPh sb="17" eb="18">
      <t>トウ</t>
    </rPh>
    <rPh sb="19" eb="21">
      <t>フッキュウ</t>
    </rPh>
    <rPh sb="22" eb="24">
      <t>シンテン</t>
    </rPh>
    <phoneticPr fontId="5"/>
  </si>
  <si>
    <t>１．必要性
　  自衛隊は、大災害時に、長期間、広範囲かつ大規模な救助活動や救援活動を担うこととされており、大災害時に自衛隊がこれらの役割を果たすためには、被災した装備品等を速やかに復旧させる必要がある。
２．効率性
　  修理が可能でコストの面でも効率的な場合には、使える部品を修理により再利用するなど、被災した自衛隊の装備品等が果たしていた機能を回復する上で、可能な限り効率的な方法で復旧を行う等の事業内容の精査を図った。
３．有効性
　  自衛隊による災害派遣活動は、国民の安心・安全にとって極めて重要な事業であり、自衛隊の装備品等を復旧することは、災害派遣活動が着実に行われることとなるので、有効な事業である。
４．総合評価
　　今回の予算により、被災した自衛隊の装備品等を速やかに復旧させ、大災害時に自衛隊が迅速かつ効果的に活動できる態勢を確保するために本事業が必要である。</t>
    <phoneticPr fontId="5"/>
  </si>
  <si>
    <t>　修理と購入の場合のコストメリット、部品の再利用などの可能な限り効率的かつ経済的な手法で事業を実施してきたところであるが、一部の事業については、翌年度へ繰り越している。よって、繰越事業に関しての進捗状況を逐次把握し、確実に事業が完遂できるように取り組むものである。</t>
    <rPh sb="1" eb="3">
      <t>シュウリ</t>
    </rPh>
    <rPh sb="4" eb="6">
      <t>コウニュウ</t>
    </rPh>
    <rPh sb="7" eb="9">
      <t>バアイ</t>
    </rPh>
    <rPh sb="18" eb="20">
      <t>ブヒン</t>
    </rPh>
    <rPh sb="21" eb="24">
      <t>サイリヨウ</t>
    </rPh>
    <rPh sb="27" eb="29">
      <t>カノウ</t>
    </rPh>
    <rPh sb="30" eb="31">
      <t>カギ</t>
    </rPh>
    <rPh sb="32" eb="35">
      <t>コウリツテキ</t>
    </rPh>
    <rPh sb="37" eb="40">
      <t>ケイザイテキ</t>
    </rPh>
    <rPh sb="41" eb="43">
      <t>シュホウ</t>
    </rPh>
    <rPh sb="44" eb="46">
      <t>ジギョウ</t>
    </rPh>
    <rPh sb="47" eb="49">
      <t>ジッシ</t>
    </rPh>
    <rPh sb="61" eb="63">
      <t>イチブ</t>
    </rPh>
    <rPh sb="64" eb="66">
      <t>ジギョウ</t>
    </rPh>
    <rPh sb="72" eb="75">
      <t>ヨクネンド</t>
    </rPh>
    <rPh sb="76" eb="77">
      <t>ク</t>
    </rPh>
    <rPh sb="78" eb="79">
      <t>コ</t>
    </rPh>
    <rPh sb="88" eb="90">
      <t>クリコシ</t>
    </rPh>
    <rPh sb="90" eb="92">
      <t>ジギョウ</t>
    </rPh>
    <rPh sb="93" eb="94">
      <t>カン</t>
    </rPh>
    <rPh sb="97" eb="99">
      <t>シンチョク</t>
    </rPh>
    <rPh sb="99" eb="101">
      <t>ジョウキョウ</t>
    </rPh>
    <rPh sb="102" eb="104">
      <t>チクジ</t>
    </rPh>
    <rPh sb="104" eb="106">
      <t>ハアク</t>
    </rPh>
    <rPh sb="108" eb="110">
      <t>カクジツ</t>
    </rPh>
    <rPh sb="111" eb="113">
      <t>ジギョウ</t>
    </rPh>
    <rPh sb="114" eb="116">
      <t>カンスイ</t>
    </rPh>
    <rPh sb="122" eb="123">
      <t>ト</t>
    </rPh>
    <rPh sb="124" eb="125">
      <t>ク</t>
    </rPh>
    <phoneticPr fontId="5"/>
  </si>
  <si>
    <t>新25-065</t>
    <rPh sb="0" eb="1">
      <t>シン</t>
    </rPh>
    <phoneticPr fontId="5"/>
  </si>
  <si>
    <t>－</t>
    <phoneticPr fontId="5"/>
  </si>
  <si>
    <t>－</t>
    <phoneticPr fontId="5"/>
  </si>
  <si>
    <t>F-2B損傷航空機の修復</t>
  </si>
  <si>
    <t>UH-60J航空機用機体初度部品(国産･その5)</t>
  </si>
  <si>
    <t>CNI試験器　J/USM-72C(初度費込）</t>
    <rPh sb="17" eb="19">
      <t>ショド</t>
    </rPh>
    <rPh sb="19" eb="20">
      <t>ヒ</t>
    </rPh>
    <rPh sb="20" eb="21">
      <t>コ</t>
    </rPh>
    <phoneticPr fontId="5"/>
  </si>
  <si>
    <t>味方識別装置試験器 J/USM-152（初度費込）</t>
    <rPh sb="20" eb="22">
      <t>ショド</t>
    </rPh>
    <rPh sb="22" eb="23">
      <t>ヒ</t>
    </rPh>
    <rPh sb="23" eb="24">
      <t>コ</t>
    </rPh>
    <phoneticPr fontId="5"/>
  </si>
  <si>
    <t>UH-60J用搭載電子機器 初度部品</t>
    <phoneticPr fontId="5"/>
  </si>
  <si>
    <t>UH-60J航空機用機体初度部品(国産)</t>
  </si>
  <si>
    <t>UH-60J航空機用機体初度部品(国産)</t>
    <phoneticPr fontId="5"/>
  </si>
  <si>
    <t>UH-60J用搭載電子機器　初度部品</t>
  </si>
  <si>
    <t>UH-60J航空機用ｴﾝｼﾞﾝ初度部品(国産)</t>
    <phoneticPr fontId="5"/>
  </si>
  <si>
    <t>F-2用整備器材</t>
    <phoneticPr fontId="5"/>
  </si>
  <si>
    <t>UH-60J救難ﾍﾘｺﾌﾟﾀｰ</t>
  </si>
  <si>
    <t>ADAPTER ASSY</t>
  </si>
  <si>
    <t>E.歳入徴収官</t>
    <rPh sb="2" eb="4">
      <t>サイニュウ</t>
    </rPh>
    <rPh sb="4" eb="7">
      <t>チョウシュウカン</t>
    </rPh>
    <phoneticPr fontId="5"/>
  </si>
  <si>
    <t>航空機修理費</t>
    <rPh sb="0" eb="3">
      <t>コウクウキ</t>
    </rPh>
    <rPh sb="3" eb="6">
      <t>シュウリヒ</t>
    </rPh>
    <phoneticPr fontId="5"/>
  </si>
  <si>
    <t>債権回収</t>
    <rPh sb="0" eb="2">
      <t>サイケン</t>
    </rPh>
    <rPh sb="2" eb="4">
      <t>カイシュウ</t>
    </rPh>
    <phoneticPr fontId="5"/>
  </si>
  <si>
    <t>歳入徴収官</t>
    <rPh sb="0" eb="2">
      <t>サイニュウ</t>
    </rPh>
    <rPh sb="2" eb="5">
      <t>チョウシュウカン</t>
    </rPh>
    <phoneticPr fontId="5"/>
  </si>
  <si>
    <t>-</t>
    <phoneticPr fontId="5"/>
  </si>
  <si>
    <t>納期遅延に伴う債権回収</t>
    <rPh sb="0" eb="2">
      <t>ノウキ</t>
    </rPh>
    <rPh sb="2" eb="4">
      <t>チエン</t>
    </rPh>
    <rPh sb="5" eb="6">
      <t>トモナ</t>
    </rPh>
    <rPh sb="7" eb="9">
      <t>サイケン</t>
    </rPh>
    <rPh sb="9" eb="11">
      <t>カイシュウ</t>
    </rPh>
    <phoneticPr fontId="5"/>
  </si>
  <si>
    <t>-</t>
    <phoneticPr fontId="5"/>
  </si>
  <si>
    <t>-</t>
    <phoneticPr fontId="5"/>
  </si>
  <si>
    <t>参事官　小瀬　達之</t>
    <phoneticPr fontId="5"/>
  </si>
  <si>
    <t>東日本大震災で被災した装備品等の復旧に係る事業であり、目標とする復旧事業を着実に達成しつつあることから、成果実績は成果目標に見合ったものとなっている</t>
    <rPh sb="0" eb="3">
      <t>ヒガシニホン</t>
    </rPh>
    <rPh sb="3" eb="6">
      <t>ダイシンサイ</t>
    </rPh>
    <rPh sb="7" eb="9">
      <t>ヒサイ</t>
    </rPh>
    <rPh sb="11" eb="14">
      <t>ソウビヒン</t>
    </rPh>
    <rPh sb="14" eb="15">
      <t>トウ</t>
    </rPh>
    <rPh sb="16" eb="18">
      <t>フッキュウ</t>
    </rPh>
    <rPh sb="19" eb="20">
      <t>カカ</t>
    </rPh>
    <rPh sb="21" eb="23">
      <t>ジギョウ</t>
    </rPh>
    <rPh sb="27" eb="29">
      <t>モクヒョウ</t>
    </rPh>
    <rPh sb="32" eb="34">
      <t>フッキュウ</t>
    </rPh>
    <rPh sb="34" eb="36">
      <t>ジギョウ</t>
    </rPh>
    <rPh sb="37" eb="39">
      <t>チャクジツ</t>
    </rPh>
    <rPh sb="40" eb="42">
      <t>タッセイ</t>
    </rPh>
    <rPh sb="52" eb="54">
      <t>セイカ</t>
    </rPh>
    <rPh sb="54" eb="56">
      <t>ジッセキ</t>
    </rPh>
    <rPh sb="57" eb="59">
      <t>セイカ</t>
    </rPh>
    <rPh sb="59" eb="61">
      <t>モクヒョウ</t>
    </rPh>
    <rPh sb="62" eb="64">
      <t>ミア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</si>
</sst>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top style="dotted">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9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5" borderId="42" xfId="0" applyFont="1" applyFill="1" applyBorder="1" applyAlignment="1" applyProtection="1">
      <alignment vertical="center" wrapText="1"/>
      <protection locked="0"/>
    </xf>
    <xf numFmtId="0" fontId="0" fillId="5" borderId="42" xfId="0" applyFont="1" applyFill="1" applyBorder="1" applyAlignment="1" applyProtection="1">
      <alignment vertical="center"/>
      <protection locked="0"/>
    </xf>
    <xf numFmtId="0" fontId="0" fillId="5" borderId="63" xfId="0" applyFont="1" applyFill="1" applyBorder="1" applyAlignment="1" applyProtection="1">
      <alignment vertical="center"/>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3"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38" fontId="3" fillId="0" borderId="11" xfId="0" applyNumberFormat="1" applyFont="1" applyBorder="1" applyAlignment="1" applyProtection="1">
      <alignment horizontal="left" vertical="center" wrapText="1"/>
      <protection locked="0"/>
    </xf>
    <xf numFmtId="38" fontId="0" fillId="0" borderId="11" xfId="0" applyNumberFormat="1"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139" xfId="0" applyFont="1" applyFill="1" applyBorder="1" applyAlignment="1" applyProtection="1">
      <alignment horizontal="justify" vertical="center"/>
      <protection locked="0"/>
    </xf>
    <xf numFmtId="0" fontId="0" fillId="0" borderId="57" xfId="0" applyFont="1" applyFill="1" applyBorder="1" applyAlignment="1" applyProtection="1">
      <alignment horizontal="justify" vertical="center"/>
      <protection locked="0"/>
    </xf>
    <xf numFmtId="0" fontId="0" fillId="0" borderId="59" xfId="0" applyFont="1" applyFill="1" applyBorder="1" applyAlignment="1" applyProtection="1">
      <alignment horizontal="justify" vertical="center"/>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0" fillId="0" borderId="27"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38" fontId="3" fillId="0" borderId="25" xfId="0" applyNumberFormat="1" applyFont="1" applyBorder="1" applyAlignment="1" applyProtection="1">
      <alignment horizontal="left" vertical="center" wrapText="1"/>
      <protection locked="0"/>
    </xf>
    <xf numFmtId="38" fontId="3" fillId="0" borderId="26" xfId="0" applyNumberFormat="1" applyFont="1" applyBorder="1" applyAlignment="1" applyProtection="1">
      <alignment horizontal="left" vertical="center" wrapText="1"/>
      <protection locked="0"/>
    </xf>
    <xf numFmtId="38" fontId="3" fillId="0" borderId="27" xfId="0" applyNumberFormat="1" applyFont="1" applyBorder="1" applyAlignment="1" applyProtection="1">
      <alignment horizontal="left" vertical="center" wrapText="1"/>
      <protection locked="0"/>
    </xf>
    <xf numFmtId="38" fontId="0" fillId="0" borderId="25" xfId="0" applyNumberFormat="1" applyFont="1" applyBorder="1" applyAlignment="1" applyProtection="1">
      <alignment horizontal="left" vertical="center" wrapText="1"/>
      <protection locked="0"/>
    </xf>
    <xf numFmtId="38" fontId="0" fillId="0" borderId="26" xfId="0" applyNumberFormat="1" applyFont="1" applyBorder="1" applyAlignment="1" applyProtection="1">
      <alignment horizontal="left" vertical="center" wrapText="1"/>
      <protection locked="0"/>
    </xf>
    <xf numFmtId="38" fontId="0" fillId="0" borderId="27" xfId="0" applyNumberFormat="1"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19</xdr:col>
      <xdr:colOff>139700</xdr:colOff>
      <xdr:row>140</xdr:row>
      <xdr:rowOff>25400</xdr:rowOff>
    </xdr:from>
    <xdr:to>
      <xdr:col>30</xdr:col>
      <xdr:colOff>101288</xdr:colOff>
      <xdr:row>141</xdr:row>
      <xdr:rowOff>355248</xdr:rowOff>
    </xdr:to>
    <xdr:sp macro="" textlink="">
      <xdr:nvSpPr>
        <xdr:cNvPr id="5" name="正方形/長方形 4"/>
        <xdr:cNvSpPr/>
      </xdr:nvSpPr>
      <xdr:spPr>
        <a:xfrm>
          <a:off x="4000500" y="50965100"/>
          <a:ext cx="2196788" cy="68544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復興庁</a:t>
          </a:r>
          <a:endParaRPr kumimoji="1" lang="en-US" altLang="ja-JP" sz="1100"/>
        </a:p>
        <a:p>
          <a:pPr algn="ctr"/>
          <a:r>
            <a:rPr kumimoji="1" lang="en-US" altLang="ja-JP" sz="1100"/>
            <a:t>13,980</a:t>
          </a:r>
          <a:r>
            <a:rPr kumimoji="1" lang="ja-JP" altLang="en-US" sz="1100"/>
            <a:t>百万円</a:t>
          </a:r>
        </a:p>
      </xdr:txBody>
    </xdr:sp>
    <xdr:clientData/>
  </xdr:twoCellAnchor>
  <xdr:twoCellAnchor>
    <xdr:from>
      <xdr:col>18</xdr:col>
      <xdr:colOff>38100</xdr:colOff>
      <xdr:row>142</xdr:row>
      <xdr:rowOff>12700</xdr:rowOff>
    </xdr:from>
    <xdr:to>
      <xdr:col>32</xdr:col>
      <xdr:colOff>20590</xdr:colOff>
      <xdr:row>143</xdr:row>
      <xdr:rowOff>314250</xdr:rowOff>
    </xdr:to>
    <xdr:sp macro="" textlink="">
      <xdr:nvSpPr>
        <xdr:cNvPr id="6" name="大かっこ 5"/>
        <xdr:cNvSpPr/>
      </xdr:nvSpPr>
      <xdr:spPr>
        <a:xfrm>
          <a:off x="3695700" y="51663600"/>
          <a:ext cx="2827290" cy="657150"/>
        </a:xfrm>
        <a:prstGeom prst="bracketPair">
          <a:avLst/>
        </a:prstGeom>
        <a:ln w="63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25400</xdr:colOff>
      <xdr:row>142</xdr:row>
      <xdr:rowOff>88900</xdr:rowOff>
    </xdr:from>
    <xdr:to>
      <xdr:col>29</xdr:col>
      <xdr:colOff>145036</xdr:colOff>
      <xdr:row>143</xdr:row>
      <xdr:rowOff>221697</xdr:rowOff>
    </xdr:to>
    <xdr:sp macro="" textlink="">
      <xdr:nvSpPr>
        <xdr:cNvPr id="8" name="正方形/長方形 7"/>
        <xdr:cNvSpPr/>
      </xdr:nvSpPr>
      <xdr:spPr>
        <a:xfrm>
          <a:off x="4089400" y="51739800"/>
          <a:ext cx="1948436" cy="48839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lnSpc>
              <a:spcPts val="1000"/>
            </a:lnSpc>
          </a:pPr>
          <a:r>
            <a:rPr kumimoji="1" lang="ja-JP" altLang="en-US" sz="900">
              <a:solidFill>
                <a:sysClr val="windowText" lastClr="000000"/>
              </a:solidFill>
            </a:rPr>
            <a:t>　</a:t>
          </a:r>
          <a:r>
            <a:rPr kumimoji="1" lang="ja-JP" altLang="en-US" sz="1100">
              <a:solidFill>
                <a:sysClr val="windowText" lastClr="000000"/>
              </a:solidFill>
            </a:rPr>
            <a:t>（防衛省へ移替え）　</a:t>
          </a:r>
          <a:r>
            <a:rPr kumimoji="1" lang="ja-JP" altLang="en-US" sz="900">
              <a:solidFill>
                <a:sysClr val="windowText" lastClr="000000"/>
              </a:solidFill>
            </a:rPr>
            <a:t>　　　　　　　　　　　　　　　　　　　　　　　　　</a:t>
          </a:r>
          <a:endParaRPr kumimoji="1" lang="en-US" altLang="ja-JP" sz="900">
            <a:solidFill>
              <a:sysClr val="windowText" lastClr="000000"/>
            </a:solidFill>
          </a:endParaRPr>
        </a:p>
      </xdr:txBody>
    </xdr:sp>
    <xdr:clientData/>
  </xdr:twoCellAnchor>
  <xdr:twoCellAnchor>
    <xdr:from>
      <xdr:col>25</xdr:col>
      <xdr:colOff>0</xdr:colOff>
      <xdr:row>144</xdr:row>
      <xdr:rowOff>0</xdr:rowOff>
    </xdr:from>
    <xdr:to>
      <xdr:col>25</xdr:col>
      <xdr:colOff>0</xdr:colOff>
      <xdr:row>145</xdr:row>
      <xdr:rowOff>351535</xdr:rowOff>
    </xdr:to>
    <xdr:cxnSp macro="">
      <xdr:nvCxnSpPr>
        <xdr:cNvPr id="9" name="直線矢印コネクタ 8"/>
        <xdr:cNvCxnSpPr/>
      </xdr:nvCxnSpPr>
      <xdr:spPr>
        <a:xfrm>
          <a:off x="5080000" y="52362100"/>
          <a:ext cx="0" cy="70713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25400</xdr:colOff>
      <xdr:row>146</xdr:row>
      <xdr:rowOff>88900</xdr:rowOff>
    </xdr:from>
    <xdr:to>
      <xdr:col>30</xdr:col>
      <xdr:colOff>179451</xdr:colOff>
      <xdr:row>148</xdr:row>
      <xdr:rowOff>323788</xdr:rowOff>
    </xdr:to>
    <xdr:sp macro="" textlink="">
      <xdr:nvSpPr>
        <xdr:cNvPr id="10" name="正方形/長方形 9"/>
        <xdr:cNvSpPr/>
      </xdr:nvSpPr>
      <xdr:spPr>
        <a:xfrm>
          <a:off x="3886200" y="53162200"/>
          <a:ext cx="2389251" cy="946088"/>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防衛省</a:t>
          </a:r>
          <a:endParaRPr kumimoji="1" lang="en-US" altLang="ja-JP" sz="1100"/>
        </a:p>
        <a:p>
          <a:pPr algn="ctr"/>
          <a:r>
            <a:rPr kumimoji="1" lang="en-US" altLang="ja-JP" sz="1100"/>
            <a:t>13,980</a:t>
          </a:r>
          <a:r>
            <a:rPr kumimoji="1" lang="ja-JP" altLang="en-US" sz="1100"/>
            <a:t>百万円</a:t>
          </a:r>
        </a:p>
      </xdr:txBody>
    </xdr:sp>
    <xdr:clientData/>
  </xdr:twoCellAnchor>
  <xdr:twoCellAnchor>
    <xdr:from>
      <xdr:col>25</xdr:col>
      <xdr:colOff>0</xdr:colOff>
      <xdr:row>148</xdr:row>
      <xdr:rowOff>340894</xdr:rowOff>
    </xdr:from>
    <xdr:to>
      <xdr:col>25</xdr:col>
      <xdr:colOff>1731</xdr:colOff>
      <xdr:row>149</xdr:row>
      <xdr:rowOff>308835</xdr:rowOff>
    </xdr:to>
    <xdr:cxnSp macro="">
      <xdr:nvCxnSpPr>
        <xdr:cNvPr id="11" name="直線矢印コネクタ 10"/>
        <xdr:cNvCxnSpPr/>
      </xdr:nvCxnSpPr>
      <xdr:spPr>
        <a:xfrm>
          <a:off x="5080000" y="54125394"/>
          <a:ext cx="1731" cy="323541"/>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8656</xdr:colOff>
      <xdr:row>150</xdr:row>
      <xdr:rowOff>165100</xdr:rowOff>
    </xdr:from>
    <xdr:to>
      <xdr:col>38</xdr:col>
      <xdr:colOff>127000</xdr:colOff>
      <xdr:row>150</xdr:row>
      <xdr:rowOff>165100</xdr:rowOff>
    </xdr:to>
    <xdr:cxnSp macro="">
      <xdr:nvCxnSpPr>
        <xdr:cNvPr id="3" name="直線コネクタ 2"/>
        <xdr:cNvCxnSpPr/>
      </xdr:nvCxnSpPr>
      <xdr:spPr>
        <a:xfrm>
          <a:off x="2040656" y="36144200"/>
          <a:ext cx="580794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25400</xdr:colOff>
      <xdr:row>150</xdr:row>
      <xdr:rowOff>165100</xdr:rowOff>
    </xdr:from>
    <xdr:to>
      <xdr:col>10</xdr:col>
      <xdr:colOff>25400</xdr:colOff>
      <xdr:row>152</xdr:row>
      <xdr:rowOff>38100</xdr:rowOff>
    </xdr:to>
    <xdr:cxnSp macro="">
      <xdr:nvCxnSpPr>
        <xdr:cNvPr id="19" name="直線コネクタ 18"/>
        <xdr:cNvCxnSpPr/>
      </xdr:nvCxnSpPr>
      <xdr:spPr>
        <a:xfrm flipV="1">
          <a:off x="2057400" y="361442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127000</xdr:colOff>
      <xdr:row>150</xdr:row>
      <xdr:rowOff>152400</xdr:rowOff>
    </xdr:from>
    <xdr:to>
      <xdr:col>17</xdr:col>
      <xdr:colOff>127000</xdr:colOff>
      <xdr:row>152</xdr:row>
      <xdr:rowOff>25400</xdr:rowOff>
    </xdr:to>
    <xdr:cxnSp macro="">
      <xdr:nvCxnSpPr>
        <xdr:cNvPr id="25" name="直線コネクタ 24"/>
        <xdr:cNvCxnSpPr/>
      </xdr:nvCxnSpPr>
      <xdr:spPr>
        <a:xfrm flipV="1">
          <a:off x="3581400" y="361315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150</xdr:row>
      <xdr:rowOff>152400</xdr:rowOff>
    </xdr:from>
    <xdr:to>
      <xdr:col>25</xdr:col>
      <xdr:colOff>0</xdr:colOff>
      <xdr:row>152</xdr:row>
      <xdr:rowOff>25400</xdr:rowOff>
    </xdr:to>
    <xdr:cxnSp macro="">
      <xdr:nvCxnSpPr>
        <xdr:cNvPr id="26" name="直線コネクタ 25"/>
        <xdr:cNvCxnSpPr/>
      </xdr:nvCxnSpPr>
      <xdr:spPr>
        <a:xfrm flipV="1">
          <a:off x="5080000" y="361315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152400</xdr:colOff>
      <xdr:row>150</xdr:row>
      <xdr:rowOff>152400</xdr:rowOff>
    </xdr:from>
    <xdr:to>
      <xdr:col>31</xdr:col>
      <xdr:colOff>152400</xdr:colOff>
      <xdr:row>152</xdr:row>
      <xdr:rowOff>25400</xdr:rowOff>
    </xdr:to>
    <xdr:cxnSp macro="">
      <xdr:nvCxnSpPr>
        <xdr:cNvPr id="27" name="直線コネクタ 26"/>
        <xdr:cNvCxnSpPr/>
      </xdr:nvCxnSpPr>
      <xdr:spPr>
        <a:xfrm flipV="1">
          <a:off x="6451600" y="361315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152</xdr:row>
      <xdr:rowOff>63500</xdr:rowOff>
    </xdr:from>
    <xdr:to>
      <xdr:col>13</xdr:col>
      <xdr:colOff>14200</xdr:colOff>
      <xdr:row>152</xdr:row>
      <xdr:rowOff>273447</xdr:rowOff>
    </xdr:to>
    <xdr:sp macro="" textlink="">
      <xdr:nvSpPr>
        <xdr:cNvPr id="29" name="Text Box 38"/>
        <xdr:cNvSpPr txBox="1">
          <a:spLocks noChangeArrowheads="1"/>
        </xdr:cNvSpPr>
      </xdr:nvSpPr>
      <xdr:spPr bwMode="auto">
        <a:xfrm>
          <a:off x="1447800" y="36753800"/>
          <a:ext cx="1208000" cy="20994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marL="0" marR="0" lvl="0" indent="0" algn="ctr" defTabSz="914400" rtl="0" eaLnBrk="1" fontAlgn="auto" latinLnBrk="0" hangingPunct="1">
            <a:lnSpc>
              <a:spcPct val="100000"/>
            </a:lnSpc>
            <a:spcBef>
              <a:spcPts val="0"/>
            </a:spcBef>
            <a:spcAft>
              <a:spcPts val="0"/>
            </a:spcAft>
            <a:buClrTx/>
            <a:buSzTx/>
            <a:buFontTx/>
            <a:buNone/>
            <a:tabLst/>
            <a:defRPr sz="1000"/>
          </a:pP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r>
            <a:rPr kumimoji="0" lang="ja-JP" altLang="en-US" sz="1100" b="0" i="0" u="none" strike="noStrike" kern="0" cap="none" spc="0" normalizeH="0" baseline="0" noProof="0">
              <a:ln>
                <a:noFill/>
              </a:ln>
              <a:solidFill>
                <a:srgbClr val="000000"/>
              </a:solidFill>
              <a:effectLst/>
              <a:uLnTx/>
              <a:uFillTx/>
              <a:latin typeface="ＭＳ Ｐゴシック"/>
              <a:ea typeface="ＭＳ Ｐゴシック"/>
            </a:rPr>
            <a:t>一般競争</a:t>
          </a:r>
          <a:r>
            <a:rPr kumimoji="0" lang="en-US" altLang="ja-JP" sz="1100" b="0" i="0" u="none" strike="noStrike" kern="0" cap="none" spc="0" normalizeH="0" baseline="0" noProof="0">
              <a:ln>
                <a:noFill/>
              </a:ln>
              <a:solidFill>
                <a:srgbClr val="000000"/>
              </a:solidFill>
              <a:effectLst/>
              <a:uLnTx/>
              <a:uFillTx/>
              <a:latin typeface="ＭＳ Ｐゴシック"/>
              <a:ea typeface="ＭＳ Ｐゴシック"/>
            </a:rPr>
            <a:t>】</a:t>
          </a:r>
        </a:p>
      </xdr:txBody>
    </xdr:sp>
    <xdr:clientData/>
  </xdr:twoCellAnchor>
  <xdr:twoCellAnchor>
    <xdr:from>
      <xdr:col>14</xdr:col>
      <xdr:colOff>190500</xdr:colOff>
      <xdr:row>152</xdr:row>
      <xdr:rowOff>50800</xdr:rowOff>
    </xdr:from>
    <xdr:to>
      <xdr:col>20</xdr:col>
      <xdr:colOff>136747</xdr:colOff>
      <xdr:row>152</xdr:row>
      <xdr:rowOff>269757</xdr:rowOff>
    </xdr:to>
    <xdr:sp macro="" textlink="">
      <xdr:nvSpPr>
        <xdr:cNvPr id="30" name="Text Box 38"/>
        <xdr:cNvSpPr txBox="1">
          <a:spLocks noChangeArrowheads="1"/>
        </xdr:cNvSpPr>
      </xdr:nvSpPr>
      <xdr:spPr bwMode="auto">
        <a:xfrm>
          <a:off x="3035300" y="367411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【一般競争→随意契約】</a:t>
          </a:r>
          <a:endParaRPr lang="ja-JP" altLang="en-US"/>
        </a:p>
      </xdr:txBody>
    </xdr:sp>
    <xdr:clientData/>
  </xdr:twoCellAnchor>
  <xdr:twoCellAnchor>
    <xdr:from>
      <xdr:col>22</xdr:col>
      <xdr:colOff>50800</xdr:colOff>
      <xdr:row>152</xdr:row>
      <xdr:rowOff>38100</xdr:rowOff>
    </xdr:from>
    <xdr:to>
      <xdr:col>27</xdr:col>
      <xdr:colOff>200247</xdr:colOff>
      <xdr:row>152</xdr:row>
      <xdr:rowOff>257057</xdr:rowOff>
    </xdr:to>
    <xdr:sp macro="" textlink="">
      <xdr:nvSpPr>
        <xdr:cNvPr id="31" name="Text Box 38"/>
        <xdr:cNvSpPr txBox="1">
          <a:spLocks noChangeArrowheads="1"/>
        </xdr:cNvSpPr>
      </xdr:nvSpPr>
      <xdr:spPr bwMode="auto">
        <a:xfrm>
          <a:off x="4521200" y="367284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【随意契約】</a:t>
          </a:r>
          <a:endParaRPr lang="ja-JP" altLang="en-US"/>
        </a:p>
      </xdr:txBody>
    </xdr:sp>
    <xdr:clientData/>
  </xdr:twoCellAnchor>
  <xdr:twoCellAnchor>
    <xdr:from>
      <xdr:col>29</xdr:col>
      <xdr:colOff>127000</xdr:colOff>
      <xdr:row>152</xdr:row>
      <xdr:rowOff>38100</xdr:rowOff>
    </xdr:from>
    <xdr:to>
      <xdr:col>35</xdr:col>
      <xdr:colOff>73247</xdr:colOff>
      <xdr:row>152</xdr:row>
      <xdr:rowOff>257057</xdr:rowOff>
    </xdr:to>
    <xdr:sp macro="" textlink="">
      <xdr:nvSpPr>
        <xdr:cNvPr id="32" name="Text Box 38"/>
        <xdr:cNvSpPr txBox="1">
          <a:spLocks noChangeArrowheads="1"/>
        </xdr:cNvSpPr>
      </xdr:nvSpPr>
      <xdr:spPr bwMode="auto">
        <a:xfrm>
          <a:off x="6019800" y="367284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【公募→随意契約】</a:t>
          </a:r>
          <a:endParaRPr lang="ja-JP" altLang="en-US"/>
        </a:p>
      </xdr:txBody>
    </xdr:sp>
    <xdr:clientData/>
  </xdr:twoCellAnchor>
  <xdr:twoCellAnchor>
    <xdr:from>
      <xdr:col>6</xdr:col>
      <xdr:colOff>190500</xdr:colOff>
      <xdr:row>152</xdr:row>
      <xdr:rowOff>330200</xdr:rowOff>
    </xdr:from>
    <xdr:to>
      <xdr:col>13</xdr:col>
      <xdr:colOff>88900</xdr:colOff>
      <xdr:row>154</xdr:row>
      <xdr:rowOff>239401</xdr:rowOff>
    </xdr:to>
    <xdr:sp macro="" textlink="">
      <xdr:nvSpPr>
        <xdr:cNvPr id="34" name="Rectangle 4"/>
        <xdr:cNvSpPr>
          <a:spLocks noChangeArrowheads="1"/>
        </xdr:cNvSpPr>
      </xdr:nvSpPr>
      <xdr:spPr bwMode="auto">
        <a:xfrm>
          <a:off x="1409700" y="37020500"/>
          <a:ext cx="1320800" cy="620401"/>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Ａ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13</a:t>
          </a:r>
          <a:r>
            <a:rPr lang="ja-JP" altLang="en-US" sz="1100" b="0" i="0" u="none" strike="noStrike" baseline="0">
              <a:solidFill>
                <a:srgbClr val="000000"/>
              </a:solidFill>
              <a:latin typeface="ＭＳ Ｐゴシック"/>
              <a:ea typeface="ＭＳ Ｐゴシック"/>
            </a:rPr>
            <a:t>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1,872</a:t>
          </a:r>
          <a:r>
            <a:rPr lang="ja-JP" altLang="en-US" sz="1100" b="0" i="0" u="none" strike="noStrike" baseline="0">
              <a:solidFill>
                <a:sysClr val="windowText" lastClr="000000"/>
              </a:solidFill>
              <a:latin typeface="ＭＳ Ｐゴシック"/>
              <a:ea typeface="ＭＳ Ｐゴシック"/>
            </a:rPr>
            <a:t>百万円</a:t>
          </a:r>
        </a:p>
      </xdr:txBody>
    </xdr:sp>
    <xdr:clientData/>
  </xdr:twoCellAnchor>
  <xdr:twoCellAnchor>
    <xdr:from>
      <xdr:col>14</xdr:col>
      <xdr:colOff>165100</xdr:colOff>
      <xdr:row>152</xdr:row>
      <xdr:rowOff>330200</xdr:rowOff>
    </xdr:from>
    <xdr:to>
      <xdr:col>20</xdr:col>
      <xdr:colOff>133103</xdr:colOff>
      <xdr:row>154</xdr:row>
      <xdr:rowOff>257313</xdr:rowOff>
    </xdr:to>
    <xdr:sp macro="" textlink="">
      <xdr:nvSpPr>
        <xdr:cNvPr id="35" name="Rectangle 11"/>
        <xdr:cNvSpPr>
          <a:spLocks noChangeArrowheads="1"/>
        </xdr:cNvSpPr>
      </xdr:nvSpPr>
      <xdr:spPr bwMode="auto">
        <a:xfrm>
          <a:off x="3009900" y="370205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ja-JP" altLang="en-US" sz="1100" b="0" i="0" u="none" strike="noStrike" baseline="0">
              <a:solidFill>
                <a:srgbClr val="000000"/>
              </a:solidFill>
              <a:latin typeface="ＭＳ Ｐゴシック"/>
              <a:ea typeface="ＭＳ Ｐゴシック"/>
            </a:rPr>
            <a:t>Ｂ</a:t>
          </a: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17</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1,919</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22</xdr:col>
      <xdr:colOff>25400</xdr:colOff>
      <xdr:row>152</xdr:row>
      <xdr:rowOff>330200</xdr:rowOff>
    </xdr:from>
    <xdr:to>
      <xdr:col>27</xdr:col>
      <xdr:colOff>196603</xdr:colOff>
      <xdr:row>154</xdr:row>
      <xdr:rowOff>257313</xdr:rowOff>
    </xdr:to>
    <xdr:sp macro="" textlink="">
      <xdr:nvSpPr>
        <xdr:cNvPr id="36" name="Rectangle 11"/>
        <xdr:cNvSpPr>
          <a:spLocks noChangeArrowheads="1"/>
        </xdr:cNvSpPr>
      </xdr:nvSpPr>
      <xdr:spPr bwMode="auto">
        <a:xfrm>
          <a:off x="4495800" y="370205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C.</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39</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10,055</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28</xdr:col>
      <xdr:colOff>190500</xdr:colOff>
      <xdr:row>152</xdr:row>
      <xdr:rowOff>330200</xdr:rowOff>
    </xdr:from>
    <xdr:to>
      <xdr:col>34</xdr:col>
      <xdr:colOff>158503</xdr:colOff>
      <xdr:row>154</xdr:row>
      <xdr:rowOff>257313</xdr:rowOff>
    </xdr:to>
    <xdr:sp macro="" textlink="">
      <xdr:nvSpPr>
        <xdr:cNvPr id="37" name="Rectangle 11"/>
        <xdr:cNvSpPr>
          <a:spLocks noChangeArrowheads="1"/>
        </xdr:cNvSpPr>
      </xdr:nvSpPr>
      <xdr:spPr bwMode="auto">
        <a:xfrm>
          <a:off x="5880100" y="370205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D.</a:t>
          </a:r>
          <a:r>
            <a:rPr lang="ja-JP" altLang="en-US" sz="1100" b="0" i="0" u="none" strike="noStrike" baseline="0">
              <a:solidFill>
                <a:srgbClr val="000000"/>
              </a:solidFill>
              <a:latin typeface="ＭＳ Ｐゴシック"/>
              <a:ea typeface="ＭＳ Ｐゴシック"/>
            </a:rPr>
            <a:t> 民間会社</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r>
            <a:rPr lang="en-US" altLang="ja-JP" sz="1100" b="0" i="0" u="none" strike="noStrike" baseline="0">
              <a:solidFill>
                <a:srgbClr val="000000"/>
              </a:solidFill>
              <a:latin typeface="ＭＳ Ｐゴシック"/>
              <a:ea typeface="ＭＳ Ｐゴシック"/>
            </a:rPr>
            <a:t>10</a:t>
          </a:r>
          <a:r>
            <a:rPr lang="ja-JP" altLang="en-US" sz="1100" b="0" i="0" u="none" strike="noStrike" baseline="0">
              <a:solidFill>
                <a:srgbClr val="000000"/>
              </a:solidFill>
              <a:latin typeface="ＭＳ Ｐゴシック"/>
              <a:ea typeface="ＭＳ Ｐゴシック"/>
            </a:rPr>
            <a:t>社</a:t>
          </a: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130</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35</xdr:col>
      <xdr:colOff>165100</xdr:colOff>
      <xdr:row>152</xdr:row>
      <xdr:rowOff>342900</xdr:rowOff>
    </xdr:from>
    <xdr:to>
      <xdr:col>41</xdr:col>
      <xdr:colOff>133103</xdr:colOff>
      <xdr:row>154</xdr:row>
      <xdr:rowOff>270013</xdr:rowOff>
    </xdr:to>
    <xdr:sp macro="" textlink="">
      <xdr:nvSpPr>
        <xdr:cNvPr id="33" name="Rectangle 11"/>
        <xdr:cNvSpPr>
          <a:spLocks noChangeArrowheads="1"/>
        </xdr:cNvSpPr>
      </xdr:nvSpPr>
      <xdr:spPr bwMode="auto">
        <a:xfrm>
          <a:off x="7277100" y="37033200"/>
          <a:ext cx="1187203" cy="638313"/>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E.</a:t>
          </a:r>
          <a:r>
            <a:rPr lang="ja-JP" altLang="en-US" sz="1100" b="0" i="0" u="none" strike="noStrike" baseline="0">
              <a:solidFill>
                <a:srgbClr val="000000"/>
              </a:solidFill>
              <a:latin typeface="ＭＳ Ｐゴシック"/>
              <a:ea typeface="ＭＳ Ｐゴシック"/>
            </a:rPr>
            <a:t> 歳入徴収官</a:t>
          </a:r>
          <a:r>
            <a:rPr lang="en-US" altLang="ja-JP" sz="1100" b="0" i="0" u="none" strike="noStrike" baseline="0">
              <a:solidFill>
                <a:srgbClr val="000000"/>
              </a:solidFill>
              <a:latin typeface="ＭＳ Ｐゴシック"/>
              <a:ea typeface="ＭＳ Ｐゴシック"/>
            </a:rPr>
            <a:t/>
          </a:r>
          <a:br>
            <a:rPr lang="en-US" altLang="ja-JP" sz="1100" b="0" i="0" u="none" strike="noStrike" baseline="0">
              <a:solidFill>
                <a:srgbClr val="000000"/>
              </a:solidFill>
              <a:latin typeface="ＭＳ Ｐゴシック"/>
              <a:ea typeface="ＭＳ Ｐゴシック"/>
            </a:rPr>
          </a:br>
          <a:endParaRPr lang="en-US" altLang="ja-JP" sz="1100" b="0" i="0" u="none" strike="noStrike" baseline="0">
            <a:solidFill>
              <a:srgbClr val="000000"/>
            </a:solidFill>
            <a:latin typeface="ＭＳ Ｐゴシック"/>
            <a:ea typeface="ＭＳ Ｐゴシック"/>
          </a:endParaRPr>
        </a:p>
        <a:p>
          <a:pPr algn="ctr" rtl="0">
            <a:lnSpc>
              <a:spcPts val="1300"/>
            </a:lnSpc>
            <a:defRPr sz="1000"/>
          </a:pP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百万円</a:t>
          </a:r>
          <a:endParaRPr lang="ja-JP" altLang="en-US"/>
        </a:p>
      </xdr:txBody>
    </xdr:sp>
    <xdr:clientData/>
  </xdr:twoCellAnchor>
  <xdr:twoCellAnchor>
    <xdr:from>
      <xdr:col>38</xdr:col>
      <xdr:colOff>127000</xdr:colOff>
      <xdr:row>150</xdr:row>
      <xdr:rowOff>165100</xdr:rowOff>
    </xdr:from>
    <xdr:to>
      <xdr:col>38</xdr:col>
      <xdr:colOff>127000</xdr:colOff>
      <xdr:row>152</xdr:row>
      <xdr:rowOff>38100</xdr:rowOff>
    </xdr:to>
    <xdr:cxnSp macro="">
      <xdr:nvCxnSpPr>
        <xdr:cNvPr id="40" name="直線コネクタ 39"/>
        <xdr:cNvCxnSpPr/>
      </xdr:nvCxnSpPr>
      <xdr:spPr>
        <a:xfrm flipV="1">
          <a:off x="7848600" y="36144200"/>
          <a:ext cx="0" cy="58420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165100</xdr:colOff>
      <xdr:row>152</xdr:row>
      <xdr:rowOff>50800</xdr:rowOff>
    </xdr:from>
    <xdr:to>
      <xdr:col>41</xdr:col>
      <xdr:colOff>111347</xdr:colOff>
      <xdr:row>152</xdr:row>
      <xdr:rowOff>269757</xdr:rowOff>
    </xdr:to>
    <xdr:sp macro="" textlink="">
      <xdr:nvSpPr>
        <xdr:cNvPr id="43" name="Text Box 38"/>
        <xdr:cNvSpPr txBox="1">
          <a:spLocks noChangeArrowheads="1"/>
        </xdr:cNvSpPr>
      </xdr:nvSpPr>
      <xdr:spPr bwMode="auto">
        <a:xfrm>
          <a:off x="7277100" y="36741100"/>
          <a:ext cx="1165447" cy="218957"/>
        </a:xfrm>
        <a:prstGeom prst="rect">
          <a:avLst/>
        </a:prstGeom>
        <a:solidFill>
          <a:srgbClr val="FFFFFF"/>
        </a:solidFill>
        <a:ln w="9525">
          <a:solidFill>
            <a:srgbClr xmlns:mc="http://schemas.openxmlformats.org/markup-compatibility/2006" xmlns:a14="http://schemas.microsoft.com/office/drawing/2010/main" val="FFFFFF" mc:Ignorable="a14" a14:legacySpreadsheetColorIndex="9"/>
          </a:solidFill>
          <a:miter lim="800000"/>
          <a:headEnd/>
          <a:tailEnd/>
        </a:ln>
      </xdr:spPr>
      <xdr:txBody>
        <a:bodyPr wrap="none" lIns="18288" tIns="18288" rIns="18288" bIns="18288" anchor="ctr">
          <a:noAutofit/>
        </a:bodyPr>
        <a:lstStyle/>
        <a:p>
          <a:pPr algn="ctr" rtl="0">
            <a:defRPr sz="1000"/>
          </a:pPr>
          <a:r>
            <a:rPr lang="ja-JP" altLang="en-US" sz="1100" b="0" i="0" u="none" strike="noStrike" baseline="0">
              <a:solidFill>
                <a:srgbClr val="000000"/>
              </a:solidFill>
              <a:latin typeface="ＭＳ Ｐゴシック"/>
              <a:ea typeface="ＭＳ Ｐゴシック"/>
            </a:rPr>
            <a:t>【債権回収】</a:t>
          </a:r>
          <a:endParaRPr lang="ja-JP" alt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32207;&#21209;&#37096;/&#20250;&#35336;&#35506;/03%20&#20104;&#31639;&#29677;/0304%20&#22519;&#34892;/28&#12288;&#34892;&#25919;&#20107;&#26989;&#65434;&#65419;&#65438;&#65389;&#65392;&#65381;&#20104;&#31639;&#21046;&#24230;&#31561;&#25913;&#38761;/95&#12288;27&#34892;&#25919;&#20107;&#26989;&#12524;&#12499;&#12517;&#12540;/15&#12288;&#24489;&#33288;&#24193;&#29305;&#20250;&#12524;&#12499;&#12517;&#12540;&#12471;&#12540;&#12488;/04%20%20%20&#38598;&#35336;&#20316;&#26989;/&#34892;&#25919;&#20107;&#26989;&#12524;&#12499;&#12517;&#12540;&#29305;&#20250;&#38598;&#35336;&#65288;26&#24180;&#24230;&#65289;(&#29305;&#21029;&#20250;&#35336;)%20%20(&#24489;&#33288;&#29305;&#202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載例"/>
      <sheetName val="特会集計シート"/>
      <sheetName val="執行機関別集計シート"/>
      <sheetName val="契約方式別集計シート "/>
      <sheetName val="平成１９年度"/>
      <sheetName val="重複チェック"/>
      <sheetName val="事業数チェック"/>
    </sheetNames>
    <sheetDataSet>
      <sheetData sheetId="0"/>
      <sheetData sheetId="1">
        <row r="46">
          <cell r="G46" t="str">
            <v>UH-60J救難ﾍﾘｺﾌﾟﾀｰ</v>
          </cell>
        </row>
        <row r="160">
          <cell r="G160" t="str">
            <v>Ｔ－４の格納解除に関する作業等</v>
          </cell>
        </row>
      </sheetData>
      <sheetData sheetId="2"/>
      <sheetData sheetId="3">
        <row r="14">
          <cell r="A14" t="str">
            <v>三菱電機㈱</v>
          </cell>
        </row>
        <row r="24">
          <cell r="A24" t="str">
            <v>住商ｴｱﾛｼｽﾃﾑ㈱</v>
          </cell>
        </row>
        <row r="40">
          <cell r="A40" t="str">
            <v>㈱ﾈｯﾄｺﾑｾｯｸ</v>
          </cell>
        </row>
        <row r="56">
          <cell r="A56" t="str">
            <v>㈱島津製作所</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view="pageBreakPreview" zoomScaleNormal="75" zoomScaleSheetLayoutView="100" zoomScalePageLayoutView="85" workbookViewId="0"/>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90" t="s">
        <v>375</v>
      </c>
      <c r="AR2" s="690"/>
      <c r="AS2" s="59" t="str">
        <f>IF(OR(AQ2="　", AQ2=""), "", "-")</f>
        <v/>
      </c>
      <c r="AT2" s="691">
        <v>237</v>
      </c>
      <c r="AU2" s="691"/>
      <c r="AV2" s="60" t="str">
        <f>IF(AW2="", "", "-")</f>
        <v/>
      </c>
      <c r="AW2" s="692"/>
      <c r="AX2" s="692"/>
    </row>
    <row r="3" spans="1:50" ht="21" customHeight="1" thickBot="1">
      <c r="A3" s="640" t="s">
        <v>216</v>
      </c>
      <c r="B3" s="641"/>
      <c r="C3" s="641"/>
      <c r="D3" s="641"/>
      <c r="E3" s="641"/>
      <c r="F3" s="641"/>
      <c r="G3" s="641"/>
      <c r="H3" s="641"/>
      <c r="I3" s="641"/>
      <c r="J3" s="641"/>
      <c r="K3" s="641"/>
      <c r="L3" s="641"/>
      <c r="M3" s="641"/>
      <c r="N3" s="641"/>
      <c r="O3" s="641"/>
      <c r="P3" s="641"/>
      <c r="Q3" s="641"/>
      <c r="R3" s="641"/>
      <c r="S3" s="641"/>
      <c r="T3" s="641"/>
      <c r="U3" s="641"/>
      <c r="V3" s="641"/>
      <c r="W3" s="641"/>
      <c r="X3" s="641"/>
      <c r="Y3" s="641"/>
      <c r="Z3" s="641"/>
      <c r="AA3" s="641"/>
      <c r="AB3" s="641"/>
      <c r="AC3" s="641"/>
      <c r="AD3" s="641"/>
      <c r="AE3" s="641"/>
      <c r="AF3" s="641"/>
      <c r="AG3" s="641"/>
      <c r="AH3" s="641"/>
      <c r="AI3" s="35" t="s">
        <v>90</v>
      </c>
      <c r="AJ3" s="642" t="s">
        <v>384</v>
      </c>
      <c r="AK3" s="642"/>
      <c r="AL3" s="642"/>
      <c r="AM3" s="642"/>
      <c r="AN3" s="642"/>
      <c r="AO3" s="642"/>
      <c r="AP3" s="642"/>
      <c r="AQ3" s="642"/>
      <c r="AR3" s="642"/>
      <c r="AS3" s="642"/>
      <c r="AT3" s="642"/>
      <c r="AU3" s="642"/>
      <c r="AV3" s="642"/>
      <c r="AW3" s="642"/>
      <c r="AX3" s="36" t="s">
        <v>91</v>
      </c>
    </row>
    <row r="4" spans="1:50" ht="24.75" customHeight="1">
      <c r="A4" s="454" t="s">
        <v>30</v>
      </c>
      <c r="B4" s="455"/>
      <c r="C4" s="455"/>
      <c r="D4" s="455"/>
      <c r="E4" s="455"/>
      <c r="F4" s="455"/>
      <c r="G4" s="428" t="s">
        <v>376</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377</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6" t="s">
        <v>95</v>
      </c>
      <c r="H5" s="618"/>
      <c r="I5" s="618"/>
      <c r="J5" s="618"/>
      <c r="K5" s="618"/>
      <c r="L5" s="618"/>
      <c r="M5" s="657" t="s">
        <v>92</v>
      </c>
      <c r="N5" s="658"/>
      <c r="O5" s="658"/>
      <c r="P5" s="658"/>
      <c r="Q5" s="658"/>
      <c r="R5" s="659"/>
      <c r="S5" s="617" t="s">
        <v>103</v>
      </c>
      <c r="T5" s="618"/>
      <c r="U5" s="618"/>
      <c r="V5" s="618"/>
      <c r="W5" s="618"/>
      <c r="X5" s="619"/>
      <c r="Y5" s="445" t="s">
        <v>3</v>
      </c>
      <c r="Z5" s="446"/>
      <c r="AA5" s="446"/>
      <c r="AB5" s="446"/>
      <c r="AC5" s="446"/>
      <c r="AD5" s="447"/>
      <c r="AE5" s="448" t="s">
        <v>378</v>
      </c>
      <c r="AF5" s="449"/>
      <c r="AG5" s="449"/>
      <c r="AH5" s="449"/>
      <c r="AI5" s="449"/>
      <c r="AJ5" s="449"/>
      <c r="AK5" s="449"/>
      <c r="AL5" s="449"/>
      <c r="AM5" s="449"/>
      <c r="AN5" s="449"/>
      <c r="AO5" s="449"/>
      <c r="AP5" s="450"/>
      <c r="AQ5" s="451" t="s">
        <v>526</v>
      </c>
      <c r="AR5" s="452"/>
      <c r="AS5" s="452"/>
      <c r="AT5" s="452"/>
      <c r="AU5" s="452"/>
      <c r="AV5" s="452"/>
      <c r="AW5" s="452"/>
      <c r="AX5" s="453"/>
    </row>
    <row r="6" spans="1:50" ht="39" customHeight="1">
      <c r="A6" s="456" t="s">
        <v>4</v>
      </c>
      <c r="B6" s="457"/>
      <c r="C6" s="457"/>
      <c r="D6" s="457"/>
      <c r="E6" s="457"/>
      <c r="F6" s="457"/>
      <c r="G6" s="458" t="str">
        <f>入力規則等!F39</f>
        <v>東日本大震災復興特別会計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379</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380</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385</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7" t="s">
        <v>308</v>
      </c>
      <c r="B8" s="638"/>
      <c r="C8" s="638"/>
      <c r="D8" s="638"/>
      <c r="E8" s="638"/>
      <c r="F8" s="639"/>
      <c r="G8" s="634" t="str">
        <f>入力規則等!A26</f>
        <v/>
      </c>
      <c r="H8" s="635"/>
      <c r="I8" s="635"/>
      <c r="J8" s="635"/>
      <c r="K8" s="635"/>
      <c r="L8" s="635"/>
      <c r="M8" s="635"/>
      <c r="N8" s="635"/>
      <c r="O8" s="635"/>
      <c r="P8" s="635"/>
      <c r="Q8" s="635"/>
      <c r="R8" s="635"/>
      <c r="S8" s="635"/>
      <c r="T8" s="635"/>
      <c r="U8" s="635"/>
      <c r="V8" s="635"/>
      <c r="W8" s="635"/>
      <c r="X8" s="636"/>
      <c r="Y8" s="466" t="s">
        <v>79</v>
      </c>
      <c r="Z8" s="466"/>
      <c r="AA8" s="466"/>
      <c r="AB8" s="466"/>
      <c r="AC8" s="466"/>
      <c r="AD8" s="466"/>
      <c r="AE8" s="509" t="str">
        <f>入力規則等!K13</f>
        <v>防衛関係</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381</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382</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直接実施</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t="s">
        <v>383</v>
      </c>
      <c r="Q13" s="176"/>
      <c r="R13" s="176"/>
      <c r="S13" s="176"/>
      <c r="T13" s="176"/>
      <c r="U13" s="176"/>
      <c r="V13" s="177"/>
      <c r="W13" s="175">
        <v>44796</v>
      </c>
      <c r="X13" s="176"/>
      <c r="Y13" s="176"/>
      <c r="Z13" s="176"/>
      <c r="AA13" s="176"/>
      <c r="AB13" s="176"/>
      <c r="AC13" s="177"/>
      <c r="AD13" s="175">
        <v>16806</v>
      </c>
      <c r="AE13" s="176"/>
      <c r="AF13" s="176"/>
      <c r="AG13" s="176"/>
      <c r="AH13" s="176"/>
      <c r="AI13" s="176"/>
      <c r="AJ13" s="177"/>
      <c r="AK13" s="175">
        <v>19707</v>
      </c>
      <c r="AL13" s="176"/>
      <c r="AM13" s="176"/>
      <c r="AN13" s="176"/>
      <c r="AO13" s="176"/>
      <c r="AP13" s="176"/>
      <c r="AQ13" s="177"/>
      <c r="AR13" s="189"/>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383</v>
      </c>
      <c r="Q14" s="176"/>
      <c r="R14" s="176"/>
      <c r="S14" s="176"/>
      <c r="T14" s="176"/>
      <c r="U14" s="176"/>
      <c r="V14" s="177"/>
      <c r="W14" s="175">
        <v>70</v>
      </c>
      <c r="X14" s="176"/>
      <c r="Y14" s="176"/>
      <c r="Z14" s="176"/>
      <c r="AA14" s="176"/>
      <c r="AB14" s="176"/>
      <c r="AC14" s="177"/>
      <c r="AD14" s="175">
        <v>-33</v>
      </c>
      <c r="AE14" s="176"/>
      <c r="AF14" s="176"/>
      <c r="AG14" s="176"/>
      <c r="AH14" s="176"/>
      <c r="AI14" s="176"/>
      <c r="AJ14" s="177"/>
      <c r="AK14" s="175" t="s">
        <v>524</v>
      </c>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383</v>
      </c>
      <c r="Q15" s="176"/>
      <c r="R15" s="176"/>
      <c r="S15" s="176"/>
      <c r="T15" s="176"/>
      <c r="U15" s="176"/>
      <c r="V15" s="177"/>
      <c r="W15" s="175" t="s">
        <v>383</v>
      </c>
      <c r="X15" s="176"/>
      <c r="Y15" s="176"/>
      <c r="Z15" s="176"/>
      <c r="AA15" s="176"/>
      <c r="AB15" s="176"/>
      <c r="AC15" s="177"/>
      <c r="AD15" s="175">
        <v>363</v>
      </c>
      <c r="AE15" s="176"/>
      <c r="AF15" s="176"/>
      <c r="AG15" s="176"/>
      <c r="AH15" s="176"/>
      <c r="AI15" s="176"/>
      <c r="AJ15" s="177"/>
      <c r="AK15" s="175">
        <v>2635</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383</v>
      </c>
      <c r="Q16" s="176"/>
      <c r="R16" s="176"/>
      <c r="S16" s="176"/>
      <c r="T16" s="176"/>
      <c r="U16" s="176"/>
      <c r="V16" s="177"/>
      <c r="W16" s="175">
        <v>-363</v>
      </c>
      <c r="X16" s="176"/>
      <c r="Y16" s="176"/>
      <c r="Z16" s="176"/>
      <c r="AA16" s="176"/>
      <c r="AB16" s="176"/>
      <c r="AC16" s="177"/>
      <c r="AD16" s="175">
        <v>-2635</v>
      </c>
      <c r="AE16" s="176"/>
      <c r="AF16" s="176"/>
      <c r="AG16" s="176"/>
      <c r="AH16" s="176"/>
      <c r="AI16" s="176"/>
      <c r="AJ16" s="177"/>
      <c r="AK16" s="175" t="s">
        <v>525</v>
      </c>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383</v>
      </c>
      <c r="Q17" s="176"/>
      <c r="R17" s="176"/>
      <c r="S17" s="176"/>
      <c r="T17" s="176"/>
      <c r="U17" s="176"/>
      <c r="V17" s="177"/>
      <c r="W17" s="175" t="s">
        <v>383</v>
      </c>
      <c r="X17" s="176"/>
      <c r="Y17" s="176"/>
      <c r="Z17" s="176"/>
      <c r="AA17" s="176"/>
      <c r="AB17" s="176"/>
      <c r="AC17" s="177"/>
      <c r="AD17" s="175" t="s">
        <v>383</v>
      </c>
      <c r="AE17" s="176"/>
      <c r="AF17" s="176"/>
      <c r="AG17" s="176"/>
      <c r="AH17" s="176"/>
      <c r="AI17" s="176"/>
      <c r="AJ17" s="177"/>
      <c r="AK17" s="175" t="s">
        <v>525</v>
      </c>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9" t="s">
        <v>22</v>
      </c>
      <c r="J18" s="630"/>
      <c r="K18" s="630"/>
      <c r="L18" s="630"/>
      <c r="M18" s="630"/>
      <c r="N18" s="630"/>
      <c r="O18" s="631"/>
      <c r="P18" s="651">
        <f>SUM(P13:V17)</f>
        <v>0</v>
      </c>
      <c r="Q18" s="652"/>
      <c r="R18" s="652"/>
      <c r="S18" s="652"/>
      <c r="T18" s="652"/>
      <c r="U18" s="652"/>
      <c r="V18" s="653"/>
      <c r="W18" s="651">
        <f>SUM(W13:AC17)</f>
        <v>44503</v>
      </c>
      <c r="X18" s="652"/>
      <c r="Y18" s="652"/>
      <c r="Z18" s="652"/>
      <c r="AA18" s="652"/>
      <c r="AB18" s="652"/>
      <c r="AC18" s="653"/>
      <c r="AD18" s="651">
        <f>SUM(AD13:AJ17)</f>
        <v>14501</v>
      </c>
      <c r="AE18" s="652"/>
      <c r="AF18" s="652"/>
      <c r="AG18" s="652"/>
      <c r="AH18" s="652"/>
      <c r="AI18" s="652"/>
      <c r="AJ18" s="653"/>
      <c r="AK18" s="651">
        <f>SUM(AK13:AQ17)</f>
        <v>22342</v>
      </c>
      <c r="AL18" s="652"/>
      <c r="AM18" s="652"/>
      <c r="AN18" s="652"/>
      <c r="AO18" s="652"/>
      <c r="AP18" s="652"/>
      <c r="AQ18" s="653"/>
      <c r="AR18" s="651">
        <f>SUM(AR13:AX17)</f>
        <v>0</v>
      </c>
      <c r="AS18" s="652"/>
      <c r="AT18" s="652"/>
      <c r="AU18" s="652"/>
      <c r="AV18" s="652"/>
      <c r="AW18" s="652"/>
      <c r="AX18" s="654"/>
    </row>
    <row r="19" spans="1:50" ht="24.75" customHeight="1">
      <c r="A19" s="396"/>
      <c r="B19" s="397"/>
      <c r="C19" s="397"/>
      <c r="D19" s="397"/>
      <c r="E19" s="397"/>
      <c r="F19" s="398"/>
      <c r="G19" s="649" t="s">
        <v>10</v>
      </c>
      <c r="H19" s="650"/>
      <c r="I19" s="650"/>
      <c r="J19" s="650"/>
      <c r="K19" s="650"/>
      <c r="L19" s="650"/>
      <c r="M19" s="650"/>
      <c r="N19" s="650"/>
      <c r="O19" s="650"/>
      <c r="P19" s="175" t="s">
        <v>525</v>
      </c>
      <c r="Q19" s="176"/>
      <c r="R19" s="176"/>
      <c r="S19" s="176"/>
      <c r="T19" s="176"/>
      <c r="U19" s="176"/>
      <c r="V19" s="177"/>
      <c r="W19" s="175">
        <v>44163</v>
      </c>
      <c r="X19" s="176"/>
      <c r="Y19" s="176"/>
      <c r="Z19" s="176"/>
      <c r="AA19" s="176"/>
      <c r="AB19" s="176"/>
      <c r="AC19" s="177"/>
      <c r="AD19" s="175">
        <v>13980</v>
      </c>
      <c r="AE19" s="176"/>
      <c r="AF19" s="176"/>
      <c r="AG19" s="176"/>
      <c r="AH19" s="176"/>
      <c r="AI19" s="176"/>
      <c r="AJ19" s="177"/>
      <c r="AK19" s="627"/>
      <c r="AL19" s="627"/>
      <c r="AM19" s="627"/>
      <c r="AN19" s="627"/>
      <c r="AO19" s="627"/>
      <c r="AP19" s="627"/>
      <c r="AQ19" s="627"/>
      <c r="AR19" s="627"/>
      <c r="AS19" s="627"/>
      <c r="AT19" s="627"/>
      <c r="AU19" s="627"/>
      <c r="AV19" s="627"/>
      <c r="AW19" s="627"/>
      <c r="AX19" s="628"/>
    </row>
    <row r="20" spans="1:50" ht="24.75" customHeight="1">
      <c r="A20" s="494"/>
      <c r="B20" s="495"/>
      <c r="C20" s="495"/>
      <c r="D20" s="495"/>
      <c r="E20" s="495"/>
      <c r="F20" s="496"/>
      <c r="G20" s="649" t="s">
        <v>11</v>
      </c>
      <c r="H20" s="650"/>
      <c r="I20" s="650"/>
      <c r="J20" s="650"/>
      <c r="K20" s="650"/>
      <c r="L20" s="650"/>
      <c r="M20" s="650"/>
      <c r="N20" s="650"/>
      <c r="O20" s="650"/>
      <c r="P20" s="655" t="str">
        <f>IF(P18=0, "-", P19/P18)</f>
        <v>-</v>
      </c>
      <c r="Q20" s="655"/>
      <c r="R20" s="655"/>
      <c r="S20" s="655"/>
      <c r="T20" s="655"/>
      <c r="U20" s="655"/>
      <c r="V20" s="655"/>
      <c r="W20" s="655">
        <f>IF(W18=0, "-", W19/W18)</f>
        <v>0.99236006561355417</v>
      </c>
      <c r="X20" s="655"/>
      <c r="Y20" s="655"/>
      <c r="Z20" s="655"/>
      <c r="AA20" s="655"/>
      <c r="AB20" s="655"/>
      <c r="AC20" s="655"/>
      <c r="AD20" s="655">
        <f>IF(AD18=0, "-", AD19/AD18)</f>
        <v>0.96407144334873462</v>
      </c>
      <c r="AE20" s="655"/>
      <c r="AF20" s="655"/>
      <c r="AG20" s="655"/>
      <c r="AH20" s="655"/>
      <c r="AI20" s="655"/>
      <c r="AJ20" s="655"/>
      <c r="AK20" s="627"/>
      <c r="AL20" s="627"/>
      <c r="AM20" s="627"/>
      <c r="AN20" s="627"/>
      <c r="AO20" s="627"/>
      <c r="AP20" s="627"/>
      <c r="AQ20" s="627"/>
      <c r="AR20" s="627"/>
      <c r="AS20" s="627"/>
      <c r="AT20" s="627"/>
      <c r="AU20" s="627"/>
      <c r="AV20" s="627"/>
      <c r="AW20" s="627"/>
      <c r="AX20" s="628"/>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c r="A23" s="130"/>
      <c r="B23" s="128"/>
      <c r="C23" s="128"/>
      <c r="D23" s="128"/>
      <c r="E23" s="128"/>
      <c r="F23" s="129"/>
      <c r="G23" s="74" t="s">
        <v>477</v>
      </c>
      <c r="H23" s="75"/>
      <c r="I23" s="75"/>
      <c r="J23" s="75"/>
      <c r="K23" s="75"/>
      <c r="L23" s="75"/>
      <c r="M23" s="75"/>
      <c r="N23" s="75"/>
      <c r="O23" s="76"/>
      <c r="P23" s="219" t="s">
        <v>478</v>
      </c>
      <c r="Q23" s="234"/>
      <c r="R23" s="234"/>
      <c r="S23" s="234"/>
      <c r="T23" s="234"/>
      <c r="U23" s="234"/>
      <c r="V23" s="234"/>
      <c r="W23" s="234"/>
      <c r="X23" s="235"/>
      <c r="Y23" s="228" t="s">
        <v>14</v>
      </c>
      <c r="Z23" s="229"/>
      <c r="AA23" s="230"/>
      <c r="AB23" s="167" t="s">
        <v>479</v>
      </c>
      <c r="AC23" s="168"/>
      <c r="AD23" s="168"/>
      <c r="AE23" s="88" t="s">
        <v>480</v>
      </c>
      <c r="AF23" s="89"/>
      <c r="AG23" s="89"/>
      <c r="AH23" s="89"/>
      <c r="AI23" s="90"/>
      <c r="AJ23" s="88">
        <v>30</v>
      </c>
      <c r="AK23" s="89"/>
      <c r="AL23" s="89"/>
      <c r="AM23" s="89"/>
      <c r="AN23" s="90"/>
      <c r="AO23" s="88">
        <v>18</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3" t="s">
        <v>479</v>
      </c>
      <c r="AC24" s="197"/>
      <c r="AD24" s="197"/>
      <c r="AE24" s="88" t="s">
        <v>480</v>
      </c>
      <c r="AF24" s="89"/>
      <c r="AG24" s="89"/>
      <c r="AH24" s="89"/>
      <c r="AI24" s="90"/>
      <c r="AJ24" s="88">
        <v>33</v>
      </c>
      <c r="AK24" s="89"/>
      <c r="AL24" s="89"/>
      <c r="AM24" s="89"/>
      <c r="AN24" s="90"/>
      <c r="AO24" s="88">
        <v>22</v>
      </c>
      <c r="AP24" s="89"/>
      <c r="AQ24" s="89"/>
      <c r="AR24" s="89"/>
      <c r="AS24" s="90"/>
      <c r="AT24" s="88">
        <v>6</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480</v>
      </c>
      <c r="AF25" s="89"/>
      <c r="AG25" s="89"/>
      <c r="AH25" s="89"/>
      <c r="AI25" s="90"/>
      <c r="AJ25" s="88">
        <v>91</v>
      </c>
      <c r="AK25" s="89"/>
      <c r="AL25" s="89"/>
      <c r="AM25" s="89"/>
      <c r="AN25" s="90"/>
      <c r="AO25" s="88">
        <v>82</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hidden="1"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60"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60"/>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60"/>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4"/>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60"/>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5"/>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60"/>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6"/>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60"/>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60"/>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60"/>
      <c r="B54" s="100"/>
      <c r="C54" s="100"/>
      <c r="D54" s="100"/>
      <c r="E54" s="100"/>
      <c r="F54" s="101"/>
      <c r="G54" s="611"/>
      <c r="H54" s="234"/>
      <c r="I54" s="234"/>
      <c r="J54" s="234"/>
      <c r="K54" s="234"/>
      <c r="L54" s="234"/>
      <c r="M54" s="234"/>
      <c r="N54" s="234"/>
      <c r="O54" s="235"/>
      <c r="P54" s="219"/>
      <c r="Q54" s="220"/>
      <c r="R54" s="220"/>
      <c r="S54" s="220"/>
      <c r="T54" s="220"/>
      <c r="U54" s="220"/>
      <c r="V54" s="220"/>
      <c r="W54" s="220"/>
      <c r="X54" s="221"/>
      <c r="Y54" s="588" t="s">
        <v>86</v>
      </c>
      <c r="Z54" s="589"/>
      <c r="AA54" s="590"/>
      <c r="AB54" s="591"/>
      <c r="AC54" s="592"/>
      <c r="AD54" s="592"/>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60"/>
      <c r="B55" s="100"/>
      <c r="C55" s="100"/>
      <c r="D55" s="100"/>
      <c r="E55" s="100"/>
      <c r="F55" s="101"/>
      <c r="G55" s="612"/>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60"/>
      <c r="B56" s="103"/>
      <c r="C56" s="103"/>
      <c r="D56" s="103"/>
      <c r="E56" s="103"/>
      <c r="F56" s="104"/>
      <c r="G56" s="613"/>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60"/>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60"/>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60"/>
      <c r="B59" s="100"/>
      <c r="C59" s="100"/>
      <c r="D59" s="100"/>
      <c r="E59" s="100"/>
      <c r="F59" s="101"/>
      <c r="G59" s="611"/>
      <c r="H59" s="234"/>
      <c r="I59" s="234"/>
      <c r="J59" s="234"/>
      <c r="K59" s="234"/>
      <c r="L59" s="234"/>
      <c r="M59" s="234"/>
      <c r="N59" s="234"/>
      <c r="O59" s="235"/>
      <c r="P59" s="219"/>
      <c r="Q59" s="220"/>
      <c r="R59" s="220"/>
      <c r="S59" s="220"/>
      <c r="T59" s="220"/>
      <c r="U59" s="220"/>
      <c r="V59" s="220"/>
      <c r="W59" s="220"/>
      <c r="X59" s="221"/>
      <c r="Y59" s="588" t="s">
        <v>86</v>
      </c>
      <c r="Z59" s="589"/>
      <c r="AA59" s="590"/>
      <c r="AB59" s="592"/>
      <c r="AC59" s="592"/>
      <c r="AD59" s="592"/>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60"/>
      <c r="B60" s="100"/>
      <c r="C60" s="100"/>
      <c r="D60" s="100"/>
      <c r="E60" s="100"/>
      <c r="F60" s="101"/>
      <c r="G60" s="612"/>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60"/>
      <c r="B61" s="103"/>
      <c r="C61" s="103"/>
      <c r="D61" s="103"/>
      <c r="E61" s="103"/>
      <c r="F61" s="104"/>
      <c r="G61" s="613"/>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60"/>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60"/>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60"/>
      <c r="B64" s="100"/>
      <c r="C64" s="100"/>
      <c r="D64" s="100"/>
      <c r="E64" s="100"/>
      <c r="F64" s="101"/>
      <c r="G64" s="611"/>
      <c r="H64" s="234"/>
      <c r="I64" s="234"/>
      <c r="J64" s="234"/>
      <c r="K64" s="234"/>
      <c r="L64" s="234"/>
      <c r="M64" s="234"/>
      <c r="N64" s="234"/>
      <c r="O64" s="235"/>
      <c r="P64" s="219"/>
      <c r="Q64" s="220"/>
      <c r="R64" s="220"/>
      <c r="S64" s="220"/>
      <c r="T64" s="220"/>
      <c r="U64" s="220"/>
      <c r="V64" s="220"/>
      <c r="W64" s="220"/>
      <c r="X64" s="221"/>
      <c r="Y64" s="588" t="s">
        <v>86</v>
      </c>
      <c r="Z64" s="589"/>
      <c r="AA64" s="590"/>
      <c r="AB64" s="592"/>
      <c r="AC64" s="592"/>
      <c r="AD64" s="592"/>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60"/>
      <c r="B65" s="100"/>
      <c r="C65" s="100"/>
      <c r="D65" s="100"/>
      <c r="E65" s="100"/>
      <c r="F65" s="101"/>
      <c r="G65" s="612"/>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61"/>
      <c r="B66" s="103"/>
      <c r="C66" s="103"/>
      <c r="D66" s="103"/>
      <c r="E66" s="103"/>
      <c r="F66" s="104"/>
      <c r="G66" s="613"/>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4" t="s">
        <v>84</v>
      </c>
      <c r="H67" s="614"/>
      <c r="I67" s="614"/>
      <c r="J67" s="614"/>
      <c r="K67" s="614"/>
      <c r="L67" s="614"/>
      <c r="M67" s="614"/>
      <c r="N67" s="614"/>
      <c r="O67" s="614"/>
      <c r="P67" s="614"/>
      <c r="Q67" s="614"/>
      <c r="R67" s="614"/>
      <c r="S67" s="614"/>
      <c r="T67" s="614"/>
      <c r="U67" s="614"/>
      <c r="V67" s="614"/>
      <c r="W67" s="614"/>
      <c r="X67" s="615"/>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c r="A68" s="526"/>
      <c r="B68" s="527"/>
      <c r="C68" s="527"/>
      <c r="D68" s="527"/>
      <c r="E68" s="527"/>
      <c r="F68" s="528"/>
      <c r="G68" s="219" t="s">
        <v>481</v>
      </c>
      <c r="H68" s="234"/>
      <c r="I68" s="234"/>
      <c r="J68" s="234"/>
      <c r="K68" s="234"/>
      <c r="L68" s="234"/>
      <c r="M68" s="234"/>
      <c r="N68" s="234"/>
      <c r="O68" s="234"/>
      <c r="P68" s="234"/>
      <c r="Q68" s="234"/>
      <c r="R68" s="234"/>
      <c r="S68" s="234"/>
      <c r="T68" s="234"/>
      <c r="U68" s="234"/>
      <c r="V68" s="234"/>
      <c r="W68" s="234"/>
      <c r="X68" s="235"/>
      <c r="Y68" s="620" t="s">
        <v>66</v>
      </c>
      <c r="Z68" s="621"/>
      <c r="AA68" s="622"/>
      <c r="AB68" s="111" t="s">
        <v>482</v>
      </c>
      <c r="AC68" s="112"/>
      <c r="AD68" s="113"/>
      <c r="AE68" s="88" t="s">
        <v>480</v>
      </c>
      <c r="AF68" s="89"/>
      <c r="AG68" s="89"/>
      <c r="AH68" s="89"/>
      <c r="AI68" s="90"/>
      <c r="AJ68" s="88">
        <v>30</v>
      </c>
      <c r="AK68" s="89"/>
      <c r="AL68" s="89"/>
      <c r="AM68" s="89"/>
      <c r="AN68" s="90"/>
      <c r="AO68" s="88">
        <v>18</v>
      </c>
      <c r="AP68" s="89"/>
      <c r="AQ68" s="89"/>
      <c r="AR68" s="89"/>
      <c r="AS68" s="90"/>
      <c r="AT68" s="538"/>
      <c r="AU68" s="538"/>
      <c r="AV68" s="538"/>
      <c r="AW68" s="538"/>
      <c r="AX68" s="539"/>
      <c r="AY68" s="10"/>
      <c r="AZ68" s="10"/>
      <c r="BA68" s="10"/>
      <c r="BB68" s="10"/>
      <c r="BC68" s="10"/>
    </row>
    <row r="69" spans="1:60" ht="2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482</v>
      </c>
      <c r="AC69" s="203"/>
      <c r="AD69" s="204"/>
      <c r="AE69" s="88" t="s">
        <v>480</v>
      </c>
      <c r="AF69" s="89"/>
      <c r="AG69" s="89"/>
      <c r="AH69" s="89"/>
      <c r="AI69" s="90"/>
      <c r="AJ69" s="88">
        <v>33</v>
      </c>
      <c r="AK69" s="89"/>
      <c r="AL69" s="89"/>
      <c r="AM69" s="89"/>
      <c r="AN69" s="90"/>
      <c r="AO69" s="88">
        <v>22</v>
      </c>
      <c r="AP69" s="89"/>
      <c r="AQ69" s="89"/>
      <c r="AR69" s="89"/>
      <c r="AS69" s="90"/>
      <c r="AT69" s="88">
        <v>18</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4" t="s">
        <v>84</v>
      </c>
      <c r="H70" s="614"/>
      <c r="I70" s="614"/>
      <c r="J70" s="614"/>
      <c r="K70" s="614"/>
      <c r="L70" s="614"/>
      <c r="M70" s="614"/>
      <c r="N70" s="614"/>
      <c r="O70" s="614"/>
      <c r="P70" s="614"/>
      <c r="Q70" s="614"/>
      <c r="R70" s="614"/>
      <c r="S70" s="614"/>
      <c r="T70" s="614"/>
      <c r="U70" s="614"/>
      <c r="V70" s="614"/>
      <c r="W70" s="614"/>
      <c r="X70" s="615"/>
      <c r="Y70" s="145"/>
      <c r="Z70" s="146"/>
      <c r="AA70" s="147"/>
      <c r="AB70" s="83" t="s">
        <v>12</v>
      </c>
      <c r="AC70" s="84"/>
      <c r="AD70" s="85"/>
      <c r="AE70" s="139" t="s">
        <v>69</v>
      </c>
      <c r="AF70" s="126"/>
      <c r="AG70" s="126"/>
      <c r="AH70" s="126"/>
      <c r="AI70" s="616"/>
      <c r="AJ70" s="139" t="s">
        <v>70</v>
      </c>
      <c r="AK70" s="126"/>
      <c r="AL70" s="126"/>
      <c r="AM70" s="126"/>
      <c r="AN70" s="616"/>
      <c r="AO70" s="139" t="s">
        <v>71</v>
      </c>
      <c r="AP70" s="126"/>
      <c r="AQ70" s="126"/>
      <c r="AR70" s="126"/>
      <c r="AS70" s="616"/>
      <c r="AT70" s="264" t="s">
        <v>74</v>
      </c>
      <c r="AU70" s="265"/>
      <c r="AV70" s="265"/>
      <c r="AW70" s="265"/>
      <c r="AX70" s="266"/>
    </row>
    <row r="71" spans="1:60" ht="22.5" hidden="1" customHeight="1">
      <c r="A71" s="526"/>
      <c r="B71" s="527"/>
      <c r="C71" s="527"/>
      <c r="D71" s="527"/>
      <c r="E71" s="527"/>
      <c r="F71" s="528"/>
      <c r="G71" s="234"/>
      <c r="H71" s="234"/>
      <c r="I71" s="234"/>
      <c r="J71" s="234"/>
      <c r="K71" s="234"/>
      <c r="L71" s="234"/>
      <c r="M71" s="234"/>
      <c r="N71" s="234"/>
      <c r="O71" s="234"/>
      <c r="P71" s="234"/>
      <c r="Q71" s="234"/>
      <c r="R71" s="234"/>
      <c r="S71" s="234"/>
      <c r="T71" s="234"/>
      <c r="U71" s="234"/>
      <c r="V71" s="234"/>
      <c r="W71" s="234"/>
      <c r="X71" s="235"/>
      <c r="Y71" s="662" t="s">
        <v>66</v>
      </c>
      <c r="Z71" s="663"/>
      <c r="AA71" s="664"/>
      <c r="AB71" s="111"/>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22.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5"/>
      <c r="AA72" s="666"/>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4" t="s">
        <v>84</v>
      </c>
      <c r="H73" s="614"/>
      <c r="I73" s="614"/>
      <c r="J73" s="614"/>
      <c r="K73" s="614"/>
      <c r="L73" s="614"/>
      <c r="M73" s="614"/>
      <c r="N73" s="614"/>
      <c r="O73" s="614"/>
      <c r="P73" s="614"/>
      <c r="Q73" s="614"/>
      <c r="R73" s="614"/>
      <c r="S73" s="614"/>
      <c r="T73" s="614"/>
      <c r="U73" s="614"/>
      <c r="V73" s="614"/>
      <c r="W73" s="614"/>
      <c r="X73" s="615"/>
      <c r="Y73" s="145"/>
      <c r="Z73" s="146"/>
      <c r="AA73" s="147"/>
      <c r="AB73" s="83" t="s">
        <v>12</v>
      </c>
      <c r="AC73" s="84"/>
      <c r="AD73" s="85"/>
      <c r="AE73" s="139" t="s">
        <v>69</v>
      </c>
      <c r="AF73" s="126"/>
      <c r="AG73" s="126"/>
      <c r="AH73" s="126"/>
      <c r="AI73" s="616"/>
      <c r="AJ73" s="139" t="s">
        <v>70</v>
      </c>
      <c r="AK73" s="126"/>
      <c r="AL73" s="126"/>
      <c r="AM73" s="126"/>
      <c r="AN73" s="616"/>
      <c r="AO73" s="139" t="s">
        <v>71</v>
      </c>
      <c r="AP73" s="126"/>
      <c r="AQ73" s="126"/>
      <c r="AR73" s="126"/>
      <c r="AS73" s="616"/>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62" t="s">
        <v>66</v>
      </c>
      <c r="Z74" s="663"/>
      <c r="AA74" s="664"/>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5"/>
      <c r="AA75" s="666"/>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4" t="s">
        <v>84</v>
      </c>
      <c r="H76" s="614"/>
      <c r="I76" s="614"/>
      <c r="J76" s="614"/>
      <c r="K76" s="614"/>
      <c r="L76" s="614"/>
      <c r="M76" s="614"/>
      <c r="N76" s="614"/>
      <c r="O76" s="614"/>
      <c r="P76" s="614"/>
      <c r="Q76" s="614"/>
      <c r="R76" s="614"/>
      <c r="S76" s="614"/>
      <c r="T76" s="614"/>
      <c r="U76" s="614"/>
      <c r="V76" s="614"/>
      <c r="W76" s="614"/>
      <c r="X76" s="615"/>
      <c r="Y76" s="145"/>
      <c r="Z76" s="146"/>
      <c r="AA76" s="147"/>
      <c r="AB76" s="83" t="s">
        <v>12</v>
      </c>
      <c r="AC76" s="84"/>
      <c r="AD76" s="85"/>
      <c r="AE76" s="139" t="s">
        <v>69</v>
      </c>
      <c r="AF76" s="126"/>
      <c r="AG76" s="126"/>
      <c r="AH76" s="126"/>
      <c r="AI76" s="616"/>
      <c r="AJ76" s="139" t="s">
        <v>70</v>
      </c>
      <c r="AK76" s="126"/>
      <c r="AL76" s="126"/>
      <c r="AM76" s="126"/>
      <c r="AN76" s="616"/>
      <c r="AO76" s="139" t="s">
        <v>71</v>
      </c>
      <c r="AP76" s="126"/>
      <c r="AQ76" s="126"/>
      <c r="AR76" s="126"/>
      <c r="AS76" s="616"/>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62" t="s">
        <v>66</v>
      </c>
      <c r="Z77" s="663"/>
      <c r="AA77" s="664"/>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5"/>
      <c r="AA78" s="666"/>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4" t="s">
        <v>84</v>
      </c>
      <c r="H79" s="614"/>
      <c r="I79" s="614"/>
      <c r="J79" s="614"/>
      <c r="K79" s="614"/>
      <c r="L79" s="614"/>
      <c r="M79" s="614"/>
      <c r="N79" s="614"/>
      <c r="O79" s="614"/>
      <c r="P79" s="614"/>
      <c r="Q79" s="614"/>
      <c r="R79" s="614"/>
      <c r="S79" s="614"/>
      <c r="T79" s="614"/>
      <c r="U79" s="614"/>
      <c r="V79" s="614"/>
      <c r="W79" s="614"/>
      <c r="X79" s="615"/>
      <c r="Y79" s="145"/>
      <c r="Z79" s="146"/>
      <c r="AA79" s="147"/>
      <c r="AB79" s="83" t="s">
        <v>12</v>
      </c>
      <c r="AC79" s="84"/>
      <c r="AD79" s="85"/>
      <c r="AE79" s="139" t="s">
        <v>69</v>
      </c>
      <c r="AF79" s="126"/>
      <c r="AG79" s="126"/>
      <c r="AH79" s="126"/>
      <c r="AI79" s="616"/>
      <c r="AJ79" s="139" t="s">
        <v>70</v>
      </c>
      <c r="AK79" s="126"/>
      <c r="AL79" s="126"/>
      <c r="AM79" s="126"/>
      <c r="AN79" s="616"/>
      <c r="AO79" s="139" t="s">
        <v>71</v>
      </c>
      <c r="AP79" s="126"/>
      <c r="AQ79" s="126"/>
      <c r="AR79" s="126"/>
      <c r="AS79" s="616"/>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62" t="s">
        <v>66</v>
      </c>
      <c r="Z80" s="663"/>
      <c r="AA80" s="664"/>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5"/>
      <c r="AA81" s="666"/>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483</v>
      </c>
      <c r="H83" s="295"/>
      <c r="I83" s="295"/>
      <c r="J83" s="295"/>
      <c r="K83" s="295"/>
      <c r="L83" s="295"/>
      <c r="M83" s="295"/>
      <c r="N83" s="295"/>
      <c r="O83" s="295"/>
      <c r="P83" s="295"/>
      <c r="Q83" s="295"/>
      <c r="R83" s="295"/>
      <c r="S83" s="295"/>
      <c r="T83" s="295"/>
      <c r="U83" s="295"/>
      <c r="V83" s="295"/>
      <c r="W83" s="295"/>
      <c r="X83" s="295"/>
      <c r="Y83" s="535" t="s">
        <v>17</v>
      </c>
      <c r="Z83" s="536"/>
      <c r="AA83" s="537"/>
      <c r="AB83" s="667" t="s">
        <v>484</v>
      </c>
      <c r="AC83" s="115"/>
      <c r="AD83" s="116"/>
      <c r="AE83" s="205" t="s">
        <v>480</v>
      </c>
      <c r="AF83" s="206"/>
      <c r="AG83" s="206"/>
      <c r="AH83" s="206"/>
      <c r="AI83" s="206"/>
      <c r="AJ83" s="205">
        <v>1472</v>
      </c>
      <c r="AK83" s="206"/>
      <c r="AL83" s="206"/>
      <c r="AM83" s="206"/>
      <c r="AN83" s="206"/>
      <c r="AO83" s="205">
        <v>777</v>
      </c>
      <c r="AP83" s="206"/>
      <c r="AQ83" s="206"/>
      <c r="AR83" s="206"/>
      <c r="AS83" s="206"/>
      <c r="AT83" s="88">
        <v>1241</v>
      </c>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485</v>
      </c>
      <c r="AC84" s="92"/>
      <c r="AD84" s="93"/>
      <c r="AE84" s="91" t="s">
        <v>486</v>
      </c>
      <c r="AF84" s="92"/>
      <c r="AG84" s="92"/>
      <c r="AH84" s="92"/>
      <c r="AI84" s="93"/>
      <c r="AJ84" s="91" t="s">
        <v>487</v>
      </c>
      <c r="AK84" s="92"/>
      <c r="AL84" s="92"/>
      <c r="AM84" s="92"/>
      <c r="AN84" s="93"/>
      <c r="AO84" s="91" t="s">
        <v>488</v>
      </c>
      <c r="AP84" s="92"/>
      <c r="AQ84" s="92"/>
      <c r="AR84" s="92"/>
      <c r="AS84" s="93"/>
      <c r="AT84" s="91" t="s">
        <v>489</v>
      </c>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8"/>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9"/>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0"/>
      <c r="Z94" s="671"/>
      <c r="AA94" s="672"/>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3" t="s">
        <v>75</v>
      </c>
      <c r="AU94" s="674"/>
      <c r="AV94" s="674"/>
      <c r="AW94" s="674"/>
      <c r="AX94" s="675"/>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602" t="s">
        <v>77</v>
      </c>
      <c r="B97" s="603"/>
      <c r="C97" s="632" t="s">
        <v>19</v>
      </c>
      <c r="D97" s="521"/>
      <c r="E97" s="521"/>
      <c r="F97" s="521"/>
      <c r="G97" s="521"/>
      <c r="H97" s="521"/>
      <c r="I97" s="521"/>
      <c r="J97" s="521"/>
      <c r="K97" s="633"/>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4"/>
      <c r="B98" s="605"/>
      <c r="C98" s="532" t="s">
        <v>390</v>
      </c>
      <c r="D98" s="533"/>
      <c r="E98" s="533"/>
      <c r="F98" s="533"/>
      <c r="G98" s="533"/>
      <c r="H98" s="533"/>
      <c r="I98" s="533"/>
      <c r="J98" s="533"/>
      <c r="K98" s="534"/>
      <c r="L98" s="175">
        <v>2421</v>
      </c>
      <c r="M98" s="176"/>
      <c r="N98" s="176"/>
      <c r="O98" s="176"/>
      <c r="P98" s="176"/>
      <c r="Q98" s="177"/>
      <c r="R98" s="175"/>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4"/>
      <c r="B99" s="605"/>
      <c r="C99" s="599" t="s">
        <v>387</v>
      </c>
      <c r="D99" s="600"/>
      <c r="E99" s="600"/>
      <c r="F99" s="600"/>
      <c r="G99" s="600"/>
      <c r="H99" s="600"/>
      <c r="I99" s="600"/>
      <c r="J99" s="600"/>
      <c r="K99" s="601"/>
      <c r="L99" s="175">
        <v>422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4"/>
      <c r="B100" s="605"/>
      <c r="C100" s="599" t="s">
        <v>388</v>
      </c>
      <c r="D100" s="600"/>
      <c r="E100" s="600"/>
      <c r="F100" s="600"/>
      <c r="G100" s="600"/>
      <c r="H100" s="600"/>
      <c r="I100" s="600"/>
      <c r="J100" s="600"/>
      <c r="K100" s="601"/>
      <c r="L100" s="175">
        <v>1419</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c r="A101" s="604"/>
      <c r="B101" s="605"/>
      <c r="C101" s="599" t="s">
        <v>391</v>
      </c>
      <c r="D101" s="600"/>
      <c r="E101" s="600"/>
      <c r="F101" s="600"/>
      <c r="G101" s="600"/>
      <c r="H101" s="600"/>
      <c r="I101" s="600"/>
      <c r="J101" s="600"/>
      <c r="K101" s="601"/>
      <c r="L101" s="175">
        <v>64</v>
      </c>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4"/>
      <c r="B102" s="605"/>
      <c r="C102" s="599" t="s">
        <v>392</v>
      </c>
      <c r="D102" s="600"/>
      <c r="E102" s="600"/>
      <c r="F102" s="600"/>
      <c r="G102" s="600"/>
      <c r="H102" s="600"/>
      <c r="I102" s="600"/>
      <c r="J102" s="600"/>
      <c r="K102" s="601"/>
      <c r="L102" s="175">
        <v>15381</v>
      </c>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4"/>
      <c r="B103" s="605"/>
      <c r="C103" s="608"/>
      <c r="D103" s="609"/>
      <c r="E103" s="609"/>
      <c r="F103" s="609"/>
      <c r="G103" s="609"/>
      <c r="H103" s="609"/>
      <c r="I103" s="609"/>
      <c r="J103" s="609"/>
      <c r="K103" s="610"/>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6"/>
      <c r="B104" s="607"/>
      <c r="C104" s="593" t="s">
        <v>22</v>
      </c>
      <c r="D104" s="594"/>
      <c r="E104" s="594"/>
      <c r="F104" s="594"/>
      <c r="G104" s="594"/>
      <c r="H104" s="594"/>
      <c r="I104" s="594"/>
      <c r="J104" s="594"/>
      <c r="K104" s="595"/>
      <c r="L104" s="596">
        <f>SUM(L98:Q103)</f>
        <v>19707</v>
      </c>
      <c r="M104" s="597"/>
      <c r="N104" s="597"/>
      <c r="O104" s="597"/>
      <c r="P104" s="597"/>
      <c r="Q104" s="598"/>
      <c r="R104" s="596">
        <f>SUM(R98:W103)</f>
        <v>0</v>
      </c>
      <c r="S104" s="597"/>
      <c r="T104" s="597"/>
      <c r="U104" s="597"/>
      <c r="V104" s="597"/>
      <c r="W104" s="598"/>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6" t="s">
        <v>57</v>
      </c>
      <c r="B106" s="677"/>
      <c r="C106" s="677"/>
      <c r="D106" s="677"/>
      <c r="E106" s="677"/>
      <c r="F106" s="677"/>
      <c r="G106" s="677"/>
      <c r="H106" s="677"/>
      <c r="I106" s="677"/>
      <c r="J106" s="677"/>
      <c r="K106" s="677"/>
      <c r="L106" s="677"/>
      <c r="M106" s="677"/>
      <c r="N106" s="677"/>
      <c r="O106" s="677"/>
      <c r="P106" s="677"/>
      <c r="Q106" s="677"/>
      <c r="R106" s="677"/>
      <c r="S106" s="677"/>
      <c r="T106" s="677"/>
      <c r="U106" s="677"/>
      <c r="V106" s="677"/>
      <c r="W106" s="677"/>
      <c r="X106" s="677"/>
      <c r="Y106" s="677"/>
      <c r="Z106" s="677"/>
      <c r="AA106" s="677"/>
      <c r="AB106" s="677"/>
      <c r="AC106" s="677"/>
      <c r="AD106" s="677"/>
      <c r="AE106" s="677"/>
      <c r="AF106" s="677"/>
      <c r="AG106" s="677"/>
      <c r="AH106" s="677"/>
      <c r="AI106" s="677"/>
      <c r="AJ106" s="677"/>
      <c r="AK106" s="677"/>
      <c r="AL106" s="677"/>
      <c r="AM106" s="677"/>
      <c r="AN106" s="677"/>
      <c r="AO106" s="677"/>
      <c r="AP106" s="677"/>
      <c r="AQ106" s="677"/>
      <c r="AR106" s="677"/>
      <c r="AS106" s="677"/>
      <c r="AT106" s="677"/>
      <c r="AU106" s="677"/>
      <c r="AV106" s="677"/>
      <c r="AW106" s="677"/>
      <c r="AX106" s="678"/>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5.5" customHeight="1">
      <c r="A108" s="643" t="s">
        <v>312</v>
      </c>
      <c r="B108" s="644"/>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441</v>
      </c>
      <c r="AE108" s="342"/>
      <c r="AF108" s="342"/>
      <c r="AG108" s="338" t="s">
        <v>491</v>
      </c>
      <c r="AH108" s="339"/>
      <c r="AI108" s="339"/>
      <c r="AJ108" s="339"/>
      <c r="AK108" s="339"/>
      <c r="AL108" s="339"/>
      <c r="AM108" s="339"/>
      <c r="AN108" s="339"/>
      <c r="AO108" s="339"/>
      <c r="AP108" s="339"/>
      <c r="AQ108" s="339"/>
      <c r="AR108" s="339"/>
      <c r="AS108" s="339"/>
      <c r="AT108" s="339"/>
      <c r="AU108" s="339"/>
      <c r="AV108" s="339"/>
      <c r="AW108" s="339"/>
      <c r="AX108" s="340"/>
    </row>
    <row r="109" spans="1:50" ht="49.5" customHeight="1">
      <c r="A109" s="645"/>
      <c r="B109" s="646"/>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441</v>
      </c>
      <c r="AE109" s="294"/>
      <c r="AF109" s="294"/>
      <c r="AG109" s="273" t="s">
        <v>492</v>
      </c>
      <c r="AH109" s="250"/>
      <c r="AI109" s="250"/>
      <c r="AJ109" s="250"/>
      <c r="AK109" s="250"/>
      <c r="AL109" s="250"/>
      <c r="AM109" s="250"/>
      <c r="AN109" s="250"/>
      <c r="AO109" s="250"/>
      <c r="AP109" s="250"/>
      <c r="AQ109" s="250"/>
      <c r="AR109" s="250"/>
      <c r="AS109" s="250"/>
      <c r="AT109" s="250"/>
      <c r="AU109" s="250"/>
      <c r="AV109" s="250"/>
      <c r="AW109" s="250"/>
      <c r="AX109" s="274"/>
    </row>
    <row r="110" spans="1:50" ht="30" customHeight="1">
      <c r="A110" s="647"/>
      <c r="B110" s="648"/>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441</v>
      </c>
      <c r="AE110" s="324"/>
      <c r="AF110" s="324"/>
      <c r="AG110" s="333" t="s">
        <v>493</v>
      </c>
      <c r="AH110" s="238"/>
      <c r="AI110" s="238"/>
      <c r="AJ110" s="238"/>
      <c r="AK110" s="238"/>
      <c r="AL110" s="238"/>
      <c r="AM110" s="238"/>
      <c r="AN110" s="238"/>
      <c r="AO110" s="238"/>
      <c r="AP110" s="238"/>
      <c r="AQ110" s="238"/>
      <c r="AR110" s="238"/>
      <c r="AS110" s="238"/>
      <c r="AT110" s="238"/>
      <c r="AU110" s="238"/>
      <c r="AV110" s="238"/>
      <c r="AW110" s="238"/>
      <c r="AX110" s="319"/>
    </row>
    <row r="111" spans="1:50" ht="39.75" customHeight="1">
      <c r="A111" s="254" t="s">
        <v>46</v>
      </c>
      <c r="B111" s="255"/>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441</v>
      </c>
      <c r="AE111" s="268"/>
      <c r="AF111" s="268"/>
      <c r="AG111" s="270" t="s">
        <v>494</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490</v>
      </c>
      <c r="AE112" s="294"/>
      <c r="AF112" s="294"/>
      <c r="AG112" s="467"/>
      <c r="AH112" s="250"/>
      <c r="AI112" s="250"/>
      <c r="AJ112" s="250"/>
      <c r="AK112" s="250"/>
      <c r="AL112" s="250"/>
      <c r="AM112" s="250"/>
      <c r="AN112" s="250"/>
      <c r="AO112" s="250"/>
      <c r="AP112" s="250"/>
      <c r="AQ112" s="250"/>
      <c r="AR112" s="250"/>
      <c r="AS112" s="250"/>
      <c r="AT112" s="250"/>
      <c r="AU112" s="250"/>
      <c r="AV112" s="250"/>
      <c r="AW112" s="250"/>
      <c r="AX112" s="274"/>
    </row>
    <row r="113" spans="1:64" ht="36.75"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441</v>
      </c>
      <c r="AE113" s="294"/>
      <c r="AF113" s="294"/>
      <c r="AG113" s="273" t="s">
        <v>496</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490</v>
      </c>
      <c r="AE114" s="294"/>
      <c r="AF114" s="294"/>
      <c r="AG114" s="467"/>
      <c r="AH114" s="250"/>
      <c r="AI114" s="250"/>
      <c r="AJ114" s="250"/>
      <c r="AK114" s="250"/>
      <c r="AL114" s="250"/>
      <c r="AM114" s="250"/>
      <c r="AN114" s="250"/>
      <c r="AO114" s="250"/>
      <c r="AP114" s="250"/>
      <c r="AQ114" s="250"/>
      <c r="AR114" s="250"/>
      <c r="AS114" s="250"/>
      <c r="AT114" s="250"/>
      <c r="AU114" s="250"/>
      <c r="AV114" s="250"/>
      <c r="AW114" s="250"/>
      <c r="AX114" s="274"/>
    </row>
    <row r="115" spans="1:64" ht="19.350000000000001"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441</v>
      </c>
      <c r="AE115" s="294"/>
      <c r="AF115" s="294"/>
      <c r="AG115" s="273" t="s">
        <v>495</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490</v>
      </c>
      <c r="AE116" s="253"/>
      <c r="AF116" s="253"/>
      <c r="AG116" s="585"/>
      <c r="AH116" s="586"/>
      <c r="AI116" s="586"/>
      <c r="AJ116" s="586"/>
      <c r="AK116" s="586"/>
      <c r="AL116" s="586"/>
      <c r="AM116" s="586"/>
      <c r="AN116" s="586"/>
      <c r="AO116" s="586"/>
      <c r="AP116" s="586"/>
      <c r="AQ116" s="586"/>
      <c r="AR116" s="586"/>
      <c r="AS116" s="586"/>
      <c r="AT116" s="586"/>
      <c r="AU116" s="586"/>
      <c r="AV116" s="586"/>
      <c r="AW116" s="586"/>
      <c r="AX116" s="587"/>
      <c r="BI116" s="10"/>
      <c r="BJ116" s="10"/>
      <c r="BK116" s="10"/>
      <c r="BL116" s="10"/>
    </row>
    <row r="117" spans="1:64" ht="53.2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441</v>
      </c>
      <c r="AE117" s="324"/>
      <c r="AF117" s="328"/>
      <c r="AG117" s="334" t="s">
        <v>497</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58.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441</v>
      </c>
      <c r="AE118" s="268"/>
      <c r="AF118" s="269"/>
      <c r="AG118" s="270" t="s">
        <v>527</v>
      </c>
      <c r="AH118" s="271"/>
      <c r="AI118" s="271"/>
      <c r="AJ118" s="271"/>
      <c r="AK118" s="271"/>
      <c r="AL118" s="271"/>
      <c r="AM118" s="271"/>
      <c r="AN118" s="271"/>
      <c r="AO118" s="271"/>
      <c r="AP118" s="271"/>
      <c r="AQ118" s="271"/>
      <c r="AR118" s="271"/>
      <c r="AS118" s="271"/>
      <c r="AT118" s="271"/>
      <c r="AU118" s="271"/>
      <c r="AV118" s="271"/>
      <c r="AW118" s="271"/>
      <c r="AX118" s="272"/>
    </row>
    <row r="119" spans="1:64" ht="44.25"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441</v>
      </c>
      <c r="AE119" s="344"/>
      <c r="AF119" s="344"/>
      <c r="AG119" s="273" t="s">
        <v>498</v>
      </c>
      <c r="AH119" s="250"/>
      <c r="AI119" s="250"/>
      <c r="AJ119" s="250"/>
      <c r="AK119" s="250"/>
      <c r="AL119" s="250"/>
      <c r="AM119" s="250"/>
      <c r="AN119" s="250"/>
      <c r="AO119" s="250"/>
      <c r="AP119" s="250"/>
      <c r="AQ119" s="250"/>
      <c r="AR119" s="250"/>
      <c r="AS119" s="250"/>
      <c r="AT119" s="250"/>
      <c r="AU119" s="250"/>
      <c r="AV119" s="250"/>
      <c r="AW119" s="250"/>
      <c r="AX119" s="274"/>
    </row>
    <row r="120" spans="1:64" ht="33"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441</v>
      </c>
      <c r="AE120" s="294"/>
      <c r="AF120" s="294"/>
      <c r="AG120" s="273" t="s">
        <v>500</v>
      </c>
      <c r="AH120" s="250"/>
      <c r="AI120" s="250"/>
      <c r="AJ120" s="250"/>
      <c r="AK120" s="250"/>
      <c r="AL120" s="250"/>
      <c r="AM120" s="250"/>
      <c r="AN120" s="250"/>
      <c r="AO120" s="250"/>
      <c r="AP120" s="250"/>
      <c r="AQ120" s="250"/>
      <c r="AR120" s="250"/>
      <c r="AS120" s="250"/>
      <c r="AT120" s="250"/>
      <c r="AU120" s="250"/>
      <c r="AV120" s="250"/>
      <c r="AW120" s="250"/>
      <c r="AX120" s="274"/>
    </row>
    <row r="121" spans="1:64" ht="36.75"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441</v>
      </c>
      <c r="AE121" s="294"/>
      <c r="AF121" s="294"/>
      <c r="AG121" s="333" t="s">
        <v>499</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490</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6.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6.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198.75" customHeight="1">
      <c r="A126" s="254" t="s">
        <v>58</v>
      </c>
      <c r="B126" s="384"/>
      <c r="C126" s="374" t="s">
        <v>64</v>
      </c>
      <c r="D126" s="422"/>
      <c r="E126" s="422"/>
      <c r="F126" s="423"/>
      <c r="G126" s="378" t="s">
        <v>501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c r="A127" s="385"/>
      <c r="B127" s="386"/>
      <c r="C127" s="579" t="s">
        <v>68</v>
      </c>
      <c r="D127" s="580"/>
      <c r="E127" s="580"/>
      <c r="F127" s="581"/>
      <c r="G127" s="582" t="s">
        <v>502</v>
      </c>
      <c r="H127" s="583"/>
      <c r="I127" s="583"/>
      <c r="J127" s="583"/>
      <c r="K127" s="583"/>
      <c r="L127" s="583"/>
      <c r="M127" s="583"/>
      <c r="N127" s="583"/>
      <c r="O127" s="583"/>
      <c r="P127" s="583"/>
      <c r="Q127" s="583"/>
      <c r="R127" s="583"/>
      <c r="S127" s="583"/>
      <c r="T127" s="583"/>
      <c r="U127" s="583"/>
      <c r="V127" s="583"/>
      <c r="W127" s="583"/>
      <c r="X127" s="583"/>
      <c r="Y127" s="583"/>
      <c r="Z127" s="583"/>
      <c r="AA127" s="583"/>
      <c r="AB127" s="583"/>
      <c r="AC127" s="583"/>
      <c r="AD127" s="583"/>
      <c r="AE127" s="583"/>
      <c r="AF127" s="583"/>
      <c r="AG127" s="583"/>
      <c r="AH127" s="583"/>
      <c r="AI127" s="583"/>
      <c r="AJ127" s="583"/>
      <c r="AK127" s="583"/>
      <c r="AL127" s="583"/>
      <c r="AM127" s="583"/>
      <c r="AN127" s="583"/>
      <c r="AO127" s="583"/>
      <c r="AP127" s="583"/>
      <c r="AQ127" s="583"/>
      <c r="AR127" s="583"/>
      <c r="AS127" s="583"/>
      <c r="AT127" s="583"/>
      <c r="AU127" s="583"/>
      <c r="AV127" s="583"/>
      <c r="AW127" s="583"/>
      <c r="AX127" s="584"/>
    </row>
    <row r="128" spans="1:64" ht="21" customHeight="1">
      <c r="A128" s="576" t="s">
        <v>40</v>
      </c>
      <c r="B128" s="577"/>
      <c r="C128" s="577"/>
      <c r="D128" s="577"/>
      <c r="E128" s="577"/>
      <c r="F128" s="577"/>
      <c r="G128" s="577"/>
      <c r="H128" s="577"/>
      <c r="I128" s="577"/>
      <c r="J128" s="577"/>
      <c r="K128" s="577"/>
      <c r="L128" s="577"/>
      <c r="M128" s="577"/>
      <c r="N128" s="577"/>
      <c r="O128" s="577"/>
      <c r="P128" s="577"/>
      <c r="Q128" s="577"/>
      <c r="R128" s="577"/>
      <c r="S128" s="577"/>
      <c r="T128" s="577"/>
      <c r="U128" s="577"/>
      <c r="V128" s="577"/>
      <c r="W128" s="577"/>
      <c r="X128" s="577"/>
      <c r="Y128" s="577"/>
      <c r="Z128" s="577"/>
      <c r="AA128" s="577"/>
      <c r="AB128" s="577"/>
      <c r="AC128" s="577"/>
      <c r="AD128" s="577"/>
      <c r="AE128" s="577"/>
      <c r="AF128" s="577"/>
      <c r="AG128" s="577"/>
      <c r="AH128" s="577"/>
      <c r="AI128" s="577"/>
      <c r="AJ128" s="577"/>
      <c r="AK128" s="577"/>
      <c r="AL128" s="577"/>
      <c r="AM128" s="577"/>
      <c r="AN128" s="577"/>
      <c r="AO128" s="577"/>
      <c r="AP128" s="577"/>
      <c r="AQ128" s="577"/>
      <c r="AR128" s="577"/>
      <c r="AS128" s="577"/>
      <c r="AT128" s="577"/>
      <c r="AU128" s="577"/>
      <c r="AV128" s="577"/>
      <c r="AW128" s="577"/>
      <c r="AX128" s="578"/>
    </row>
    <row r="129" spans="1:50" ht="41.25"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36" customHeight="1" thickBot="1">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36" customHeight="1" thickBot="1">
      <c r="A133" s="550"/>
      <c r="B133" s="551"/>
      <c r="C133" s="551"/>
      <c r="D133" s="551"/>
      <c r="E133" s="552"/>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29.2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504</v>
      </c>
      <c r="H137" s="541"/>
      <c r="I137" s="541"/>
      <c r="J137" s="541"/>
      <c r="K137" s="541"/>
      <c r="L137" s="541"/>
      <c r="M137" s="541"/>
      <c r="N137" s="541"/>
      <c r="O137" s="541"/>
      <c r="P137" s="542"/>
      <c r="Q137" s="311" t="s">
        <v>225</v>
      </c>
      <c r="R137" s="311"/>
      <c r="S137" s="311"/>
      <c r="T137" s="311"/>
      <c r="U137" s="311"/>
      <c r="V137" s="311"/>
      <c r="W137" s="540" t="s">
        <v>505</v>
      </c>
      <c r="X137" s="541"/>
      <c r="Y137" s="541"/>
      <c r="Z137" s="541"/>
      <c r="AA137" s="541"/>
      <c r="AB137" s="541"/>
      <c r="AC137" s="541"/>
      <c r="AD137" s="541"/>
      <c r="AE137" s="541"/>
      <c r="AF137" s="542"/>
      <c r="AG137" s="311" t="s">
        <v>226</v>
      </c>
      <c r="AH137" s="311"/>
      <c r="AI137" s="311"/>
      <c r="AJ137" s="311"/>
      <c r="AK137" s="311"/>
      <c r="AL137" s="311"/>
      <c r="AM137" s="512" t="s">
        <v>504</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543" t="s">
        <v>503</v>
      </c>
      <c r="H138" s="309"/>
      <c r="I138" s="309"/>
      <c r="J138" s="309"/>
      <c r="K138" s="309"/>
      <c r="L138" s="309"/>
      <c r="M138" s="309"/>
      <c r="N138" s="309"/>
      <c r="O138" s="309"/>
      <c r="P138" s="310"/>
      <c r="Q138" s="420" t="s">
        <v>228</v>
      </c>
      <c r="R138" s="420"/>
      <c r="S138" s="420"/>
      <c r="T138" s="420"/>
      <c r="U138" s="420"/>
      <c r="V138" s="420"/>
      <c r="W138" s="308">
        <v>240</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396</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518</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24.75" customHeight="1">
      <c r="A180" s="361"/>
      <c r="B180" s="362"/>
      <c r="C180" s="362"/>
      <c r="D180" s="362"/>
      <c r="E180" s="362"/>
      <c r="F180" s="363"/>
      <c r="G180" s="352" t="s">
        <v>393</v>
      </c>
      <c r="H180" s="353"/>
      <c r="I180" s="353"/>
      <c r="J180" s="353"/>
      <c r="K180" s="354"/>
      <c r="L180" s="355" t="s">
        <v>394</v>
      </c>
      <c r="M180" s="356"/>
      <c r="N180" s="356"/>
      <c r="O180" s="356"/>
      <c r="P180" s="356"/>
      <c r="Q180" s="356"/>
      <c r="R180" s="356"/>
      <c r="S180" s="356"/>
      <c r="T180" s="356"/>
      <c r="U180" s="356"/>
      <c r="V180" s="356"/>
      <c r="W180" s="356"/>
      <c r="X180" s="357"/>
      <c r="Y180" s="387">
        <v>1298</v>
      </c>
      <c r="Z180" s="388"/>
      <c r="AA180" s="388"/>
      <c r="AB180" s="389"/>
      <c r="AC180" s="352" t="s">
        <v>519</v>
      </c>
      <c r="AD180" s="353"/>
      <c r="AE180" s="353"/>
      <c r="AF180" s="353"/>
      <c r="AG180" s="354"/>
      <c r="AH180" s="355" t="s">
        <v>523</v>
      </c>
      <c r="AI180" s="356"/>
      <c r="AJ180" s="356"/>
      <c r="AK180" s="356"/>
      <c r="AL180" s="356"/>
      <c r="AM180" s="356"/>
      <c r="AN180" s="356"/>
      <c r="AO180" s="356"/>
      <c r="AP180" s="356"/>
      <c r="AQ180" s="356"/>
      <c r="AR180" s="356"/>
      <c r="AS180" s="356"/>
      <c r="AT180" s="357"/>
      <c r="AU180" s="387">
        <v>4</v>
      </c>
      <c r="AV180" s="388"/>
      <c r="AW180" s="388"/>
      <c r="AX180" s="472"/>
    </row>
    <row r="181" spans="1:50" ht="24.75" customHeight="1">
      <c r="A181" s="361"/>
      <c r="B181" s="362"/>
      <c r="C181" s="362"/>
      <c r="D181" s="362"/>
      <c r="E181" s="362"/>
      <c r="F181" s="363"/>
      <c r="G181" s="402" t="s">
        <v>393</v>
      </c>
      <c r="H181" s="403"/>
      <c r="I181" s="403"/>
      <c r="J181" s="403"/>
      <c r="K181" s="404"/>
      <c r="L181" s="405" t="s">
        <v>395</v>
      </c>
      <c r="M181" s="406"/>
      <c r="N181" s="406"/>
      <c r="O181" s="406"/>
      <c r="P181" s="406"/>
      <c r="Q181" s="406"/>
      <c r="R181" s="406"/>
      <c r="S181" s="406"/>
      <c r="T181" s="406"/>
      <c r="U181" s="406"/>
      <c r="V181" s="406"/>
      <c r="W181" s="406"/>
      <c r="X181" s="407"/>
      <c r="Y181" s="408">
        <v>122</v>
      </c>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0.100000000000001"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0.100000000000001"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0.100000000000001"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0.100000000000001"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0.100000000000001"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0.100000000000001"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0.100000000000001"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0.100000000000001"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thickBo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1420</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4</v>
      </c>
      <c r="AV190" s="560"/>
      <c r="AW190" s="560"/>
      <c r="AX190" s="562"/>
    </row>
    <row r="191" spans="1:50" ht="30" customHeight="1">
      <c r="A191" s="361"/>
      <c r="B191" s="362"/>
      <c r="C191" s="362"/>
      <c r="D191" s="362"/>
      <c r="E191" s="362"/>
      <c r="F191" s="363"/>
      <c r="G191" s="367" t="s">
        <v>397</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customHeight="1">
      <c r="A193" s="361"/>
      <c r="B193" s="362"/>
      <c r="C193" s="362"/>
      <c r="D193" s="362"/>
      <c r="E193" s="362"/>
      <c r="F193" s="363"/>
      <c r="G193" s="352" t="s">
        <v>392</v>
      </c>
      <c r="H193" s="353"/>
      <c r="I193" s="353"/>
      <c r="J193" s="353"/>
      <c r="K193" s="354"/>
      <c r="L193" s="355" t="s">
        <v>401</v>
      </c>
      <c r="M193" s="356"/>
      <c r="N193" s="356"/>
      <c r="O193" s="356"/>
      <c r="P193" s="356"/>
      <c r="Q193" s="356"/>
      <c r="R193" s="356"/>
      <c r="S193" s="356"/>
      <c r="T193" s="356"/>
      <c r="U193" s="356"/>
      <c r="V193" s="356"/>
      <c r="W193" s="356"/>
      <c r="X193" s="357"/>
      <c r="Y193" s="387">
        <v>382</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customHeight="1">
      <c r="A194" s="361"/>
      <c r="B194" s="362"/>
      <c r="C194" s="362"/>
      <c r="D194" s="362"/>
      <c r="E194" s="362"/>
      <c r="F194" s="363"/>
      <c r="G194" s="402" t="s">
        <v>393</v>
      </c>
      <c r="H194" s="403"/>
      <c r="I194" s="403"/>
      <c r="J194" s="403"/>
      <c r="K194" s="404"/>
      <c r="L194" s="405" t="s">
        <v>399</v>
      </c>
      <c r="M194" s="406"/>
      <c r="N194" s="406"/>
      <c r="O194" s="406"/>
      <c r="P194" s="406"/>
      <c r="Q194" s="406"/>
      <c r="R194" s="406"/>
      <c r="S194" s="406"/>
      <c r="T194" s="406"/>
      <c r="U194" s="406"/>
      <c r="V194" s="406"/>
      <c r="W194" s="406"/>
      <c r="X194" s="407"/>
      <c r="Y194" s="408">
        <v>105</v>
      </c>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customHeight="1">
      <c r="A195" s="361"/>
      <c r="B195" s="362"/>
      <c r="C195" s="362"/>
      <c r="D195" s="362"/>
      <c r="E195" s="362"/>
      <c r="F195" s="363"/>
      <c r="G195" s="402" t="s">
        <v>393</v>
      </c>
      <c r="H195" s="403"/>
      <c r="I195" s="403"/>
      <c r="J195" s="403"/>
      <c r="K195" s="404"/>
      <c r="L195" s="405" t="s">
        <v>400</v>
      </c>
      <c r="M195" s="406"/>
      <c r="N195" s="406"/>
      <c r="O195" s="406"/>
      <c r="P195" s="406"/>
      <c r="Q195" s="406"/>
      <c r="R195" s="406"/>
      <c r="S195" s="406"/>
      <c r="T195" s="406"/>
      <c r="U195" s="406"/>
      <c r="V195" s="406"/>
      <c r="W195" s="406"/>
      <c r="X195" s="407"/>
      <c r="Y195" s="408">
        <v>50</v>
      </c>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0.100000000000001"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0.100000000000001"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0.100000000000001"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0.100000000000001"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0.100000000000001"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0.10000000000000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0.10000000000000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customHeight="1" thickBo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537</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customHeight="1">
      <c r="A204" s="361"/>
      <c r="B204" s="362"/>
      <c r="C204" s="362"/>
      <c r="D204" s="362"/>
      <c r="E204" s="362"/>
      <c r="F204" s="363"/>
      <c r="G204" s="367" t="s">
        <v>402</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customHeight="1">
      <c r="A206" s="361"/>
      <c r="B206" s="362"/>
      <c r="C206" s="362"/>
      <c r="D206" s="362"/>
      <c r="E206" s="362"/>
      <c r="F206" s="363"/>
      <c r="G206" s="352" t="s">
        <v>392</v>
      </c>
      <c r="H206" s="353"/>
      <c r="I206" s="353"/>
      <c r="J206" s="353"/>
      <c r="K206" s="354"/>
      <c r="L206" s="355" t="s">
        <v>406</v>
      </c>
      <c r="M206" s="356"/>
      <c r="N206" s="356"/>
      <c r="O206" s="356"/>
      <c r="P206" s="356"/>
      <c r="Q206" s="356"/>
      <c r="R206" s="356"/>
      <c r="S206" s="356"/>
      <c r="T206" s="356"/>
      <c r="U206" s="356"/>
      <c r="V206" s="356"/>
      <c r="W206" s="356"/>
      <c r="X206" s="357"/>
      <c r="Y206" s="387">
        <v>4205</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customHeight="1">
      <c r="A207" s="361"/>
      <c r="B207" s="362"/>
      <c r="C207" s="362"/>
      <c r="D207" s="362"/>
      <c r="E207" s="362"/>
      <c r="F207" s="363"/>
      <c r="G207" s="402" t="s">
        <v>393</v>
      </c>
      <c r="H207" s="403"/>
      <c r="I207" s="403"/>
      <c r="J207" s="403"/>
      <c r="K207" s="404"/>
      <c r="L207" s="405" t="s">
        <v>399</v>
      </c>
      <c r="M207" s="406"/>
      <c r="N207" s="406"/>
      <c r="O207" s="406"/>
      <c r="P207" s="406"/>
      <c r="Q207" s="406"/>
      <c r="R207" s="406"/>
      <c r="S207" s="406"/>
      <c r="T207" s="406"/>
      <c r="U207" s="406"/>
      <c r="V207" s="406"/>
      <c r="W207" s="406"/>
      <c r="X207" s="407"/>
      <c r="Y207" s="408">
        <v>969</v>
      </c>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customHeight="1">
      <c r="A208" s="361"/>
      <c r="B208" s="362"/>
      <c r="C208" s="362"/>
      <c r="D208" s="362"/>
      <c r="E208" s="362"/>
      <c r="F208" s="363"/>
      <c r="G208" s="402" t="s">
        <v>393</v>
      </c>
      <c r="H208" s="403"/>
      <c r="I208" s="403"/>
      <c r="J208" s="403"/>
      <c r="K208" s="404"/>
      <c r="L208" s="405" t="s">
        <v>394</v>
      </c>
      <c r="M208" s="406"/>
      <c r="N208" s="406"/>
      <c r="O208" s="406"/>
      <c r="P208" s="406"/>
      <c r="Q208" s="406"/>
      <c r="R208" s="406"/>
      <c r="S208" s="406"/>
      <c r="T208" s="406"/>
      <c r="U208" s="406"/>
      <c r="V208" s="406"/>
      <c r="W208" s="406"/>
      <c r="X208" s="407"/>
      <c r="Y208" s="408">
        <v>348</v>
      </c>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customHeight="1">
      <c r="A209" s="361"/>
      <c r="B209" s="362"/>
      <c r="C209" s="362"/>
      <c r="D209" s="362"/>
      <c r="E209" s="362"/>
      <c r="F209" s="363"/>
      <c r="G209" s="402" t="s">
        <v>387</v>
      </c>
      <c r="H209" s="403"/>
      <c r="I209" s="403"/>
      <c r="J209" s="403"/>
      <c r="K209" s="404"/>
      <c r="L209" s="405" t="s">
        <v>404</v>
      </c>
      <c r="M209" s="406"/>
      <c r="N209" s="406"/>
      <c r="O209" s="406"/>
      <c r="P209" s="406"/>
      <c r="Q209" s="406"/>
      <c r="R209" s="406"/>
      <c r="S209" s="406"/>
      <c r="T209" s="406"/>
      <c r="U209" s="406"/>
      <c r="V209" s="406"/>
      <c r="W209" s="406"/>
      <c r="X209" s="407"/>
      <c r="Y209" s="408">
        <v>172</v>
      </c>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customHeight="1">
      <c r="A210" s="361"/>
      <c r="B210" s="362"/>
      <c r="C210" s="362"/>
      <c r="D210" s="362"/>
      <c r="E210" s="362"/>
      <c r="F210" s="363"/>
      <c r="G210" s="402" t="s">
        <v>386</v>
      </c>
      <c r="H210" s="403"/>
      <c r="I210" s="403"/>
      <c r="J210" s="403"/>
      <c r="K210" s="404"/>
      <c r="L210" s="405" t="s">
        <v>403</v>
      </c>
      <c r="M210" s="406"/>
      <c r="N210" s="406"/>
      <c r="O210" s="406"/>
      <c r="P210" s="406"/>
      <c r="Q210" s="406"/>
      <c r="R210" s="406"/>
      <c r="S210" s="406"/>
      <c r="T210" s="406"/>
      <c r="U210" s="406"/>
      <c r="V210" s="406"/>
      <c r="W210" s="406"/>
      <c r="X210" s="407"/>
      <c r="Y210" s="408">
        <v>85</v>
      </c>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30.75" customHeight="1">
      <c r="A211" s="361"/>
      <c r="B211" s="362"/>
      <c r="C211" s="362"/>
      <c r="D211" s="362"/>
      <c r="E211" s="362"/>
      <c r="F211" s="363"/>
      <c r="G211" s="402" t="s">
        <v>389</v>
      </c>
      <c r="H211" s="403"/>
      <c r="I211" s="403"/>
      <c r="J211" s="403"/>
      <c r="K211" s="404"/>
      <c r="L211" s="405" t="s">
        <v>405</v>
      </c>
      <c r="M211" s="406"/>
      <c r="N211" s="406"/>
      <c r="O211" s="406"/>
      <c r="P211" s="406"/>
      <c r="Q211" s="406"/>
      <c r="R211" s="406"/>
      <c r="S211" s="406"/>
      <c r="T211" s="406"/>
      <c r="U211" s="406"/>
      <c r="V211" s="406"/>
      <c r="W211" s="406"/>
      <c r="X211" s="407"/>
      <c r="Y211" s="408">
        <v>62</v>
      </c>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0.10000000000000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0.10000000000000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0.10000000000000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0.10000000000000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5841</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customHeight="1">
      <c r="A217" s="361"/>
      <c r="B217" s="362"/>
      <c r="C217" s="362"/>
      <c r="D217" s="362"/>
      <c r="E217" s="362"/>
      <c r="F217" s="363"/>
      <c r="G217" s="367" t="s">
        <v>407</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362</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customHeight="1">
      <c r="A219" s="361"/>
      <c r="B219" s="362"/>
      <c r="C219" s="362"/>
      <c r="D219" s="362"/>
      <c r="E219" s="362"/>
      <c r="F219" s="363"/>
      <c r="G219" s="352" t="s">
        <v>388</v>
      </c>
      <c r="H219" s="353"/>
      <c r="I219" s="353"/>
      <c r="J219" s="353"/>
      <c r="K219" s="354"/>
      <c r="L219" s="355" t="s">
        <v>408</v>
      </c>
      <c r="M219" s="356"/>
      <c r="N219" s="356"/>
      <c r="O219" s="356"/>
      <c r="P219" s="356"/>
      <c r="Q219" s="356"/>
      <c r="R219" s="356"/>
      <c r="S219" s="356"/>
      <c r="T219" s="356"/>
      <c r="U219" s="356"/>
      <c r="V219" s="356"/>
      <c r="W219" s="356"/>
      <c r="X219" s="357"/>
      <c r="Y219" s="387">
        <v>66</v>
      </c>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0.10000000000000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0.10000000000000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0.10000000000000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0.10000000000000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0.10000000000000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0.10000000000000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0.10000000000000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0.10000000000000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0.10000000000000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66</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hidden="1"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363</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24" customHeight="1">
      <c r="A236" s="566">
        <v>1</v>
      </c>
      <c r="B236" s="566">
        <v>1</v>
      </c>
      <c r="C236" s="568" t="s">
        <v>410</v>
      </c>
      <c r="D236" s="567"/>
      <c r="E236" s="567"/>
      <c r="F236" s="567"/>
      <c r="G236" s="567"/>
      <c r="H236" s="567"/>
      <c r="I236" s="567"/>
      <c r="J236" s="567"/>
      <c r="K236" s="567"/>
      <c r="L236" s="567"/>
      <c r="M236" s="568" t="s">
        <v>411</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1298</v>
      </c>
      <c r="AL236" s="570"/>
      <c r="AM236" s="570"/>
      <c r="AN236" s="570"/>
      <c r="AO236" s="570"/>
      <c r="AP236" s="571"/>
      <c r="AQ236" s="568">
        <v>2</v>
      </c>
      <c r="AR236" s="567"/>
      <c r="AS236" s="567"/>
      <c r="AT236" s="567"/>
      <c r="AU236" s="569">
        <v>82.49</v>
      </c>
      <c r="AV236" s="570"/>
      <c r="AW236" s="570"/>
      <c r="AX236" s="571"/>
    </row>
    <row r="237" spans="1:50" ht="24" customHeight="1">
      <c r="A237" s="566">
        <v>2</v>
      </c>
      <c r="B237" s="566">
        <v>1</v>
      </c>
      <c r="C237" s="568" t="s">
        <v>410</v>
      </c>
      <c r="D237" s="567"/>
      <c r="E237" s="567"/>
      <c r="F237" s="567"/>
      <c r="G237" s="567"/>
      <c r="H237" s="567"/>
      <c r="I237" s="567"/>
      <c r="J237" s="567"/>
      <c r="K237" s="567"/>
      <c r="L237" s="567"/>
      <c r="M237" s="568" t="s">
        <v>411</v>
      </c>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v>122</v>
      </c>
      <c r="AL237" s="570"/>
      <c r="AM237" s="570"/>
      <c r="AN237" s="570"/>
      <c r="AO237" s="570"/>
      <c r="AP237" s="571"/>
      <c r="AQ237" s="568">
        <v>1</v>
      </c>
      <c r="AR237" s="567"/>
      <c r="AS237" s="567"/>
      <c r="AT237" s="567"/>
      <c r="AU237" s="569">
        <v>97.09</v>
      </c>
      <c r="AV237" s="570"/>
      <c r="AW237" s="570"/>
      <c r="AX237" s="571"/>
    </row>
    <row r="238" spans="1:50" ht="24" customHeight="1">
      <c r="A238" s="566">
        <v>3</v>
      </c>
      <c r="B238" s="566">
        <v>1</v>
      </c>
      <c r="C238" s="567" t="s">
        <v>412</v>
      </c>
      <c r="D238" s="567"/>
      <c r="E238" s="567"/>
      <c r="F238" s="567"/>
      <c r="G238" s="567"/>
      <c r="H238" s="567"/>
      <c r="I238" s="567"/>
      <c r="J238" s="567"/>
      <c r="K238" s="567"/>
      <c r="L238" s="567"/>
      <c r="M238" s="679" t="s">
        <v>417</v>
      </c>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80"/>
      <c r="AK238" s="569">
        <v>209</v>
      </c>
      <c r="AL238" s="570"/>
      <c r="AM238" s="570"/>
      <c r="AN238" s="570"/>
      <c r="AO238" s="570"/>
      <c r="AP238" s="571"/>
      <c r="AQ238" s="568">
        <v>1</v>
      </c>
      <c r="AR238" s="567"/>
      <c r="AS238" s="567"/>
      <c r="AT238" s="567"/>
      <c r="AU238" s="569">
        <v>99.18</v>
      </c>
      <c r="AV238" s="570"/>
      <c r="AW238" s="570"/>
      <c r="AX238" s="571"/>
    </row>
    <row r="239" spans="1:50" ht="24" customHeight="1">
      <c r="A239" s="566">
        <v>4</v>
      </c>
      <c r="B239" s="566">
        <v>1</v>
      </c>
      <c r="C239" s="568" t="s">
        <v>413</v>
      </c>
      <c r="D239" s="567"/>
      <c r="E239" s="567"/>
      <c r="F239" s="567"/>
      <c r="G239" s="567"/>
      <c r="H239" s="567"/>
      <c r="I239" s="567"/>
      <c r="J239" s="567"/>
      <c r="K239" s="567"/>
      <c r="L239" s="567"/>
      <c r="M239" s="568" t="s">
        <v>416</v>
      </c>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v>102</v>
      </c>
      <c r="AL239" s="570"/>
      <c r="AM239" s="570"/>
      <c r="AN239" s="570"/>
      <c r="AO239" s="570"/>
      <c r="AP239" s="571"/>
      <c r="AQ239" s="568">
        <v>4</v>
      </c>
      <c r="AR239" s="567"/>
      <c r="AS239" s="567"/>
      <c r="AT239" s="567"/>
      <c r="AU239" s="569">
        <v>95.6</v>
      </c>
      <c r="AV239" s="570"/>
      <c r="AW239" s="570"/>
      <c r="AX239" s="571"/>
    </row>
    <row r="240" spans="1:50" ht="24" customHeight="1">
      <c r="A240" s="566">
        <v>5</v>
      </c>
      <c r="B240" s="566">
        <v>1</v>
      </c>
      <c r="C240" s="568" t="s">
        <v>414</v>
      </c>
      <c r="D240" s="567"/>
      <c r="E240" s="567"/>
      <c r="F240" s="567"/>
      <c r="G240" s="567"/>
      <c r="H240" s="567"/>
      <c r="I240" s="567"/>
      <c r="J240" s="567"/>
      <c r="K240" s="567"/>
      <c r="L240" s="567"/>
      <c r="M240" s="568" t="s">
        <v>415</v>
      </c>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v>96</v>
      </c>
      <c r="AL240" s="570"/>
      <c r="AM240" s="570"/>
      <c r="AN240" s="570"/>
      <c r="AO240" s="570"/>
      <c r="AP240" s="571"/>
      <c r="AQ240" s="568">
        <v>1</v>
      </c>
      <c r="AR240" s="567"/>
      <c r="AS240" s="567"/>
      <c r="AT240" s="567"/>
      <c r="AU240" s="569">
        <v>92.35</v>
      </c>
      <c r="AV240" s="570"/>
      <c r="AW240" s="570"/>
      <c r="AX240" s="571"/>
    </row>
    <row r="241" spans="1:50" ht="24" customHeight="1">
      <c r="A241" s="566">
        <v>6</v>
      </c>
      <c r="B241" s="566">
        <v>1</v>
      </c>
      <c r="C241" s="568" t="s">
        <v>418</v>
      </c>
      <c r="D241" s="567"/>
      <c r="E241" s="567"/>
      <c r="F241" s="567"/>
      <c r="G241" s="567"/>
      <c r="H241" s="567"/>
      <c r="I241" s="567"/>
      <c r="J241" s="567"/>
      <c r="K241" s="567"/>
      <c r="L241" s="567"/>
      <c r="M241" s="568" t="s">
        <v>419</v>
      </c>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v>22</v>
      </c>
      <c r="AL241" s="570"/>
      <c r="AM241" s="570"/>
      <c r="AN241" s="570"/>
      <c r="AO241" s="570"/>
      <c r="AP241" s="571"/>
      <c r="AQ241" s="568">
        <v>4</v>
      </c>
      <c r="AR241" s="567"/>
      <c r="AS241" s="567"/>
      <c r="AT241" s="567"/>
      <c r="AU241" s="569">
        <v>68.39</v>
      </c>
      <c r="AV241" s="570"/>
      <c r="AW241" s="570"/>
      <c r="AX241" s="571"/>
    </row>
    <row r="242" spans="1:50" ht="24" customHeight="1">
      <c r="A242" s="566">
        <v>7</v>
      </c>
      <c r="B242" s="566">
        <v>1</v>
      </c>
      <c r="C242" s="574" t="s">
        <v>420</v>
      </c>
      <c r="D242" s="567"/>
      <c r="E242" s="567"/>
      <c r="F242" s="567"/>
      <c r="G242" s="567"/>
      <c r="H242" s="567"/>
      <c r="I242" s="567"/>
      <c r="J242" s="567"/>
      <c r="K242" s="567"/>
      <c r="L242" s="567"/>
      <c r="M242" s="575" t="s">
        <v>421</v>
      </c>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v>15</v>
      </c>
      <c r="AL242" s="570"/>
      <c r="AM242" s="570"/>
      <c r="AN242" s="570"/>
      <c r="AO242" s="570"/>
      <c r="AP242" s="571"/>
      <c r="AQ242" s="568">
        <v>1</v>
      </c>
      <c r="AR242" s="567"/>
      <c r="AS242" s="567"/>
      <c r="AT242" s="567"/>
      <c r="AU242" s="569">
        <v>97.21</v>
      </c>
      <c r="AV242" s="570"/>
      <c r="AW242" s="570"/>
      <c r="AX242" s="571"/>
    </row>
    <row r="243" spans="1:50" ht="24" customHeight="1">
      <c r="A243" s="566">
        <v>8</v>
      </c>
      <c r="B243" s="566">
        <v>1</v>
      </c>
      <c r="C243" s="567" t="s">
        <v>422</v>
      </c>
      <c r="D243" s="567"/>
      <c r="E243" s="567"/>
      <c r="F243" s="567"/>
      <c r="G243" s="567"/>
      <c r="H243" s="567"/>
      <c r="I243" s="567"/>
      <c r="J243" s="567"/>
      <c r="K243" s="567"/>
      <c r="L243" s="567"/>
      <c r="M243" s="568" t="s">
        <v>423</v>
      </c>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v>6</v>
      </c>
      <c r="AL243" s="570"/>
      <c r="AM243" s="570"/>
      <c r="AN243" s="570"/>
      <c r="AO243" s="570"/>
      <c r="AP243" s="571"/>
      <c r="AQ243" s="568">
        <v>3</v>
      </c>
      <c r="AR243" s="567"/>
      <c r="AS243" s="567"/>
      <c r="AT243" s="567"/>
      <c r="AU243" s="569">
        <v>94.31</v>
      </c>
      <c r="AV243" s="570"/>
      <c r="AW243" s="570"/>
      <c r="AX243" s="571"/>
    </row>
    <row r="244" spans="1:50" ht="24" customHeight="1">
      <c r="A244" s="566">
        <v>9</v>
      </c>
      <c r="B244" s="566">
        <v>1</v>
      </c>
      <c r="C244" s="574" t="s">
        <v>424</v>
      </c>
      <c r="D244" s="567"/>
      <c r="E244" s="567"/>
      <c r="F244" s="567"/>
      <c r="G244" s="567"/>
      <c r="H244" s="567"/>
      <c r="I244" s="567"/>
      <c r="J244" s="567"/>
      <c r="K244" s="567"/>
      <c r="L244" s="567"/>
      <c r="M244" s="575" t="s">
        <v>425</v>
      </c>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v>1</v>
      </c>
      <c r="AL244" s="570"/>
      <c r="AM244" s="570"/>
      <c r="AN244" s="570"/>
      <c r="AO244" s="570"/>
      <c r="AP244" s="571"/>
      <c r="AQ244" s="568">
        <v>1</v>
      </c>
      <c r="AR244" s="567"/>
      <c r="AS244" s="567"/>
      <c r="AT244" s="567"/>
      <c r="AU244" s="569">
        <v>97.21</v>
      </c>
      <c r="AV244" s="570"/>
      <c r="AW244" s="570"/>
      <c r="AX244" s="571"/>
    </row>
    <row r="245" spans="1:50" ht="24" customHeight="1">
      <c r="A245" s="566">
        <v>10</v>
      </c>
      <c r="B245" s="566">
        <v>1</v>
      </c>
      <c r="C245" s="567" t="s">
        <v>426</v>
      </c>
      <c r="D245" s="567"/>
      <c r="E245" s="567"/>
      <c r="F245" s="567"/>
      <c r="G245" s="567"/>
      <c r="H245" s="567"/>
      <c r="I245" s="567"/>
      <c r="J245" s="567"/>
      <c r="K245" s="567"/>
      <c r="L245" s="567"/>
      <c r="M245" s="567" t="s">
        <v>427</v>
      </c>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v>1</v>
      </c>
      <c r="AL245" s="570"/>
      <c r="AM245" s="570"/>
      <c r="AN245" s="570"/>
      <c r="AO245" s="570"/>
      <c r="AP245" s="571"/>
      <c r="AQ245" s="568">
        <v>2</v>
      </c>
      <c r="AR245" s="567"/>
      <c r="AS245" s="567"/>
      <c r="AT245" s="567"/>
      <c r="AU245" s="569">
        <v>60.61</v>
      </c>
      <c r="AV245" s="570"/>
      <c r="AW245" s="570"/>
      <c r="AX245" s="571"/>
    </row>
    <row r="246" spans="1:50" ht="24" customHeight="1">
      <c r="A246" s="566">
        <v>11</v>
      </c>
      <c r="B246" s="566">
        <v>1</v>
      </c>
      <c r="C246" s="574" t="s">
        <v>428</v>
      </c>
      <c r="D246" s="567"/>
      <c r="E246" s="567"/>
      <c r="F246" s="567"/>
      <c r="G246" s="567"/>
      <c r="H246" s="567"/>
      <c r="I246" s="567"/>
      <c r="J246" s="567"/>
      <c r="K246" s="567"/>
      <c r="L246" s="567"/>
      <c r="M246" s="575" t="s">
        <v>425</v>
      </c>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v>0.8</v>
      </c>
      <c r="AL246" s="570"/>
      <c r="AM246" s="570"/>
      <c r="AN246" s="570"/>
      <c r="AO246" s="570"/>
      <c r="AP246" s="571"/>
      <c r="AQ246" s="568">
        <v>1</v>
      </c>
      <c r="AR246" s="567"/>
      <c r="AS246" s="567"/>
      <c r="AT246" s="567"/>
      <c r="AU246" s="569">
        <v>97.21</v>
      </c>
      <c r="AV246" s="570"/>
      <c r="AW246" s="570"/>
      <c r="AX246" s="571"/>
    </row>
    <row r="247" spans="1:50" ht="24" hidden="1"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c r="A267" s="9"/>
      <c r="B267" s="61" t="s">
        <v>364</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c r="A268" s="566"/>
      <c r="B268" s="566"/>
      <c r="C268" s="232" t="s">
        <v>365</v>
      </c>
      <c r="D268" s="232"/>
      <c r="E268" s="232"/>
      <c r="F268" s="232"/>
      <c r="G268" s="232"/>
      <c r="H268" s="232"/>
      <c r="I268" s="232"/>
      <c r="J268" s="232"/>
      <c r="K268" s="232"/>
      <c r="L268" s="232"/>
      <c r="M268" s="232" t="s">
        <v>366</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367</v>
      </c>
      <c r="AL268" s="232"/>
      <c r="AM268" s="232"/>
      <c r="AN268" s="232"/>
      <c r="AO268" s="232"/>
      <c r="AP268" s="232"/>
      <c r="AQ268" s="232" t="s">
        <v>23</v>
      </c>
      <c r="AR268" s="232"/>
      <c r="AS268" s="232"/>
      <c r="AT268" s="232"/>
      <c r="AU268" s="83" t="s">
        <v>24</v>
      </c>
      <c r="AV268" s="84"/>
      <c r="AW268" s="84"/>
      <c r="AX268" s="573"/>
    </row>
    <row r="269" spans="1:50" ht="24" customHeight="1">
      <c r="A269" s="566">
        <v>1</v>
      </c>
      <c r="B269" s="566">
        <v>1</v>
      </c>
      <c r="C269" s="567" t="s">
        <v>409</v>
      </c>
      <c r="D269" s="567"/>
      <c r="E269" s="567"/>
      <c r="F269" s="567"/>
      <c r="G269" s="567"/>
      <c r="H269" s="567"/>
      <c r="I269" s="567"/>
      <c r="J269" s="567"/>
      <c r="K269" s="567"/>
      <c r="L269" s="567"/>
      <c r="M269" s="567" t="s">
        <v>506</v>
      </c>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v>382</v>
      </c>
      <c r="AL269" s="570"/>
      <c r="AM269" s="570"/>
      <c r="AN269" s="570"/>
      <c r="AO269" s="570"/>
      <c r="AP269" s="571"/>
      <c r="AQ269" s="679" t="s">
        <v>432</v>
      </c>
      <c r="AR269" s="681"/>
      <c r="AS269" s="681"/>
      <c r="AT269" s="682"/>
      <c r="AU269" s="569">
        <v>100</v>
      </c>
      <c r="AV269" s="570"/>
      <c r="AW269" s="570"/>
      <c r="AX269" s="571"/>
    </row>
    <row r="270" spans="1:50" ht="24" customHeight="1">
      <c r="A270" s="566">
        <v>2</v>
      </c>
      <c r="B270" s="566">
        <v>1</v>
      </c>
      <c r="C270" s="567" t="s">
        <v>409</v>
      </c>
      <c r="D270" s="567"/>
      <c r="E270" s="567"/>
      <c r="F270" s="567"/>
      <c r="G270" s="567"/>
      <c r="H270" s="567"/>
      <c r="I270" s="567"/>
      <c r="J270" s="567"/>
      <c r="K270" s="567"/>
      <c r="L270" s="567"/>
      <c r="M270" s="568" t="s">
        <v>507</v>
      </c>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v>105</v>
      </c>
      <c r="AL270" s="570"/>
      <c r="AM270" s="570"/>
      <c r="AN270" s="570"/>
      <c r="AO270" s="570"/>
      <c r="AP270" s="571"/>
      <c r="AQ270" s="679" t="s">
        <v>432</v>
      </c>
      <c r="AR270" s="681"/>
      <c r="AS270" s="681"/>
      <c r="AT270" s="682"/>
      <c r="AU270" s="569">
        <v>97.2</v>
      </c>
      <c r="AV270" s="570"/>
      <c r="AW270" s="570"/>
      <c r="AX270" s="571"/>
    </row>
    <row r="271" spans="1:50" ht="24" customHeight="1">
      <c r="A271" s="566">
        <v>3</v>
      </c>
      <c r="B271" s="566">
        <v>1</v>
      </c>
      <c r="C271" s="567" t="s">
        <v>409</v>
      </c>
      <c r="D271" s="567"/>
      <c r="E271" s="567"/>
      <c r="F271" s="567"/>
      <c r="G271" s="567"/>
      <c r="H271" s="567"/>
      <c r="I271" s="567"/>
      <c r="J271" s="567"/>
      <c r="K271" s="567"/>
      <c r="L271" s="567"/>
      <c r="M271" s="568" t="s">
        <v>429</v>
      </c>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v>50</v>
      </c>
      <c r="AL271" s="570"/>
      <c r="AM271" s="570"/>
      <c r="AN271" s="570"/>
      <c r="AO271" s="570"/>
      <c r="AP271" s="571"/>
      <c r="AQ271" s="679" t="s">
        <v>432</v>
      </c>
      <c r="AR271" s="681"/>
      <c r="AS271" s="681"/>
      <c r="AT271" s="682"/>
      <c r="AU271" s="569">
        <v>97.2</v>
      </c>
      <c r="AV271" s="570"/>
      <c r="AW271" s="570"/>
      <c r="AX271" s="571"/>
    </row>
    <row r="272" spans="1:50" ht="24" customHeight="1">
      <c r="A272" s="566">
        <v>4</v>
      </c>
      <c r="B272" s="566">
        <v>1</v>
      </c>
      <c r="C272" s="574" t="s">
        <v>430</v>
      </c>
      <c r="D272" s="567"/>
      <c r="E272" s="567"/>
      <c r="F272" s="567"/>
      <c r="G272" s="567"/>
      <c r="H272" s="567"/>
      <c r="I272" s="567"/>
      <c r="J272" s="567"/>
      <c r="K272" s="567"/>
      <c r="L272" s="567"/>
      <c r="M272" s="575" t="s">
        <v>421</v>
      </c>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v>296</v>
      </c>
      <c r="AL272" s="570"/>
      <c r="AM272" s="570"/>
      <c r="AN272" s="570"/>
      <c r="AO272" s="570"/>
      <c r="AP272" s="571"/>
      <c r="AQ272" s="679" t="s">
        <v>432</v>
      </c>
      <c r="AR272" s="681"/>
      <c r="AS272" s="681"/>
      <c r="AT272" s="682"/>
      <c r="AU272" s="569">
        <v>97.06</v>
      </c>
      <c r="AV272" s="570"/>
      <c r="AW272" s="570"/>
      <c r="AX272" s="571"/>
    </row>
    <row r="273" spans="1:50" ht="24" customHeight="1">
      <c r="A273" s="566">
        <v>5</v>
      </c>
      <c r="B273" s="566">
        <v>1</v>
      </c>
      <c r="C273" s="574" t="s">
        <v>430</v>
      </c>
      <c r="D273" s="567"/>
      <c r="E273" s="567"/>
      <c r="F273" s="567"/>
      <c r="G273" s="567"/>
      <c r="H273" s="567"/>
      <c r="I273" s="567"/>
      <c r="J273" s="567"/>
      <c r="K273" s="567"/>
      <c r="L273" s="567"/>
      <c r="M273" s="575" t="s">
        <v>431</v>
      </c>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v>131</v>
      </c>
      <c r="AL273" s="570"/>
      <c r="AM273" s="570"/>
      <c r="AN273" s="570"/>
      <c r="AO273" s="570"/>
      <c r="AP273" s="571"/>
      <c r="AQ273" s="679" t="s">
        <v>432</v>
      </c>
      <c r="AR273" s="681"/>
      <c r="AS273" s="681"/>
      <c r="AT273" s="682"/>
      <c r="AU273" s="569">
        <v>97.18</v>
      </c>
      <c r="AV273" s="570"/>
      <c r="AW273" s="570"/>
      <c r="AX273" s="571"/>
    </row>
    <row r="274" spans="1:50" ht="24" customHeight="1">
      <c r="A274" s="566">
        <v>6</v>
      </c>
      <c r="B274" s="566">
        <v>1</v>
      </c>
      <c r="C274" s="574" t="s">
        <v>430</v>
      </c>
      <c r="D274" s="567"/>
      <c r="E274" s="567"/>
      <c r="F274" s="567"/>
      <c r="G274" s="567"/>
      <c r="H274" s="567"/>
      <c r="I274" s="567"/>
      <c r="J274" s="567"/>
      <c r="K274" s="567"/>
      <c r="L274" s="567"/>
      <c r="M274" s="567" t="s">
        <v>398</v>
      </c>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v>17</v>
      </c>
      <c r="AL274" s="570"/>
      <c r="AM274" s="570"/>
      <c r="AN274" s="570"/>
      <c r="AO274" s="570"/>
      <c r="AP274" s="571"/>
      <c r="AQ274" s="679" t="s">
        <v>432</v>
      </c>
      <c r="AR274" s="681"/>
      <c r="AS274" s="681"/>
      <c r="AT274" s="682"/>
      <c r="AU274" s="569">
        <v>96.88</v>
      </c>
      <c r="AV274" s="570"/>
      <c r="AW274" s="570"/>
      <c r="AX274" s="571"/>
    </row>
    <row r="275" spans="1:50" ht="24" customHeight="1">
      <c r="A275" s="566">
        <v>7</v>
      </c>
      <c r="B275" s="566">
        <v>1</v>
      </c>
      <c r="C275" s="567" t="str">
        <f>'[1]契約方式別集計シート '!$A$14</f>
        <v>三菱電機㈱</v>
      </c>
      <c r="D275" s="567"/>
      <c r="E275" s="567"/>
      <c r="F275" s="567"/>
      <c r="G275" s="567"/>
      <c r="H275" s="567"/>
      <c r="I275" s="567"/>
      <c r="J275" s="567"/>
      <c r="K275" s="567"/>
      <c r="L275" s="567"/>
      <c r="M275" s="568" t="s">
        <v>435</v>
      </c>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v>309</v>
      </c>
      <c r="AL275" s="570"/>
      <c r="AM275" s="570"/>
      <c r="AN275" s="570"/>
      <c r="AO275" s="570"/>
      <c r="AP275" s="571"/>
      <c r="AQ275" s="679" t="s">
        <v>432</v>
      </c>
      <c r="AR275" s="681"/>
      <c r="AS275" s="681"/>
      <c r="AT275" s="682"/>
      <c r="AU275" s="569">
        <v>97.11</v>
      </c>
      <c r="AV275" s="570"/>
      <c r="AW275" s="570"/>
      <c r="AX275" s="571"/>
    </row>
    <row r="276" spans="1:50" ht="24" customHeight="1">
      <c r="A276" s="566">
        <v>8</v>
      </c>
      <c r="B276" s="566">
        <v>1</v>
      </c>
      <c r="C276" s="567" t="s">
        <v>434</v>
      </c>
      <c r="D276" s="567"/>
      <c r="E276" s="567"/>
      <c r="F276" s="567"/>
      <c r="G276" s="567"/>
      <c r="H276" s="567"/>
      <c r="I276" s="567"/>
      <c r="J276" s="567"/>
      <c r="K276" s="567"/>
      <c r="L276" s="567"/>
      <c r="M276" s="567" t="s">
        <v>433</v>
      </c>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v>55</v>
      </c>
      <c r="AL276" s="570"/>
      <c r="AM276" s="570"/>
      <c r="AN276" s="570"/>
      <c r="AO276" s="570"/>
      <c r="AP276" s="571"/>
      <c r="AQ276" s="679" t="s">
        <v>432</v>
      </c>
      <c r="AR276" s="681"/>
      <c r="AS276" s="681"/>
      <c r="AT276" s="682"/>
      <c r="AU276" s="569">
        <v>97.2</v>
      </c>
      <c r="AV276" s="570"/>
      <c r="AW276" s="570"/>
      <c r="AX276" s="571"/>
    </row>
    <row r="277" spans="1:50" ht="24" customHeight="1">
      <c r="A277" s="566">
        <v>9</v>
      </c>
      <c r="B277" s="566">
        <v>1</v>
      </c>
      <c r="C277" s="574" t="str">
        <f>'[1]契約方式別集計シート '!$A$40</f>
        <v>㈱ﾈｯﾄｺﾑｾｯｸ</v>
      </c>
      <c r="D277" s="567"/>
      <c r="E277" s="567"/>
      <c r="F277" s="567"/>
      <c r="G277" s="567"/>
      <c r="H277" s="567"/>
      <c r="I277" s="567"/>
      <c r="J277" s="567"/>
      <c r="K277" s="567"/>
      <c r="L277" s="567"/>
      <c r="M277" s="575" t="s">
        <v>508</v>
      </c>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v>64</v>
      </c>
      <c r="AL277" s="570"/>
      <c r="AM277" s="570"/>
      <c r="AN277" s="570"/>
      <c r="AO277" s="570"/>
      <c r="AP277" s="571"/>
      <c r="AQ277" s="679" t="s">
        <v>432</v>
      </c>
      <c r="AR277" s="681"/>
      <c r="AS277" s="681"/>
      <c r="AT277" s="682"/>
      <c r="AU277" s="569">
        <v>97.18</v>
      </c>
      <c r="AV277" s="570"/>
      <c r="AW277" s="570"/>
      <c r="AX277" s="571"/>
    </row>
    <row r="278" spans="1:50" ht="24" customHeight="1">
      <c r="A278" s="566">
        <v>10</v>
      </c>
      <c r="B278" s="566">
        <v>1</v>
      </c>
      <c r="C278" s="574" t="str">
        <f>'[1]契約方式別集計シート '!$A$40</f>
        <v>㈱ﾈｯﾄｺﾑｾｯｸ</v>
      </c>
      <c r="D278" s="567"/>
      <c r="E278" s="567"/>
      <c r="F278" s="567"/>
      <c r="G278" s="567"/>
      <c r="H278" s="567"/>
      <c r="I278" s="567"/>
      <c r="J278" s="567"/>
      <c r="K278" s="567"/>
      <c r="L278" s="567"/>
      <c r="M278" s="575" t="s">
        <v>436</v>
      </c>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v>58</v>
      </c>
      <c r="AL278" s="570"/>
      <c r="AM278" s="570"/>
      <c r="AN278" s="570"/>
      <c r="AO278" s="570"/>
      <c r="AP278" s="571"/>
      <c r="AQ278" s="679" t="s">
        <v>432</v>
      </c>
      <c r="AR278" s="681"/>
      <c r="AS278" s="681"/>
      <c r="AT278" s="682"/>
      <c r="AU278" s="569">
        <v>97.18</v>
      </c>
      <c r="AV278" s="570"/>
      <c r="AW278" s="570"/>
      <c r="AX278" s="571"/>
    </row>
    <row r="279" spans="1:50" ht="24" customHeight="1">
      <c r="A279" s="566">
        <v>11</v>
      </c>
      <c r="B279" s="566">
        <v>1</v>
      </c>
      <c r="C279" s="574" t="str">
        <f>'[1]契約方式別集計シート '!$A$40</f>
        <v>㈱ﾈｯﾄｺﾑｾｯｸ</v>
      </c>
      <c r="D279" s="567"/>
      <c r="E279" s="567"/>
      <c r="F279" s="567"/>
      <c r="G279" s="567"/>
      <c r="H279" s="567"/>
      <c r="I279" s="567"/>
      <c r="J279" s="567"/>
      <c r="K279" s="567"/>
      <c r="L279" s="567"/>
      <c r="M279" s="575" t="s">
        <v>509</v>
      </c>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v>57</v>
      </c>
      <c r="AL279" s="570"/>
      <c r="AM279" s="570"/>
      <c r="AN279" s="570"/>
      <c r="AO279" s="570"/>
      <c r="AP279" s="571"/>
      <c r="AQ279" s="679" t="s">
        <v>432</v>
      </c>
      <c r="AR279" s="681"/>
      <c r="AS279" s="681"/>
      <c r="AT279" s="682"/>
      <c r="AU279" s="569">
        <v>97.18</v>
      </c>
      <c r="AV279" s="570"/>
      <c r="AW279" s="570"/>
      <c r="AX279" s="571"/>
    </row>
    <row r="280" spans="1:50" ht="24" customHeight="1">
      <c r="A280" s="566">
        <v>12</v>
      </c>
      <c r="B280" s="566">
        <v>1</v>
      </c>
      <c r="C280" s="574" t="str">
        <f>'[1]契約方式別集計シート '!$A$24</f>
        <v>住商ｴｱﾛｼｽﾃﾑ㈱</v>
      </c>
      <c r="D280" s="567"/>
      <c r="E280" s="567"/>
      <c r="F280" s="567"/>
      <c r="G280" s="567"/>
      <c r="H280" s="567"/>
      <c r="I280" s="567"/>
      <c r="J280" s="567"/>
      <c r="K280" s="567"/>
      <c r="L280" s="567"/>
      <c r="M280" s="575" t="s">
        <v>438</v>
      </c>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v>35</v>
      </c>
      <c r="AL280" s="570"/>
      <c r="AM280" s="570"/>
      <c r="AN280" s="570"/>
      <c r="AO280" s="570"/>
      <c r="AP280" s="571"/>
      <c r="AQ280" s="679" t="s">
        <v>432</v>
      </c>
      <c r="AR280" s="681"/>
      <c r="AS280" s="681"/>
      <c r="AT280" s="682"/>
      <c r="AU280" s="569">
        <v>97.17</v>
      </c>
      <c r="AV280" s="570"/>
      <c r="AW280" s="570"/>
      <c r="AX280" s="571"/>
    </row>
    <row r="281" spans="1:50" ht="24" customHeight="1">
      <c r="A281" s="566">
        <v>13</v>
      </c>
      <c r="B281" s="566">
        <v>1</v>
      </c>
      <c r="C281" s="567" t="s">
        <v>437</v>
      </c>
      <c r="D281" s="567"/>
      <c r="E281" s="567"/>
      <c r="F281" s="567"/>
      <c r="G281" s="567"/>
      <c r="H281" s="567"/>
      <c r="I281" s="567"/>
      <c r="J281" s="567"/>
      <c r="K281" s="567"/>
      <c r="L281" s="567"/>
      <c r="M281" s="568" t="s">
        <v>510</v>
      </c>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v>28</v>
      </c>
      <c r="AL281" s="570"/>
      <c r="AM281" s="570"/>
      <c r="AN281" s="570"/>
      <c r="AO281" s="570"/>
      <c r="AP281" s="571"/>
      <c r="AQ281" s="679" t="s">
        <v>432</v>
      </c>
      <c r="AR281" s="681"/>
      <c r="AS281" s="681"/>
      <c r="AT281" s="682"/>
      <c r="AU281" s="569">
        <v>97.11</v>
      </c>
      <c r="AV281" s="570"/>
      <c r="AW281" s="570"/>
      <c r="AX281" s="571"/>
    </row>
    <row r="282" spans="1:50" ht="24" customHeight="1">
      <c r="A282" s="566">
        <v>14</v>
      </c>
      <c r="B282" s="566">
        <v>1</v>
      </c>
      <c r="C282" s="567" t="s">
        <v>437</v>
      </c>
      <c r="D282" s="567"/>
      <c r="E282" s="567"/>
      <c r="F282" s="567"/>
      <c r="G282" s="567"/>
      <c r="H282" s="567"/>
      <c r="I282" s="567"/>
      <c r="J282" s="567"/>
      <c r="K282" s="567"/>
      <c r="L282" s="567"/>
      <c r="M282" s="568" t="s">
        <v>438</v>
      </c>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v>14</v>
      </c>
      <c r="AL282" s="570"/>
      <c r="AM282" s="570"/>
      <c r="AN282" s="570"/>
      <c r="AO282" s="570"/>
      <c r="AP282" s="571"/>
      <c r="AQ282" s="679" t="s">
        <v>432</v>
      </c>
      <c r="AR282" s="681"/>
      <c r="AS282" s="681"/>
      <c r="AT282" s="682"/>
      <c r="AU282" s="569">
        <v>96.57</v>
      </c>
      <c r="AV282" s="570"/>
      <c r="AW282" s="570"/>
      <c r="AX282" s="571"/>
    </row>
    <row r="283" spans="1:50" ht="24" customHeight="1">
      <c r="A283" s="566">
        <v>15</v>
      </c>
      <c r="B283" s="566">
        <v>1</v>
      </c>
      <c r="C283" s="567" t="s">
        <v>437</v>
      </c>
      <c r="D283" s="567"/>
      <c r="E283" s="567"/>
      <c r="F283" s="567"/>
      <c r="G283" s="567"/>
      <c r="H283" s="567"/>
      <c r="I283" s="567"/>
      <c r="J283" s="567"/>
      <c r="K283" s="567"/>
      <c r="L283" s="567"/>
      <c r="M283" s="568" t="s">
        <v>438</v>
      </c>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v>12</v>
      </c>
      <c r="AL283" s="570"/>
      <c r="AM283" s="570"/>
      <c r="AN283" s="570"/>
      <c r="AO283" s="570"/>
      <c r="AP283" s="571"/>
      <c r="AQ283" s="679" t="s">
        <v>432</v>
      </c>
      <c r="AR283" s="681"/>
      <c r="AS283" s="681"/>
      <c r="AT283" s="682"/>
      <c r="AU283" s="569">
        <v>97.07</v>
      </c>
      <c r="AV283" s="570"/>
      <c r="AW283" s="570"/>
      <c r="AX283" s="571"/>
    </row>
    <row r="284" spans="1:50" ht="24" customHeight="1">
      <c r="A284" s="566">
        <v>16</v>
      </c>
      <c r="B284" s="566">
        <v>1</v>
      </c>
      <c r="C284" s="567" t="s">
        <v>437</v>
      </c>
      <c r="D284" s="567"/>
      <c r="E284" s="567"/>
      <c r="F284" s="567"/>
      <c r="G284" s="567"/>
      <c r="H284" s="567"/>
      <c r="I284" s="567"/>
      <c r="J284" s="567"/>
      <c r="K284" s="567"/>
      <c r="L284" s="567"/>
      <c r="M284" s="568" t="s">
        <v>438</v>
      </c>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v>7</v>
      </c>
      <c r="AL284" s="570"/>
      <c r="AM284" s="570"/>
      <c r="AN284" s="570"/>
      <c r="AO284" s="570"/>
      <c r="AP284" s="571"/>
      <c r="AQ284" s="679" t="s">
        <v>432</v>
      </c>
      <c r="AR284" s="681"/>
      <c r="AS284" s="681"/>
      <c r="AT284" s="682"/>
      <c r="AU284" s="569">
        <v>96.97</v>
      </c>
      <c r="AV284" s="570"/>
      <c r="AW284" s="570"/>
      <c r="AX284" s="571"/>
    </row>
    <row r="285" spans="1:50" ht="24" customHeight="1">
      <c r="A285" s="566">
        <v>17</v>
      </c>
      <c r="B285" s="566">
        <v>1</v>
      </c>
      <c r="C285" s="567" t="s">
        <v>437</v>
      </c>
      <c r="D285" s="567"/>
      <c r="E285" s="567"/>
      <c r="F285" s="567"/>
      <c r="G285" s="567"/>
      <c r="H285" s="567"/>
      <c r="I285" s="567"/>
      <c r="J285" s="567"/>
      <c r="K285" s="567"/>
      <c r="L285" s="567"/>
      <c r="M285" s="568" t="s">
        <v>512</v>
      </c>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v>1</v>
      </c>
      <c r="AL285" s="570"/>
      <c r="AM285" s="570"/>
      <c r="AN285" s="570"/>
      <c r="AO285" s="570"/>
      <c r="AP285" s="571"/>
      <c r="AQ285" s="679" t="s">
        <v>432</v>
      </c>
      <c r="AR285" s="681"/>
      <c r="AS285" s="681"/>
      <c r="AT285" s="682"/>
      <c r="AU285" s="569">
        <v>97.19</v>
      </c>
      <c r="AV285" s="570"/>
      <c r="AW285" s="570"/>
      <c r="AX285" s="571"/>
    </row>
    <row r="286" spans="1:50" ht="24" customHeight="1">
      <c r="A286" s="566">
        <v>18</v>
      </c>
      <c r="B286" s="566">
        <v>1</v>
      </c>
      <c r="C286" s="574" t="s">
        <v>439</v>
      </c>
      <c r="D286" s="567"/>
      <c r="E286" s="567"/>
      <c r="F286" s="567"/>
      <c r="G286" s="567"/>
      <c r="H286" s="567"/>
      <c r="I286" s="567"/>
      <c r="J286" s="567"/>
      <c r="K286" s="567"/>
      <c r="L286" s="567"/>
      <c r="M286" s="575" t="s">
        <v>438</v>
      </c>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v>57</v>
      </c>
      <c r="AL286" s="570"/>
      <c r="AM286" s="570"/>
      <c r="AN286" s="570"/>
      <c r="AO286" s="570"/>
      <c r="AP286" s="571"/>
      <c r="AQ286" s="679" t="s">
        <v>432</v>
      </c>
      <c r="AR286" s="681"/>
      <c r="AS286" s="681"/>
      <c r="AT286" s="682"/>
      <c r="AU286" s="569">
        <v>97.2</v>
      </c>
      <c r="AV286" s="570"/>
      <c r="AW286" s="570"/>
      <c r="AX286" s="571"/>
    </row>
    <row r="287" spans="1:50" ht="24" customHeight="1">
      <c r="A287" s="566">
        <v>19</v>
      </c>
      <c r="B287" s="566">
        <v>1</v>
      </c>
      <c r="C287" s="574" t="s">
        <v>439</v>
      </c>
      <c r="D287" s="567"/>
      <c r="E287" s="567"/>
      <c r="F287" s="567"/>
      <c r="G287" s="567"/>
      <c r="H287" s="567"/>
      <c r="I287" s="567"/>
      <c r="J287" s="567"/>
      <c r="K287" s="567"/>
      <c r="L287" s="567"/>
      <c r="M287" s="568" t="s">
        <v>438</v>
      </c>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v>36</v>
      </c>
      <c r="AL287" s="570"/>
      <c r="AM287" s="570"/>
      <c r="AN287" s="570"/>
      <c r="AO287" s="570"/>
      <c r="AP287" s="571"/>
      <c r="AQ287" s="679" t="s">
        <v>432</v>
      </c>
      <c r="AR287" s="681"/>
      <c r="AS287" s="681"/>
      <c r="AT287" s="682"/>
      <c r="AU287" s="569">
        <v>96.83</v>
      </c>
      <c r="AV287" s="570"/>
      <c r="AW287" s="570"/>
      <c r="AX287" s="571"/>
    </row>
    <row r="288" spans="1:50" ht="24" customHeight="1">
      <c r="A288" s="566">
        <v>20</v>
      </c>
      <c r="B288" s="566">
        <v>1</v>
      </c>
      <c r="C288" s="574" t="s">
        <v>440</v>
      </c>
      <c r="D288" s="567"/>
      <c r="E288" s="567"/>
      <c r="F288" s="567"/>
      <c r="G288" s="567"/>
      <c r="H288" s="567"/>
      <c r="I288" s="567"/>
      <c r="J288" s="567"/>
      <c r="K288" s="567"/>
      <c r="L288" s="567"/>
      <c r="M288" s="575" t="s">
        <v>442</v>
      </c>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v>64</v>
      </c>
      <c r="AL288" s="570"/>
      <c r="AM288" s="570"/>
      <c r="AN288" s="570"/>
      <c r="AO288" s="570"/>
      <c r="AP288" s="571"/>
      <c r="AQ288" s="679" t="s">
        <v>432</v>
      </c>
      <c r="AR288" s="681"/>
      <c r="AS288" s="681"/>
      <c r="AT288" s="682"/>
      <c r="AU288" s="569">
        <v>97.13</v>
      </c>
      <c r="AV288" s="570"/>
      <c r="AW288" s="570"/>
      <c r="AX288" s="571"/>
    </row>
    <row r="289" spans="1:50" ht="24" customHeight="1">
      <c r="A289" s="566">
        <v>21</v>
      </c>
      <c r="B289" s="566">
        <v>1</v>
      </c>
      <c r="C289" s="683" t="s">
        <v>440</v>
      </c>
      <c r="D289" s="464"/>
      <c r="E289" s="464"/>
      <c r="F289" s="464"/>
      <c r="G289" s="464"/>
      <c r="H289" s="464"/>
      <c r="I289" s="464"/>
      <c r="J289" s="464"/>
      <c r="K289" s="464"/>
      <c r="L289" s="680"/>
      <c r="M289" s="575" t="s">
        <v>444</v>
      </c>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v>15</v>
      </c>
      <c r="AL289" s="570"/>
      <c r="AM289" s="570"/>
      <c r="AN289" s="570"/>
      <c r="AO289" s="570"/>
      <c r="AP289" s="571"/>
      <c r="AQ289" s="679" t="s">
        <v>432</v>
      </c>
      <c r="AR289" s="681"/>
      <c r="AS289" s="681"/>
      <c r="AT289" s="682"/>
      <c r="AU289" s="569">
        <v>97.22</v>
      </c>
      <c r="AV289" s="570"/>
      <c r="AW289" s="570"/>
      <c r="AX289" s="571"/>
    </row>
    <row r="290" spans="1:50" ht="24" customHeight="1">
      <c r="A290" s="566">
        <v>22</v>
      </c>
      <c r="B290" s="566">
        <v>1</v>
      </c>
      <c r="C290" s="683" t="s">
        <v>440</v>
      </c>
      <c r="D290" s="464"/>
      <c r="E290" s="464"/>
      <c r="F290" s="464"/>
      <c r="G290" s="464"/>
      <c r="H290" s="464"/>
      <c r="I290" s="464"/>
      <c r="J290" s="464"/>
      <c r="K290" s="464"/>
      <c r="L290" s="680"/>
      <c r="M290" s="568" t="s">
        <v>443</v>
      </c>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v>3</v>
      </c>
      <c r="AL290" s="570"/>
      <c r="AM290" s="570"/>
      <c r="AN290" s="570"/>
      <c r="AO290" s="570"/>
      <c r="AP290" s="571"/>
      <c r="AQ290" s="679" t="s">
        <v>432</v>
      </c>
      <c r="AR290" s="681"/>
      <c r="AS290" s="681"/>
      <c r="AT290" s="682"/>
      <c r="AU290" s="569">
        <v>96.64</v>
      </c>
      <c r="AV290" s="570"/>
      <c r="AW290" s="570"/>
      <c r="AX290" s="571"/>
    </row>
    <row r="291" spans="1:50" ht="24" customHeight="1">
      <c r="A291" s="566">
        <v>23</v>
      </c>
      <c r="B291" s="566">
        <v>1</v>
      </c>
      <c r="C291" s="683" t="s">
        <v>440</v>
      </c>
      <c r="D291" s="464"/>
      <c r="E291" s="464"/>
      <c r="F291" s="464"/>
      <c r="G291" s="464"/>
      <c r="H291" s="464"/>
      <c r="I291" s="464"/>
      <c r="J291" s="464"/>
      <c r="K291" s="464"/>
      <c r="L291" s="680"/>
      <c r="M291" s="568" t="s">
        <v>445</v>
      </c>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v>0.4</v>
      </c>
      <c r="AL291" s="570"/>
      <c r="AM291" s="570"/>
      <c r="AN291" s="570"/>
      <c r="AO291" s="570"/>
      <c r="AP291" s="571"/>
      <c r="AQ291" s="679" t="s">
        <v>432</v>
      </c>
      <c r="AR291" s="681"/>
      <c r="AS291" s="681"/>
      <c r="AT291" s="682"/>
      <c r="AU291" s="569">
        <v>97.22</v>
      </c>
      <c r="AV291" s="570"/>
      <c r="AW291" s="570"/>
      <c r="AX291" s="571"/>
    </row>
    <row r="292" spans="1:50" ht="24" customHeight="1">
      <c r="A292" s="566">
        <v>24</v>
      </c>
      <c r="B292" s="566">
        <v>1</v>
      </c>
      <c r="C292" s="567" t="s">
        <v>446</v>
      </c>
      <c r="D292" s="567"/>
      <c r="E292" s="567"/>
      <c r="F292" s="567"/>
      <c r="G292" s="567"/>
      <c r="H292" s="567"/>
      <c r="I292" s="567"/>
      <c r="J292" s="567"/>
      <c r="K292" s="567"/>
      <c r="L292" s="567"/>
      <c r="M292" s="567" t="s">
        <v>513</v>
      </c>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v>42</v>
      </c>
      <c r="AL292" s="570"/>
      <c r="AM292" s="570"/>
      <c r="AN292" s="570"/>
      <c r="AO292" s="570"/>
      <c r="AP292" s="571"/>
      <c r="AQ292" s="679" t="s">
        <v>383</v>
      </c>
      <c r="AR292" s="681"/>
      <c r="AS292" s="681"/>
      <c r="AT292" s="682"/>
      <c r="AU292" s="569">
        <v>97.18</v>
      </c>
      <c r="AV292" s="570"/>
      <c r="AW292" s="570"/>
      <c r="AX292" s="571"/>
    </row>
    <row r="293" spans="1:50" ht="24" customHeight="1">
      <c r="A293" s="566">
        <v>25</v>
      </c>
      <c r="B293" s="566">
        <v>1</v>
      </c>
      <c r="C293" s="574" t="s">
        <v>451</v>
      </c>
      <c r="D293" s="567"/>
      <c r="E293" s="567"/>
      <c r="F293" s="567"/>
      <c r="G293" s="567"/>
      <c r="H293" s="567"/>
      <c r="I293" s="567"/>
      <c r="J293" s="567"/>
      <c r="K293" s="567"/>
      <c r="L293" s="567"/>
      <c r="M293" s="575" t="s">
        <v>514</v>
      </c>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v>40</v>
      </c>
      <c r="AL293" s="570"/>
      <c r="AM293" s="570"/>
      <c r="AN293" s="570"/>
      <c r="AO293" s="570"/>
      <c r="AP293" s="571"/>
      <c r="AQ293" s="679" t="s">
        <v>383</v>
      </c>
      <c r="AR293" s="681"/>
      <c r="AS293" s="681"/>
      <c r="AT293" s="682"/>
      <c r="AU293" s="569">
        <v>99.72</v>
      </c>
      <c r="AV293" s="570"/>
      <c r="AW293" s="570"/>
      <c r="AX293" s="571"/>
    </row>
    <row r="294" spans="1:50" ht="24" customHeight="1">
      <c r="A294" s="566">
        <v>26</v>
      </c>
      <c r="B294" s="566">
        <v>1</v>
      </c>
      <c r="C294" s="684" t="s">
        <v>447</v>
      </c>
      <c r="D294" s="685"/>
      <c r="E294" s="685"/>
      <c r="F294" s="685"/>
      <c r="G294" s="685"/>
      <c r="H294" s="685"/>
      <c r="I294" s="685"/>
      <c r="J294" s="685"/>
      <c r="K294" s="685"/>
      <c r="L294" s="686"/>
      <c r="M294" s="575" t="s">
        <v>448</v>
      </c>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v>9</v>
      </c>
      <c r="AL294" s="570"/>
      <c r="AM294" s="570"/>
      <c r="AN294" s="570"/>
      <c r="AO294" s="570"/>
      <c r="AP294" s="571"/>
      <c r="AQ294" s="679" t="s">
        <v>432</v>
      </c>
      <c r="AR294" s="681"/>
      <c r="AS294" s="681"/>
      <c r="AT294" s="682"/>
      <c r="AU294" s="569">
        <v>99.72</v>
      </c>
      <c r="AV294" s="570"/>
      <c r="AW294" s="570"/>
      <c r="AX294" s="571"/>
    </row>
    <row r="295" spans="1:50" ht="24" hidden="1" customHeight="1">
      <c r="A295" s="566">
        <v>27</v>
      </c>
      <c r="B295" s="566">
        <v>1</v>
      </c>
      <c r="C295" s="567"/>
      <c r="D295" s="567"/>
      <c r="E295" s="567"/>
      <c r="F295" s="567"/>
      <c r="G295" s="567"/>
      <c r="H295" s="567"/>
      <c r="I295" s="567"/>
      <c r="J295" s="567"/>
      <c r="K295" s="567"/>
      <c r="L295" s="567"/>
      <c r="M295" s="574"/>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679"/>
      <c r="AR295" s="681"/>
      <c r="AS295" s="681"/>
      <c r="AT295" s="682"/>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300" spans="1:50">
      <c r="A300" s="9"/>
      <c r="B300" s="61" t="s">
        <v>368</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c r="A301" s="566"/>
      <c r="B301" s="566"/>
      <c r="C301" s="232" t="s">
        <v>365</v>
      </c>
      <c r="D301" s="232"/>
      <c r="E301" s="232"/>
      <c r="F301" s="232"/>
      <c r="G301" s="232"/>
      <c r="H301" s="232"/>
      <c r="I301" s="232"/>
      <c r="J301" s="232"/>
      <c r="K301" s="232"/>
      <c r="L301" s="232"/>
      <c r="M301" s="232" t="s">
        <v>366</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367</v>
      </c>
      <c r="AL301" s="232"/>
      <c r="AM301" s="232"/>
      <c r="AN301" s="232"/>
      <c r="AO301" s="232"/>
      <c r="AP301" s="232"/>
      <c r="AQ301" s="232" t="s">
        <v>23</v>
      </c>
      <c r="AR301" s="232"/>
      <c r="AS301" s="232"/>
      <c r="AT301" s="232"/>
      <c r="AU301" s="83" t="s">
        <v>24</v>
      </c>
      <c r="AV301" s="84"/>
      <c r="AW301" s="84"/>
      <c r="AX301" s="573"/>
    </row>
    <row r="302" spans="1:50" ht="24" customHeight="1">
      <c r="A302" s="566">
        <v>1</v>
      </c>
      <c r="B302" s="566">
        <v>1</v>
      </c>
      <c r="C302" s="567" t="s">
        <v>409</v>
      </c>
      <c r="D302" s="567"/>
      <c r="E302" s="567"/>
      <c r="F302" s="567"/>
      <c r="G302" s="567"/>
      <c r="H302" s="567"/>
      <c r="I302" s="567"/>
      <c r="J302" s="567"/>
      <c r="K302" s="567"/>
      <c r="L302" s="567"/>
      <c r="M302" s="567" t="s">
        <v>449</v>
      </c>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v>4205</v>
      </c>
      <c r="AL302" s="570"/>
      <c r="AM302" s="570"/>
      <c r="AN302" s="570"/>
      <c r="AO302" s="570"/>
      <c r="AP302" s="571"/>
      <c r="AQ302" s="679" t="s">
        <v>432</v>
      </c>
      <c r="AR302" s="681"/>
      <c r="AS302" s="681"/>
      <c r="AT302" s="682"/>
      <c r="AU302" s="569">
        <v>99.99</v>
      </c>
      <c r="AV302" s="570"/>
      <c r="AW302" s="570"/>
      <c r="AX302" s="571"/>
    </row>
    <row r="303" spans="1:50" ht="24" customHeight="1">
      <c r="A303" s="566">
        <v>2</v>
      </c>
      <c r="B303" s="566">
        <v>1</v>
      </c>
      <c r="C303" s="567" t="s">
        <v>409</v>
      </c>
      <c r="D303" s="567"/>
      <c r="E303" s="567"/>
      <c r="F303" s="567"/>
      <c r="G303" s="567"/>
      <c r="H303" s="567"/>
      <c r="I303" s="567"/>
      <c r="J303" s="567"/>
      <c r="K303" s="567"/>
      <c r="L303" s="567"/>
      <c r="M303" s="568" t="s">
        <v>511</v>
      </c>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v>969</v>
      </c>
      <c r="AL303" s="570"/>
      <c r="AM303" s="570"/>
      <c r="AN303" s="570"/>
      <c r="AO303" s="570"/>
      <c r="AP303" s="571"/>
      <c r="AQ303" s="679" t="s">
        <v>432</v>
      </c>
      <c r="AR303" s="681"/>
      <c r="AS303" s="681"/>
      <c r="AT303" s="682"/>
      <c r="AU303" s="569">
        <v>99.99</v>
      </c>
      <c r="AV303" s="570"/>
      <c r="AW303" s="570"/>
      <c r="AX303" s="571"/>
    </row>
    <row r="304" spans="1:50" ht="24" customHeight="1">
      <c r="A304" s="566">
        <v>3</v>
      </c>
      <c r="B304" s="566">
        <v>1</v>
      </c>
      <c r="C304" s="567" t="s">
        <v>409</v>
      </c>
      <c r="D304" s="567"/>
      <c r="E304" s="567"/>
      <c r="F304" s="567"/>
      <c r="G304" s="567"/>
      <c r="H304" s="567"/>
      <c r="I304" s="567"/>
      <c r="J304" s="567"/>
      <c r="K304" s="567"/>
      <c r="L304" s="567"/>
      <c r="M304" s="574" t="s">
        <v>516</v>
      </c>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v>348</v>
      </c>
      <c r="AL304" s="570"/>
      <c r="AM304" s="570"/>
      <c r="AN304" s="570"/>
      <c r="AO304" s="570"/>
      <c r="AP304" s="571"/>
      <c r="AQ304" s="679" t="s">
        <v>432</v>
      </c>
      <c r="AR304" s="681"/>
      <c r="AS304" s="681"/>
      <c r="AT304" s="682"/>
      <c r="AU304" s="569">
        <v>97.04</v>
      </c>
      <c r="AV304" s="570"/>
      <c r="AW304" s="570"/>
      <c r="AX304" s="571"/>
    </row>
    <row r="305" spans="1:50" ht="24" customHeight="1">
      <c r="A305" s="566">
        <v>4</v>
      </c>
      <c r="B305" s="566">
        <v>1</v>
      </c>
      <c r="C305" s="567" t="s">
        <v>409</v>
      </c>
      <c r="D305" s="567"/>
      <c r="E305" s="567"/>
      <c r="F305" s="567"/>
      <c r="G305" s="567"/>
      <c r="H305" s="567"/>
      <c r="I305" s="567"/>
      <c r="J305" s="567"/>
      <c r="K305" s="567"/>
      <c r="L305" s="567"/>
      <c r="M305" s="687" t="s">
        <v>515</v>
      </c>
      <c r="N305" s="688"/>
      <c r="O305" s="688"/>
      <c r="P305" s="688"/>
      <c r="Q305" s="688"/>
      <c r="R305" s="688"/>
      <c r="S305" s="688"/>
      <c r="T305" s="688"/>
      <c r="U305" s="688"/>
      <c r="V305" s="688"/>
      <c r="W305" s="688"/>
      <c r="X305" s="688"/>
      <c r="Y305" s="688"/>
      <c r="Z305" s="688"/>
      <c r="AA305" s="688"/>
      <c r="AB305" s="688"/>
      <c r="AC305" s="688"/>
      <c r="AD305" s="688"/>
      <c r="AE305" s="688"/>
      <c r="AF305" s="688"/>
      <c r="AG305" s="688"/>
      <c r="AH305" s="688"/>
      <c r="AI305" s="688"/>
      <c r="AJ305" s="689"/>
      <c r="AK305" s="569">
        <v>172</v>
      </c>
      <c r="AL305" s="570"/>
      <c r="AM305" s="570"/>
      <c r="AN305" s="570"/>
      <c r="AO305" s="570"/>
      <c r="AP305" s="571"/>
      <c r="AQ305" s="679" t="s">
        <v>432</v>
      </c>
      <c r="AR305" s="681"/>
      <c r="AS305" s="681"/>
      <c r="AT305" s="682"/>
      <c r="AU305" s="569">
        <v>99.94</v>
      </c>
      <c r="AV305" s="570"/>
      <c r="AW305" s="570"/>
      <c r="AX305" s="571"/>
    </row>
    <row r="306" spans="1:50" ht="24" customHeight="1">
      <c r="A306" s="566">
        <v>5</v>
      </c>
      <c r="B306" s="566">
        <v>1</v>
      </c>
      <c r="C306" s="567" t="s">
        <v>409</v>
      </c>
      <c r="D306" s="567"/>
      <c r="E306" s="567"/>
      <c r="F306" s="567"/>
      <c r="G306" s="567"/>
      <c r="H306" s="567"/>
      <c r="I306" s="567"/>
      <c r="J306" s="567"/>
      <c r="K306" s="567"/>
      <c r="L306" s="567"/>
      <c r="M306" s="568" t="s">
        <v>517</v>
      </c>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v>85</v>
      </c>
      <c r="AL306" s="570"/>
      <c r="AM306" s="570"/>
      <c r="AN306" s="570"/>
      <c r="AO306" s="570"/>
      <c r="AP306" s="571"/>
      <c r="AQ306" s="679" t="s">
        <v>432</v>
      </c>
      <c r="AR306" s="681"/>
      <c r="AS306" s="681"/>
      <c r="AT306" s="682"/>
      <c r="AU306" s="569">
        <v>97.22</v>
      </c>
      <c r="AV306" s="570"/>
      <c r="AW306" s="570"/>
      <c r="AX306" s="571"/>
    </row>
    <row r="307" spans="1:50" ht="24" customHeight="1">
      <c r="A307" s="566">
        <v>6</v>
      </c>
      <c r="B307" s="566">
        <v>1</v>
      </c>
      <c r="C307" s="567" t="s">
        <v>409</v>
      </c>
      <c r="D307" s="567"/>
      <c r="E307" s="567"/>
      <c r="F307" s="567"/>
      <c r="G307" s="567"/>
      <c r="H307" s="567"/>
      <c r="I307" s="567"/>
      <c r="J307" s="567"/>
      <c r="K307" s="567"/>
      <c r="L307" s="567"/>
      <c r="M307" s="568" t="s">
        <v>450</v>
      </c>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v>62</v>
      </c>
      <c r="AL307" s="570"/>
      <c r="AM307" s="570"/>
      <c r="AN307" s="570"/>
      <c r="AO307" s="570"/>
      <c r="AP307" s="571"/>
      <c r="AQ307" s="679" t="s">
        <v>432</v>
      </c>
      <c r="AR307" s="681"/>
      <c r="AS307" s="681"/>
      <c r="AT307" s="682"/>
      <c r="AU307" s="569">
        <v>95.69</v>
      </c>
      <c r="AV307" s="570"/>
      <c r="AW307" s="570"/>
      <c r="AX307" s="571"/>
    </row>
    <row r="308" spans="1:50" ht="24" customHeight="1">
      <c r="A308" s="566">
        <v>7</v>
      </c>
      <c r="B308" s="566">
        <v>1</v>
      </c>
      <c r="C308" s="574" t="s">
        <v>451</v>
      </c>
      <c r="D308" s="567"/>
      <c r="E308" s="567"/>
      <c r="F308" s="567"/>
      <c r="G308" s="567"/>
      <c r="H308" s="567"/>
      <c r="I308" s="567"/>
      <c r="J308" s="567"/>
      <c r="K308" s="567"/>
      <c r="L308" s="567"/>
      <c r="M308" s="575" t="s">
        <v>449</v>
      </c>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v>1032</v>
      </c>
      <c r="AL308" s="570"/>
      <c r="AM308" s="570"/>
      <c r="AN308" s="570"/>
      <c r="AO308" s="570"/>
      <c r="AP308" s="571"/>
      <c r="AQ308" s="679" t="s">
        <v>432</v>
      </c>
      <c r="AR308" s="681"/>
      <c r="AS308" s="681"/>
      <c r="AT308" s="682"/>
      <c r="AU308" s="569">
        <v>99.99</v>
      </c>
      <c r="AV308" s="570"/>
      <c r="AW308" s="570"/>
      <c r="AX308" s="571"/>
    </row>
    <row r="309" spans="1:50" ht="24" customHeight="1">
      <c r="A309" s="566">
        <v>8</v>
      </c>
      <c r="B309" s="566">
        <v>1</v>
      </c>
      <c r="C309" s="574" t="s">
        <v>451</v>
      </c>
      <c r="D309" s="567"/>
      <c r="E309" s="567"/>
      <c r="F309" s="567"/>
      <c r="G309" s="567"/>
      <c r="H309" s="567"/>
      <c r="I309" s="567"/>
      <c r="J309" s="567"/>
      <c r="K309" s="567"/>
      <c r="L309" s="567"/>
      <c r="M309" s="568" t="s">
        <v>452</v>
      </c>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v>250</v>
      </c>
      <c r="AL309" s="570"/>
      <c r="AM309" s="570"/>
      <c r="AN309" s="570"/>
      <c r="AO309" s="570"/>
      <c r="AP309" s="571"/>
      <c r="AQ309" s="679" t="s">
        <v>432</v>
      </c>
      <c r="AR309" s="681"/>
      <c r="AS309" s="681"/>
      <c r="AT309" s="682"/>
      <c r="AU309" s="569">
        <v>99.99</v>
      </c>
      <c r="AV309" s="570"/>
      <c r="AW309" s="570"/>
      <c r="AX309" s="571"/>
    </row>
    <row r="310" spans="1:50" ht="24" customHeight="1">
      <c r="A310" s="566">
        <v>9</v>
      </c>
      <c r="B310" s="566">
        <v>1</v>
      </c>
      <c r="C310" s="574" t="s">
        <v>451</v>
      </c>
      <c r="D310" s="567"/>
      <c r="E310" s="567"/>
      <c r="F310" s="567"/>
      <c r="G310" s="567"/>
      <c r="H310" s="567"/>
      <c r="I310" s="567"/>
      <c r="J310" s="567"/>
      <c r="K310" s="567"/>
      <c r="L310" s="567"/>
      <c r="M310" s="568" t="s">
        <v>514</v>
      </c>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v>28</v>
      </c>
      <c r="AL310" s="570"/>
      <c r="AM310" s="570"/>
      <c r="AN310" s="570"/>
      <c r="AO310" s="570"/>
      <c r="AP310" s="571"/>
      <c r="AQ310" s="679" t="s">
        <v>432</v>
      </c>
      <c r="AR310" s="681"/>
      <c r="AS310" s="681"/>
      <c r="AT310" s="682"/>
      <c r="AU310" s="569">
        <v>96.99</v>
      </c>
      <c r="AV310" s="570"/>
      <c r="AW310" s="570"/>
      <c r="AX310" s="571"/>
    </row>
    <row r="311" spans="1:50" ht="24" customHeight="1">
      <c r="A311" s="566">
        <v>10</v>
      </c>
      <c r="B311" s="566">
        <v>1</v>
      </c>
      <c r="C311" s="574" t="str">
        <f>'[1]契約方式別集計シート '!$A$56</f>
        <v>㈱島津製作所</v>
      </c>
      <c r="D311" s="567"/>
      <c r="E311" s="567"/>
      <c r="F311" s="567"/>
      <c r="G311" s="567"/>
      <c r="H311" s="567"/>
      <c r="I311" s="567"/>
      <c r="J311" s="567"/>
      <c r="K311" s="567"/>
      <c r="L311" s="567"/>
      <c r="M311" s="568" t="s">
        <v>449</v>
      </c>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v>590</v>
      </c>
      <c r="AL311" s="570"/>
      <c r="AM311" s="570"/>
      <c r="AN311" s="570"/>
      <c r="AO311" s="570"/>
      <c r="AP311" s="571"/>
      <c r="AQ311" s="679" t="s">
        <v>432</v>
      </c>
      <c r="AR311" s="681"/>
      <c r="AS311" s="681"/>
      <c r="AT311" s="682"/>
      <c r="AU311" s="569">
        <v>99.99</v>
      </c>
      <c r="AV311" s="570"/>
      <c r="AW311" s="570"/>
      <c r="AX311" s="571"/>
    </row>
    <row r="312" spans="1:50" ht="24" customHeight="1">
      <c r="A312" s="566">
        <v>11</v>
      </c>
      <c r="B312" s="566">
        <v>1</v>
      </c>
      <c r="C312" s="574" t="s">
        <v>446</v>
      </c>
      <c r="D312" s="567"/>
      <c r="E312" s="567"/>
      <c r="F312" s="567"/>
      <c r="G312" s="567"/>
      <c r="H312" s="567"/>
      <c r="I312" s="567"/>
      <c r="J312" s="567"/>
      <c r="K312" s="567"/>
      <c r="L312" s="567"/>
      <c r="M312" s="567" t="s">
        <v>449</v>
      </c>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v>578</v>
      </c>
      <c r="AL312" s="570"/>
      <c r="AM312" s="570"/>
      <c r="AN312" s="570"/>
      <c r="AO312" s="570"/>
      <c r="AP312" s="571"/>
      <c r="AQ312" s="679" t="s">
        <v>432</v>
      </c>
      <c r="AR312" s="681"/>
      <c r="AS312" s="681"/>
      <c r="AT312" s="682"/>
      <c r="AU312" s="569">
        <v>100</v>
      </c>
      <c r="AV312" s="570"/>
      <c r="AW312" s="570"/>
      <c r="AX312" s="571"/>
    </row>
    <row r="313" spans="1:50" ht="24" customHeight="1">
      <c r="A313" s="566">
        <v>12</v>
      </c>
      <c r="B313" s="566">
        <v>1</v>
      </c>
      <c r="C313" s="574" t="s">
        <v>461</v>
      </c>
      <c r="D313" s="567"/>
      <c r="E313" s="567"/>
      <c r="F313" s="567"/>
      <c r="G313" s="567"/>
      <c r="H313" s="567"/>
      <c r="I313" s="567"/>
      <c r="J313" s="567"/>
      <c r="K313" s="567"/>
      <c r="L313" s="567"/>
      <c r="M313" s="567" t="s">
        <v>449</v>
      </c>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v>483</v>
      </c>
      <c r="AL313" s="570"/>
      <c r="AM313" s="570"/>
      <c r="AN313" s="570"/>
      <c r="AO313" s="570"/>
      <c r="AP313" s="571"/>
      <c r="AQ313" s="679" t="s">
        <v>432</v>
      </c>
      <c r="AR313" s="681"/>
      <c r="AS313" s="681"/>
      <c r="AT313" s="682"/>
      <c r="AU313" s="569">
        <v>99.61</v>
      </c>
      <c r="AV313" s="570"/>
      <c r="AW313" s="570"/>
      <c r="AX313" s="571"/>
    </row>
    <row r="314" spans="1:50" ht="24" customHeight="1">
      <c r="A314" s="566">
        <v>13</v>
      </c>
      <c r="B314" s="566">
        <v>1</v>
      </c>
      <c r="C314" s="574" t="s">
        <v>453</v>
      </c>
      <c r="D314" s="567"/>
      <c r="E314" s="567"/>
      <c r="F314" s="567"/>
      <c r="G314" s="567"/>
      <c r="H314" s="567"/>
      <c r="I314" s="567"/>
      <c r="J314" s="567"/>
      <c r="K314" s="567"/>
      <c r="L314" s="567"/>
      <c r="M314" s="574" t="s">
        <v>454</v>
      </c>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v>305</v>
      </c>
      <c r="AL314" s="570"/>
      <c r="AM314" s="570"/>
      <c r="AN314" s="570"/>
      <c r="AO314" s="570"/>
      <c r="AP314" s="571"/>
      <c r="AQ314" s="679" t="s">
        <v>432</v>
      </c>
      <c r="AR314" s="681"/>
      <c r="AS314" s="681"/>
      <c r="AT314" s="682"/>
      <c r="AU314" s="569">
        <v>100</v>
      </c>
      <c r="AV314" s="570"/>
      <c r="AW314" s="570"/>
      <c r="AX314" s="571"/>
    </row>
    <row r="315" spans="1:50" ht="24" customHeight="1">
      <c r="A315" s="566">
        <v>14</v>
      </c>
      <c r="B315" s="566">
        <v>1</v>
      </c>
      <c r="C315" s="574" t="s">
        <v>455</v>
      </c>
      <c r="D315" s="567"/>
      <c r="E315" s="567"/>
      <c r="F315" s="567"/>
      <c r="G315" s="567"/>
      <c r="H315" s="567"/>
      <c r="I315" s="567"/>
      <c r="J315" s="567"/>
      <c r="K315" s="567"/>
      <c r="L315" s="567"/>
      <c r="M315" s="567" t="s">
        <v>449</v>
      </c>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v>181</v>
      </c>
      <c r="AL315" s="570"/>
      <c r="AM315" s="570"/>
      <c r="AN315" s="570"/>
      <c r="AO315" s="570"/>
      <c r="AP315" s="571"/>
      <c r="AQ315" s="679" t="s">
        <v>432</v>
      </c>
      <c r="AR315" s="681"/>
      <c r="AS315" s="681"/>
      <c r="AT315" s="682"/>
      <c r="AU315" s="569">
        <v>99.99</v>
      </c>
      <c r="AV315" s="570"/>
      <c r="AW315" s="570"/>
      <c r="AX315" s="571"/>
    </row>
    <row r="316" spans="1:50" ht="24" customHeight="1">
      <c r="A316" s="566">
        <v>15</v>
      </c>
      <c r="B316" s="566">
        <v>1</v>
      </c>
      <c r="C316" s="567" t="s">
        <v>455</v>
      </c>
      <c r="D316" s="567"/>
      <c r="E316" s="567"/>
      <c r="F316" s="567"/>
      <c r="G316" s="567"/>
      <c r="H316" s="567"/>
      <c r="I316" s="567"/>
      <c r="J316" s="567"/>
      <c r="K316" s="567"/>
      <c r="L316" s="567"/>
      <c r="M316" s="574" t="str">
        <f>[1]特会集計シート!$G$160</f>
        <v>Ｔ－４の格納解除に関する作業等</v>
      </c>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v>9</v>
      </c>
      <c r="AL316" s="570"/>
      <c r="AM316" s="570"/>
      <c r="AN316" s="570"/>
      <c r="AO316" s="570"/>
      <c r="AP316" s="571"/>
      <c r="AQ316" s="679" t="s">
        <v>432</v>
      </c>
      <c r="AR316" s="681"/>
      <c r="AS316" s="681"/>
      <c r="AT316" s="682"/>
      <c r="AU316" s="569">
        <v>99.99</v>
      </c>
      <c r="AV316" s="570"/>
      <c r="AW316" s="570"/>
      <c r="AX316" s="571"/>
    </row>
    <row r="317" spans="1:50" ht="24" customHeight="1">
      <c r="A317" s="566">
        <v>16</v>
      </c>
      <c r="B317" s="566">
        <v>1</v>
      </c>
      <c r="C317" s="574" t="s">
        <v>456</v>
      </c>
      <c r="D317" s="567"/>
      <c r="E317" s="567"/>
      <c r="F317" s="567"/>
      <c r="G317" s="567"/>
      <c r="H317" s="567"/>
      <c r="I317" s="567"/>
      <c r="J317" s="567"/>
      <c r="K317" s="567"/>
      <c r="L317" s="567"/>
      <c r="M317" s="567" t="s">
        <v>449</v>
      </c>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v>103</v>
      </c>
      <c r="AL317" s="570"/>
      <c r="AM317" s="570"/>
      <c r="AN317" s="570"/>
      <c r="AO317" s="570"/>
      <c r="AP317" s="571"/>
      <c r="AQ317" s="679" t="s">
        <v>432</v>
      </c>
      <c r="AR317" s="681"/>
      <c r="AS317" s="681"/>
      <c r="AT317" s="682"/>
      <c r="AU317" s="569">
        <v>100</v>
      </c>
      <c r="AV317" s="570"/>
      <c r="AW317" s="570"/>
      <c r="AX317" s="571"/>
    </row>
    <row r="318" spans="1:50" ht="24" customHeight="1">
      <c r="A318" s="566">
        <v>17</v>
      </c>
      <c r="B318" s="566">
        <v>1</v>
      </c>
      <c r="C318" s="574" t="s">
        <v>457</v>
      </c>
      <c r="D318" s="567"/>
      <c r="E318" s="567"/>
      <c r="F318" s="567"/>
      <c r="G318" s="567"/>
      <c r="H318" s="567"/>
      <c r="I318" s="567"/>
      <c r="J318" s="567"/>
      <c r="K318" s="567"/>
      <c r="L318" s="567"/>
      <c r="M318" s="567" t="s">
        <v>449</v>
      </c>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v>80</v>
      </c>
      <c r="AL318" s="570"/>
      <c r="AM318" s="570"/>
      <c r="AN318" s="570"/>
      <c r="AO318" s="570"/>
      <c r="AP318" s="571"/>
      <c r="AQ318" s="679" t="s">
        <v>432</v>
      </c>
      <c r="AR318" s="681"/>
      <c r="AS318" s="681"/>
      <c r="AT318" s="682"/>
      <c r="AU318" s="569">
        <v>99.89</v>
      </c>
      <c r="AV318" s="570"/>
      <c r="AW318" s="570"/>
      <c r="AX318" s="571"/>
    </row>
    <row r="319" spans="1:50" ht="24" customHeight="1">
      <c r="A319" s="566">
        <v>18</v>
      </c>
      <c r="B319" s="566">
        <v>1</v>
      </c>
      <c r="C319" s="574" t="s">
        <v>462</v>
      </c>
      <c r="D319" s="567"/>
      <c r="E319" s="567"/>
      <c r="F319" s="567"/>
      <c r="G319" s="567"/>
      <c r="H319" s="567"/>
      <c r="I319" s="567"/>
      <c r="J319" s="567"/>
      <c r="K319" s="567"/>
      <c r="L319" s="567"/>
      <c r="M319" s="567" t="s">
        <v>449</v>
      </c>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v>66</v>
      </c>
      <c r="AL319" s="570"/>
      <c r="AM319" s="570"/>
      <c r="AN319" s="570"/>
      <c r="AO319" s="570"/>
      <c r="AP319" s="571"/>
      <c r="AQ319" s="679" t="s">
        <v>432</v>
      </c>
      <c r="AR319" s="681"/>
      <c r="AS319" s="681"/>
      <c r="AT319" s="682"/>
      <c r="AU319" s="569">
        <v>99.99</v>
      </c>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3" spans="1:50">
      <c r="A333" s="9"/>
      <c r="B333" s="61" t="s">
        <v>369</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c r="A334" s="566"/>
      <c r="B334" s="566"/>
      <c r="C334" s="232" t="s">
        <v>365</v>
      </c>
      <c r="D334" s="232"/>
      <c r="E334" s="232"/>
      <c r="F334" s="232"/>
      <c r="G334" s="232"/>
      <c r="H334" s="232"/>
      <c r="I334" s="232"/>
      <c r="J334" s="232"/>
      <c r="K334" s="232"/>
      <c r="L334" s="232"/>
      <c r="M334" s="232" t="s">
        <v>366</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367</v>
      </c>
      <c r="AL334" s="232"/>
      <c r="AM334" s="232"/>
      <c r="AN334" s="232"/>
      <c r="AO334" s="232"/>
      <c r="AP334" s="232"/>
      <c r="AQ334" s="232" t="s">
        <v>23</v>
      </c>
      <c r="AR334" s="232"/>
      <c r="AS334" s="232"/>
      <c r="AT334" s="232"/>
      <c r="AU334" s="83" t="s">
        <v>24</v>
      </c>
      <c r="AV334" s="84"/>
      <c r="AW334" s="84"/>
      <c r="AX334" s="573"/>
    </row>
    <row r="335" spans="1:50" ht="24" customHeight="1">
      <c r="A335" s="566">
        <v>1</v>
      </c>
      <c r="B335" s="566">
        <v>1</v>
      </c>
      <c r="C335" s="574" t="s">
        <v>460</v>
      </c>
      <c r="D335" s="567"/>
      <c r="E335" s="567"/>
      <c r="F335" s="567"/>
      <c r="G335" s="567"/>
      <c r="H335" s="567"/>
      <c r="I335" s="567"/>
      <c r="J335" s="567"/>
      <c r="K335" s="567"/>
      <c r="L335" s="567"/>
      <c r="M335" s="568" t="s">
        <v>458</v>
      </c>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v>66</v>
      </c>
      <c r="AL335" s="570"/>
      <c r="AM335" s="570"/>
      <c r="AN335" s="570"/>
      <c r="AO335" s="570"/>
      <c r="AP335" s="571"/>
      <c r="AQ335" s="568" t="s">
        <v>383</v>
      </c>
      <c r="AR335" s="567"/>
      <c r="AS335" s="567"/>
      <c r="AT335" s="567"/>
      <c r="AU335" s="569">
        <v>99.31</v>
      </c>
      <c r="AV335" s="570"/>
      <c r="AW335" s="570"/>
      <c r="AX335" s="571"/>
    </row>
    <row r="336" spans="1:50" ht="24" customHeight="1">
      <c r="A336" s="566">
        <v>2</v>
      </c>
      <c r="B336" s="566">
        <v>1</v>
      </c>
      <c r="C336" s="574" t="s">
        <v>455</v>
      </c>
      <c r="D336" s="567"/>
      <c r="E336" s="567"/>
      <c r="F336" s="567"/>
      <c r="G336" s="567"/>
      <c r="H336" s="567"/>
      <c r="I336" s="567"/>
      <c r="J336" s="567"/>
      <c r="K336" s="567"/>
      <c r="L336" s="567"/>
      <c r="M336" s="568" t="s">
        <v>449</v>
      </c>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v>23</v>
      </c>
      <c r="AL336" s="570"/>
      <c r="AM336" s="570"/>
      <c r="AN336" s="570"/>
      <c r="AO336" s="570"/>
      <c r="AP336" s="571"/>
      <c r="AQ336" s="568" t="s">
        <v>383</v>
      </c>
      <c r="AR336" s="567"/>
      <c r="AS336" s="567"/>
      <c r="AT336" s="567"/>
      <c r="AU336" s="569">
        <v>99.83</v>
      </c>
      <c r="AV336" s="570"/>
      <c r="AW336" s="570"/>
      <c r="AX336" s="571"/>
    </row>
    <row r="337" spans="1:50" ht="24" customHeight="1">
      <c r="A337" s="566">
        <v>3</v>
      </c>
      <c r="B337" s="566">
        <v>1</v>
      </c>
      <c r="C337" s="567" t="s">
        <v>434</v>
      </c>
      <c r="D337" s="567"/>
      <c r="E337" s="567"/>
      <c r="F337" s="567"/>
      <c r="G337" s="567"/>
      <c r="H337" s="567"/>
      <c r="I337" s="567"/>
      <c r="J337" s="567"/>
      <c r="K337" s="567"/>
      <c r="L337" s="567"/>
      <c r="M337" s="567" t="s">
        <v>459</v>
      </c>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v>14</v>
      </c>
      <c r="AL337" s="570"/>
      <c r="AM337" s="570"/>
      <c r="AN337" s="570"/>
      <c r="AO337" s="570"/>
      <c r="AP337" s="571"/>
      <c r="AQ337" s="568" t="s">
        <v>383</v>
      </c>
      <c r="AR337" s="567"/>
      <c r="AS337" s="567"/>
      <c r="AT337" s="567"/>
      <c r="AU337" s="569">
        <v>100</v>
      </c>
      <c r="AV337" s="570"/>
      <c r="AW337" s="570"/>
      <c r="AX337" s="571"/>
    </row>
    <row r="338" spans="1:50" ht="24" customHeight="1">
      <c r="A338" s="566">
        <v>4</v>
      </c>
      <c r="B338" s="566">
        <v>1</v>
      </c>
      <c r="C338" s="574" t="s">
        <v>466</v>
      </c>
      <c r="D338" s="567"/>
      <c r="E338" s="567"/>
      <c r="F338" s="567"/>
      <c r="G338" s="567"/>
      <c r="H338" s="567"/>
      <c r="I338" s="567"/>
      <c r="J338" s="567"/>
      <c r="K338" s="567"/>
      <c r="L338" s="567"/>
      <c r="M338" s="567" t="s">
        <v>463</v>
      </c>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v>7</v>
      </c>
      <c r="AL338" s="570"/>
      <c r="AM338" s="570"/>
      <c r="AN338" s="570"/>
      <c r="AO338" s="570"/>
      <c r="AP338" s="571"/>
      <c r="AQ338" s="568" t="s">
        <v>383</v>
      </c>
      <c r="AR338" s="567"/>
      <c r="AS338" s="567"/>
      <c r="AT338" s="567"/>
      <c r="AU338" s="569">
        <v>98.36</v>
      </c>
      <c r="AV338" s="570"/>
      <c r="AW338" s="570"/>
      <c r="AX338" s="571"/>
    </row>
    <row r="339" spans="1:50" ht="24" customHeight="1">
      <c r="A339" s="566">
        <v>5</v>
      </c>
      <c r="B339" s="566">
        <v>1</v>
      </c>
      <c r="C339" s="574" t="s">
        <v>467</v>
      </c>
      <c r="D339" s="567"/>
      <c r="E339" s="567"/>
      <c r="F339" s="567"/>
      <c r="G339" s="567"/>
      <c r="H339" s="567"/>
      <c r="I339" s="567"/>
      <c r="J339" s="567"/>
      <c r="K339" s="567"/>
      <c r="L339" s="567"/>
      <c r="M339" s="574" t="s">
        <v>464</v>
      </c>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v>7</v>
      </c>
      <c r="AL339" s="570"/>
      <c r="AM339" s="570"/>
      <c r="AN339" s="570"/>
      <c r="AO339" s="570"/>
      <c r="AP339" s="571"/>
      <c r="AQ339" s="568" t="s">
        <v>383</v>
      </c>
      <c r="AR339" s="567"/>
      <c r="AS339" s="567"/>
      <c r="AT339" s="567"/>
      <c r="AU339" s="569">
        <v>99.21</v>
      </c>
      <c r="AV339" s="570"/>
      <c r="AW339" s="570"/>
      <c r="AX339" s="571"/>
    </row>
    <row r="340" spans="1:50" ht="24" customHeight="1">
      <c r="A340" s="566">
        <v>6</v>
      </c>
      <c r="B340" s="566">
        <v>1</v>
      </c>
      <c r="C340" s="574" t="s">
        <v>468</v>
      </c>
      <c r="D340" s="567"/>
      <c r="E340" s="567"/>
      <c r="F340" s="567"/>
      <c r="G340" s="567"/>
      <c r="H340" s="567"/>
      <c r="I340" s="567"/>
      <c r="J340" s="567"/>
      <c r="K340" s="567"/>
      <c r="L340" s="567"/>
      <c r="M340" s="567" t="s">
        <v>465</v>
      </c>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v>6</v>
      </c>
      <c r="AL340" s="570"/>
      <c r="AM340" s="570"/>
      <c r="AN340" s="570"/>
      <c r="AO340" s="570"/>
      <c r="AP340" s="571"/>
      <c r="AQ340" s="568" t="s">
        <v>383</v>
      </c>
      <c r="AR340" s="567"/>
      <c r="AS340" s="567"/>
      <c r="AT340" s="567"/>
      <c r="AU340" s="569">
        <v>98.92</v>
      </c>
      <c r="AV340" s="570"/>
      <c r="AW340" s="570"/>
      <c r="AX340" s="571"/>
    </row>
    <row r="341" spans="1:50" ht="24" customHeight="1">
      <c r="A341" s="566">
        <v>7</v>
      </c>
      <c r="B341" s="566">
        <v>1</v>
      </c>
      <c r="C341" s="574" t="s">
        <v>470</v>
      </c>
      <c r="D341" s="567"/>
      <c r="E341" s="567"/>
      <c r="F341" s="567"/>
      <c r="G341" s="567"/>
      <c r="H341" s="567"/>
      <c r="I341" s="567"/>
      <c r="J341" s="567"/>
      <c r="K341" s="567"/>
      <c r="L341" s="567"/>
      <c r="M341" s="567" t="s">
        <v>469</v>
      </c>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v>6</v>
      </c>
      <c r="AL341" s="570"/>
      <c r="AM341" s="570"/>
      <c r="AN341" s="570"/>
      <c r="AO341" s="570"/>
      <c r="AP341" s="571"/>
      <c r="AQ341" s="568" t="s">
        <v>383</v>
      </c>
      <c r="AR341" s="567"/>
      <c r="AS341" s="567"/>
      <c r="AT341" s="567"/>
      <c r="AU341" s="569">
        <v>99.89</v>
      </c>
      <c r="AV341" s="570"/>
      <c r="AW341" s="570"/>
      <c r="AX341" s="571"/>
    </row>
    <row r="342" spans="1:50" ht="24" customHeight="1">
      <c r="A342" s="566">
        <v>8</v>
      </c>
      <c r="B342" s="566">
        <v>1</v>
      </c>
      <c r="C342" s="574" t="s">
        <v>473</v>
      </c>
      <c r="D342" s="567"/>
      <c r="E342" s="567"/>
      <c r="F342" s="567"/>
      <c r="G342" s="567"/>
      <c r="H342" s="567"/>
      <c r="I342" s="567"/>
      <c r="J342" s="567"/>
      <c r="K342" s="567"/>
      <c r="L342" s="567"/>
      <c r="M342" s="567" t="s">
        <v>471</v>
      </c>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v>1</v>
      </c>
      <c r="AL342" s="570"/>
      <c r="AM342" s="570"/>
      <c r="AN342" s="570"/>
      <c r="AO342" s="570"/>
      <c r="AP342" s="571"/>
      <c r="AQ342" s="568" t="s">
        <v>383</v>
      </c>
      <c r="AR342" s="567"/>
      <c r="AS342" s="567"/>
      <c r="AT342" s="567"/>
      <c r="AU342" s="569">
        <v>99.26</v>
      </c>
      <c r="AV342" s="570"/>
      <c r="AW342" s="570"/>
      <c r="AX342" s="571"/>
    </row>
    <row r="343" spans="1:50" ht="24" customHeight="1">
      <c r="A343" s="566">
        <v>9</v>
      </c>
      <c r="B343" s="566">
        <v>1</v>
      </c>
      <c r="C343" s="574" t="s">
        <v>474</v>
      </c>
      <c r="D343" s="567"/>
      <c r="E343" s="567"/>
      <c r="F343" s="567"/>
      <c r="G343" s="567"/>
      <c r="H343" s="567"/>
      <c r="I343" s="567"/>
      <c r="J343" s="567"/>
      <c r="K343" s="567"/>
      <c r="L343" s="567"/>
      <c r="M343" s="567" t="s">
        <v>472</v>
      </c>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v>0.5</v>
      </c>
      <c r="AL343" s="570"/>
      <c r="AM343" s="570"/>
      <c r="AN343" s="570"/>
      <c r="AO343" s="570"/>
      <c r="AP343" s="571"/>
      <c r="AQ343" s="568" t="s">
        <v>383</v>
      </c>
      <c r="AR343" s="567"/>
      <c r="AS343" s="567"/>
      <c r="AT343" s="567"/>
      <c r="AU343" s="569">
        <v>99.44</v>
      </c>
      <c r="AV343" s="570"/>
      <c r="AW343" s="570"/>
      <c r="AX343" s="571"/>
    </row>
    <row r="344" spans="1:50" ht="24" customHeight="1">
      <c r="A344" s="566">
        <v>10</v>
      </c>
      <c r="B344" s="566">
        <v>1</v>
      </c>
      <c r="C344" s="567" t="s">
        <v>475</v>
      </c>
      <c r="D344" s="567"/>
      <c r="E344" s="567"/>
      <c r="F344" s="567"/>
      <c r="G344" s="567"/>
      <c r="H344" s="567"/>
      <c r="I344" s="567"/>
      <c r="J344" s="567"/>
      <c r="K344" s="567"/>
      <c r="L344" s="567"/>
      <c r="M344" s="567" t="s">
        <v>476</v>
      </c>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v>0.06</v>
      </c>
      <c r="AL344" s="570"/>
      <c r="AM344" s="570"/>
      <c r="AN344" s="570"/>
      <c r="AO344" s="570"/>
      <c r="AP344" s="571"/>
      <c r="AQ344" s="568" t="s">
        <v>383</v>
      </c>
      <c r="AR344" s="567"/>
      <c r="AS344" s="567"/>
      <c r="AT344" s="567"/>
      <c r="AU344" s="569">
        <v>98.39</v>
      </c>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6" spans="1:50">
      <c r="A366" s="9"/>
      <c r="B366" s="61" t="s">
        <v>370</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c r="A367" s="566"/>
      <c r="B367" s="566"/>
      <c r="C367" s="232" t="s">
        <v>365</v>
      </c>
      <c r="D367" s="232"/>
      <c r="E367" s="232"/>
      <c r="F367" s="232"/>
      <c r="G367" s="232"/>
      <c r="H367" s="232"/>
      <c r="I367" s="232"/>
      <c r="J367" s="232"/>
      <c r="K367" s="232"/>
      <c r="L367" s="232"/>
      <c r="M367" s="232" t="s">
        <v>366</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367</v>
      </c>
      <c r="AL367" s="232"/>
      <c r="AM367" s="232"/>
      <c r="AN367" s="232"/>
      <c r="AO367" s="232"/>
      <c r="AP367" s="232"/>
      <c r="AQ367" s="232" t="s">
        <v>23</v>
      </c>
      <c r="AR367" s="232"/>
      <c r="AS367" s="232"/>
      <c r="AT367" s="232"/>
      <c r="AU367" s="83" t="s">
        <v>24</v>
      </c>
      <c r="AV367" s="84"/>
      <c r="AW367" s="84"/>
      <c r="AX367" s="573"/>
    </row>
    <row r="368" spans="1:50" ht="24" customHeight="1">
      <c r="A368" s="566">
        <v>1</v>
      </c>
      <c r="B368" s="566">
        <v>1</v>
      </c>
      <c r="C368" s="568" t="s">
        <v>521</v>
      </c>
      <c r="D368" s="567"/>
      <c r="E368" s="567"/>
      <c r="F368" s="567"/>
      <c r="G368" s="567"/>
      <c r="H368" s="567"/>
      <c r="I368" s="567"/>
      <c r="J368" s="567"/>
      <c r="K368" s="567"/>
      <c r="L368" s="567"/>
      <c r="M368" s="568" t="s">
        <v>520</v>
      </c>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v>4</v>
      </c>
      <c r="AL368" s="570"/>
      <c r="AM368" s="570"/>
      <c r="AN368" s="570"/>
      <c r="AO368" s="570"/>
      <c r="AP368" s="571"/>
      <c r="AQ368" s="568" t="s">
        <v>522</v>
      </c>
      <c r="AR368" s="567"/>
      <c r="AS368" s="567"/>
      <c r="AT368" s="567"/>
      <c r="AU368" s="569">
        <f>AU369</f>
        <v>0</v>
      </c>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9" spans="1:50" hidden="1">
      <c r="A399" s="9"/>
      <c r="B399" s="61" t="s">
        <v>371</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365</v>
      </c>
      <c r="D400" s="232"/>
      <c r="E400" s="232"/>
      <c r="F400" s="232"/>
      <c r="G400" s="232"/>
      <c r="H400" s="232"/>
      <c r="I400" s="232"/>
      <c r="J400" s="232"/>
      <c r="K400" s="232"/>
      <c r="L400" s="232"/>
      <c r="M400" s="232" t="s">
        <v>366</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367</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372</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365</v>
      </c>
      <c r="D433" s="232"/>
      <c r="E433" s="232"/>
      <c r="F433" s="232"/>
      <c r="G433" s="232"/>
      <c r="H433" s="232"/>
      <c r="I433" s="232"/>
      <c r="J433" s="232"/>
      <c r="K433" s="232"/>
      <c r="L433" s="232"/>
      <c r="M433" s="232" t="s">
        <v>366</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367</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373</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365</v>
      </c>
      <c r="D466" s="232"/>
      <c r="E466" s="232"/>
      <c r="F466" s="232"/>
      <c r="G466" s="232"/>
      <c r="H466" s="232"/>
      <c r="I466" s="232"/>
      <c r="J466" s="232"/>
      <c r="K466" s="232"/>
      <c r="L466" s="232"/>
      <c r="M466" s="232" t="s">
        <v>366</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367</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hidden="1"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5" priority="543">
      <formula>IF(RIGHT(TEXT(P14,"0.#"),1)=".",FALSE,TRUE)</formula>
    </cfRule>
    <cfRule type="expression" dxfId="204" priority="544">
      <formula>IF(RIGHT(TEXT(P14,"0.#"),1)=".",TRUE,FALSE)</formula>
    </cfRule>
  </conditionalFormatting>
  <conditionalFormatting sqref="AE23:AI23">
    <cfRule type="expression" dxfId="203" priority="533">
      <formula>IF(RIGHT(TEXT(AE23,"0.#"),1)=".",FALSE,TRUE)</formula>
    </cfRule>
    <cfRule type="expression" dxfId="202" priority="534">
      <formula>IF(RIGHT(TEXT(AE23,"0.#"),1)=".",TRUE,FALSE)</formula>
    </cfRule>
  </conditionalFormatting>
  <conditionalFormatting sqref="AE69:AX69">
    <cfRule type="expression" dxfId="201" priority="465">
      <formula>IF(RIGHT(TEXT(AE69,"0.#"),1)=".",FALSE,TRUE)</formula>
    </cfRule>
    <cfRule type="expression" dxfId="200" priority="466">
      <formula>IF(RIGHT(TEXT(AE69,"0.#"),1)=".",TRUE,FALSE)</formula>
    </cfRule>
  </conditionalFormatting>
  <conditionalFormatting sqref="AE83:AI83">
    <cfRule type="expression" dxfId="199" priority="447">
      <formula>IF(RIGHT(TEXT(AE83,"0.#"),1)=".",FALSE,TRUE)</formula>
    </cfRule>
    <cfRule type="expression" dxfId="198" priority="448">
      <formula>IF(RIGHT(TEXT(AE83,"0.#"),1)=".",TRUE,FALSE)</formula>
    </cfRule>
  </conditionalFormatting>
  <conditionalFormatting sqref="AJ83:AX83">
    <cfRule type="expression" dxfId="197" priority="445">
      <formula>IF(RIGHT(TEXT(AJ83,"0.#"),1)=".",FALSE,TRUE)</formula>
    </cfRule>
    <cfRule type="expression" dxfId="196" priority="446">
      <formula>IF(RIGHT(TEXT(AJ83,"0.#"),1)=".",TRUE,FALSE)</formula>
    </cfRule>
  </conditionalFormatting>
  <conditionalFormatting sqref="L99">
    <cfRule type="expression" dxfId="195" priority="425">
      <formula>IF(RIGHT(TEXT(L99,"0.#"),1)=".",FALSE,TRUE)</formula>
    </cfRule>
    <cfRule type="expression" dxfId="194" priority="426">
      <formula>IF(RIGHT(TEXT(L99,"0.#"),1)=".",TRUE,FALSE)</formula>
    </cfRule>
  </conditionalFormatting>
  <conditionalFormatting sqref="L104">
    <cfRule type="expression" dxfId="193" priority="423">
      <formula>IF(RIGHT(TEXT(L104,"0.#"),1)=".",FALSE,TRUE)</formula>
    </cfRule>
    <cfRule type="expression" dxfId="192" priority="424">
      <formula>IF(RIGHT(TEXT(L104,"0.#"),1)=".",TRUE,FALSE)</formula>
    </cfRule>
  </conditionalFormatting>
  <conditionalFormatting sqref="R104">
    <cfRule type="expression" dxfId="191" priority="421">
      <formula>IF(RIGHT(TEXT(R104,"0.#"),1)=".",FALSE,TRUE)</formula>
    </cfRule>
    <cfRule type="expression" dxfId="190" priority="422">
      <formula>IF(RIGHT(TEXT(R104,"0.#"),1)=".",TRUE,FALSE)</formula>
    </cfRule>
  </conditionalFormatting>
  <conditionalFormatting sqref="P18:AX18">
    <cfRule type="expression" dxfId="189" priority="419">
      <formula>IF(RIGHT(TEXT(P18,"0.#"),1)=".",FALSE,TRUE)</formula>
    </cfRule>
    <cfRule type="expression" dxfId="188" priority="420">
      <formula>IF(RIGHT(TEXT(P18,"0.#"),1)=".",TRUE,FALSE)</formula>
    </cfRule>
  </conditionalFormatting>
  <conditionalFormatting sqref="Y181">
    <cfRule type="expression" dxfId="187" priority="415">
      <formula>IF(RIGHT(TEXT(Y181,"0.#"),1)=".",FALSE,TRUE)</formula>
    </cfRule>
    <cfRule type="expression" dxfId="186" priority="416">
      <formula>IF(RIGHT(TEXT(Y181,"0.#"),1)=".",TRUE,FALSE)</formula>
    </cfRule>
  </conditionalFormatting>
  <conditionalFormatting sqref="Y190">
    <cfRule type="expression" dxfId="185" priority="411">
      <formula>IF(RIGHT(TEXT(Y190,"0.#"),1)=".",FALSE,TRUE)</formula>
    </cfRule>
    <cfRule type="expression" dxfId="184" priority="412">
      <formula>IF(RIGHT(TEXT(Y190,"0.#"),1)=".",TRUE,FALSE)</formula>
    </cfRule>
  </conditionalFormatting>
  <conditionalFormatting sqref="AK236">
    <cfRule type="expression" dxfId="183" priority="333">
      <formula>IF(RIGHT(TEXT(AK236,"0.#"),1)=".",FALSE,TRUE)</formula>
    </cfRule>
    <cfRule type="expression" dxfId="182" priority="334">
      <formula>IF(RIGHT(TEXT(AK236,"0.#"),1)=".",TRUE,FALSE)</formula>
    </cfRule>
  </conditionalFormatting>
  <conditionalFormatting sqref="AE54:AI54">
    <cfRule type="expression" dxfId="181" priority="283">
      <formula>IF(RIGHT(TEXT(AE54,"0.#"),1)=".",FALSE,TRUE)</formula>
    </cfRule>
    <cfRule type="expression" dxfId="180" priority="284">
      <formula>IF(RIGHT(TEXT(AE54,"0.#"),1)=".",TRUE,FALSE)</formula>
    </cfRule>
  </conditionalFormatting>
  <conditionalFormatting sqref="P16:AQ17 P15:AX15 P13:AX13">
    <cfRule type="expression" dxfId="179" priority="241">
      <formula>IF(RIGHT(TEXT(P13,"0.#"),1)=".",FALSE,TRUE)</formula>
    </cfRule>
    <cfRule type="expression" dxfId="178" priority="242">
      <formula>IF(RIGHT(TEXT(P13,"0.#"),1)=".",TRUE,FALSE)</formula>
    </cfRule>
  </conditionalFormatting>
  <conditionalFormatting sqref="P19:AJ19">
    <cfRule type="expression" dxfId="177" priority="239">
      <formula>IF(RIGHT(TEXT(P19,"0.#"),1)=".",FALSE,TRUE)</formula>
    </cfRule>
    <cfRule type="expression" dxfId="176" priority="240">
      <formula>IF(RIGHT(TEXT(P19,"0.#"),1)=".",TRUE,FALSE)</formula>
    </cfRule>
  </conditionalFormatting>
  <conditionalFormatting sqref="AE55:AX55 AJ54:AS54">
    <cfRule type="expression" dxfId="175" priority="235">
      <formula>IF(RIGHT(TEXT(AE54,"0.#"),1)=".",FALSE,TRUE)</formula>
    </cfRule>
    <cfRule type="expression" dxfId="174" priority="236">
      <formula>IF(RIGHT(TEXT(AE54,"0.#"),1)=".",TRUE,FALSE)</formula>
    </cfRule>
  </conditionalFormatting>
  <conditionalFormatting sqref="AE68:AS68">
    <cfRule type="expression" dxfId="173" priority="231">
      <formula>IF(RIGHT(TEXT(AE68,"0.#"),1)=".",FALSE,TRUE)</formula>
    </cfRule>
    <cfRule type="expression" dxfId="172" priority="232">
      <formula>IF(RIGHT(TEXT(AE68,"0.#"),1)=".",TRUE,FALSE)</formula>
    </cfRule>
  </conditionalFormatting>
  <conditionalFormatting sqref="AE95:AI95 AE92:AI92 AE89:AI89 AE86:AI86">
    <cfRule type="expression" dxfId="171" priority="229">
      <formula>IF(RIGHT(TEXT(AE86,"0.#"),1)=".",FALSE,TRUE)</formula>
    </cfRule>
    <cfRule type="expression" dxfId="170" priority="230">
      <formula>IF(RIGHT(TEXT(AE86,"0.#"),1)=".",TRUE,FALSE)</formula>
    </cfRule>
  </conditionalFormatting>
  <conditionalFormatting sqref="AJ95:AX95 AJ92:AX92 AJ89:AX89 AJ86:AX86">
    <cfRule type="expression" dxfId="169" priority="227">
      <formula>IF(RIGHT(TEXT(AJ86,"0.#"),1)=".",FALSE,TRUE)</formula>
    </cfRule>
    <cfRule type="expression" dxfId="168" priority="228">
      <formula>IF(RIGHT(TEXT(AJ86,"0.#"),1)=".",TRUE,FALSE)</formula>
    </cfRule>
  </conditionalFormatting>
  <conditionalFormatting sqref="L100:L103 L98">
    <cfRule type="expression" dxfId="167" priority="225">
      <formula>IF(RIGHT(TEXT(L98,"0.#"),1)=".",FALSE,TRUE)</formula>
    </cfRule>
    <cfRule type="expression" dxfId="166" priority="226">
      <formula>IF(RIGHT(TEXT(L98,"0.#"),1)=".",TRUE,FALSE)</formula>
    </cfRule>
  </conditionalFormatting>
  <conditionalFormatting sqref="R98">
    <cfRule type="expression" dxfId="165" priority="221">
      <formula>IF(RIGHT(TEXT(R98,"0.#"),1)=".",FALSE,TRUE)</formula>
    </cfRule>
    <cfRule type="expression" dxfId="164" priority="222">
      <formula>IF(RIGHT(TEXT(R98,"0.#"),1)=".",TRUE,FALSE)</formula>
    </cfRule>
  </conditionalFormatting>
  <conditionalFormatting sqref="R99:R103">
    <cfRule type="expression" dxfId="163" priority="219">
      <formula>IF(RIGHT(TEXT(R99,"0.#"),1)=".",FALSE,TRUE)</formula>
    </cfRule>
    <cfRule type="expression" dxfId="162" priority="220">
      <formula>IF(RIGHT(TEXT(R99,"0.#"),1)=".",TRUE,FALSE)</formula>
    </cfRule>
  </conditionalFormatting>
  <conditionalFormatting sqref="Y182:Y189 Y180">
    <cfRule type="expression" dxfId="161" priority="217">
      <formula>IF(RIGHT(TEXT(Y180,"0.#"),1)=".",FALSE,TRUE)</formula>
    </cfRule>
    <cfRule type="expression" dxfId="160" priority="218">
      <formula>IF(RIGHT(TEXT(Y180,"0.#"),1)=".",TRUE,FALSE)</formula>
    </cfRule>
  </conditionalFormatting>
  <conditionalFormatting sqref="AU181">
    <cfRule type="expression" dxfId="159" priority="215">
      <formula>IF(RIGHT(TEXT(AU181,"0.#"),1)=".",FALSE,TRUE)</formula>
    </cfRule>
    <cfRule type="expression" dxfId="158" priority="216">
      <formula>IF(RIGHT(TEXT(AU181,"0.#"),1)=".",TRUE,FALSE)</formula>
    </cfRule>
  </conditionalFormatting>
  <conditionalFormatting sqref="AU190">
    <cfRule type="expression" dxfId="157" priority="213">
      <formula>IF(RIGHT(TEXT(AU190,"0.#"),1)=".",FALSE,TRUE)</formula>
    </cfRule>
    <cfRule type="expression" dxfId="156" priority="214">
      <formula>IF(RIGHT(TEXT(AU190,"0.#"),1)=".",TRUE,FALSE)</formula>
    </cfRule>
  </conditionalFormatting>
  <conditionalFormatting sqref="AU182:AU189 AU180">
    <cfRule type="expression" dxfId="155" priority="211">
      <formula>IF(RIGHT(TEXT(AU180,"0.#"),1)=".",FALSE,TRUE)</formula>
    </cfRule>
    <cfRule type="expression" dxfId="154" priority="212">
      <formula>IF(RIGHT(TEXT(AU180,"0.#"),1)=".",TRUE,FALSE)</formula>
    </cfRule>
  </conditionalFormatting>
  <conditionalFormatting sqref="Y220 Y207 Y194">
    <cfRule type="expression" dxfId="153" priority="197">
      <formula>IF(RIGHT(TEXT(Y194,"0.#"),1)=".",FALSE,TRUE)</formula>
    </cfRule>
    <cfRule type="expression" dxfId="152" priority="198">
      <formula>IF(RIGHT(TEXT(Y194,"0.#"),1)=".",TRUE,FALSE)</formula>
    </cfRule>
  </conditionalFormatting>
  <conditionalFormatting sqref="Y229 Y216 Y203">
    <cfRule type="expression" dxfId="151" priority="195">
      <formula>IF(RIGHT(TEXT(Y203,"0.#"),1)=".",FALSE,TRUE)</formula>
    </cfRule>
    <cfRule type="expression" dxfId="150" priority="196">
      <formula>IF(RIGHT(TEXT(Y203,"0.#"),1)=".",TRUE,FALSE)</formula>
    </cfRule>
  </conditionalFormatting>
  <conditionalFormatting sqref="Y221:Y228 Y219 Y208:Y215 Y206 Y195:Y202 Y193">
    <cfRule type="expression" dxfId="149" priority="193">
      <formula>IF(RIGHT(TEXT(Y193,"0.#"),1)=".",FALSE,TRUE)</formula>
    </cfRule>
    <cfRule type="expression" dxfId="148" priority="194">
      <formula>IF(RIGHT(TEXT(Y193,"0.#"),1)=".",TRUE,FALSE)</formula>
    </cfRule>
  </conditionalFormatting>
  <conditionalFormatting sqref="AU220 AU207 AU194">
    <cfRule type="expression" dxfId="147" priority="191">
      <formula>IF(RIGHT(TEXT(AU194,"0.#"),1)=".",FALSE,TRUE)</formula>
    </cfRule>
    <cfRule type="expression" dxfId="146" priority="192">
      <formula>IF(RIGHT(TEXT(AU194,"0.#"),1)=".",TRUE,FALSE)</formula>
    </cfRule>
  </conditionalFormatting>
  <conditionalFormatting sqref="AU229 AU216 AU203">
    <cfRule type="expression" dxfId="145" priority="189">
      <formula>IF(RIGHT(TEXT(AU203,"0.#"),1)=".",FALSE,TRUE)</formula>
    </cfRule>
    <cfRule type="expression" dxfId="144" priority="190">
      <formula>IF(RIGHT(TEXT(AU203,"0.#"),1)=".",TRUE,FALSE)</formula>
    </cfRule>
  </conditionalFormatting>
  <conditionalFormatting sqref="AU221:AU228 AU219 AU208:AU215 AU206 AU195:AU202 AU193">
    <cfRule type="expression" dxfId="143" priority="187">
      <formula>IF(RIGHT(TEXT(AU193,"0.#"),1)=".",FALSE,TRUE)</formula>
    </cfRule>
    <cfRule type="expression" dxfId="142" priority="188">
      <formula>IF(RIGHT(TEXT(AU193,"0.#"),1)=".",TRUE,FALSE)</formula>
    </cfRule>
  </conditionalFormatting>
  <conditionalFormatting sqref="AE56:AI56">
    <cfRule type="expression" dxfId="141" priority="161">
      <formula>IF(AND(AE56&gt;=0, RIGHT(TEXT(AE56,"0.#"),1)&lt;&gt;"."),TRUE,FALSE)</formula>
    </cfRule>
    <cfRule type="expression" dxfId="140" priority="162">
      <formula>IF(AND(AE56&gt;=0, RIGHT(TEXT(AE56,"0.#"),1)="."),TRUE,FALSE)</formula>
    </cfRule>
    <cfRule type="expression" dxfId="139" priority="163">
      <formula>IF(AND(AE56&lt;0, RIGHT(TEXT(AE56,"0.#"),1)&lt;&gt;"."),TRUE,FALSE)</formula>
    </cfRule>
    <cfRule type="expression" dxfId="138" priority="164">
      <formula>IF(AND(AE56&lt;0, RIGHT(TEXT(AE56,"0.#"),1)="."),TRUE,FALSE)</formula>
    </cfRule>
  </conditionalFormatting>
  <conditionalFormatting sqref="AJ56:AS56">
    <cfRule type="expression" dxfId="137" priority="157">
      <formula>IF(AND(AJ56&gt;=0, RIGHT(TEXT(AJ56,"0.#"),1)&lt;&gt;"."),TRUE,FALSE)</formula>
    </cfRule>
    <cfRule type="expression" dxfId="136" priority="158">
      <formula>IF(AND(AJ56&gt;=0, RIGHT(TEXT(AJ56,"0.#"),1)="."),TRUE,FALSE)</formula>
    </cfRule>
    <cfRule type="expression" dxfId="135" priority="159">
      <formula>IF(AND(AJ56&lt;0, RIGHT(TEXT(AJ56,"0.#"),1)&lt;&gt;"."),TRUE,FALSE)</formula>
    </cfRule>
    <cfRule type="expression" dxfId="134" priority="160">
      <formula>IF(AND(AJ56&lt;0, RIGHT(TEXT(AJ56,"0.#"),1)="."),TRUE,FALSE)</formula>
    </cfRule>
  </conditionalFormatting>
  <conditionalFormatting sqref="AK237:AK265">
    <cfRule type="expression" dxfId="133" priority="145">
      <formula>IF(RIGHT(TEXT(AK237,"0.#"),1)=".",FALSE,TRUE)</formula>
    </cfRule>
    <cfRule type="expression" dxfId="132" priority="146">
      <formula>IF(RIGHT(TEXT(AK237,"0.#"),1)=".",TRUE,FALSE)</formula>
    </cfRule>
  </conditionalFormatting>
  <conditionalFormatting sqref="AU237:AX265">
    <cfRule type="expression" dxfId="131" priority="141">
      <formula>IF(AND(AU237&gt;=0, RIGHT(TEXT(AU237,"0.#"),1)&lt;&gt;"."),TRUE,FALSE)</formula>
    </cfRule>
    <cfRule type="expression" dxfId="130" priority="142">
      <formula>IF(AND(AU237&gt;=0, RIGHT(TEXT(AU237,"0.#"),1)="."),TRUE,FALSE)</formula>
    </cfRule>
    <cfRule type="expression" dxfId="129" priority="143">
      <formula>IF(AND(AU237&lt;0, RIGHT(TEXT(AU237,"0.#"),1)&lt;&gt;"."),TRUE,FALSE)</formula>
    </cfRule>
    <cfRule type="expression" dxfId="128" priority="144">
      <formula>IF(AND(AU237&lt;0, RIGHT(TEXT(AU237,"0.#"),1)="."),TRUE,FALSE)</formula>
    </cfRule>
  </conditionalFormatting>
  <conditionalFormatting sqref="AK269">
    <cfRule type="expression" dxfId="127" priority="139">
      <formula>IF(RIGHT(TEXT(AK269,"0.#"),1)=".",FALSE,TRUE)</formula>
    </cfRule>
    <cfRule type="expression" dxfId="126" priority="140">
      <formula>IF(RIGHT(TEXT(AK269,"0.#"),1)=".",TRUE,FALSE)</formula>
    </cfRule>
  </conditionalFormatting>
  <conditionalFormatting sqref="AU269:AX269">
    <cfRule type="expression" dxfId="125" priority="135">
      <formula>IF(AND(AU269&gt;=0, RIGHT(TEXT(AU269,"0.#"),1)&lt;&gt;"."),TRUE,FALSE)</formula>
    </cfRule>
    <cfRule type="expression" dxfId="124" priority="136">
      <formula>IF(AND(AU269&gt;=0, RIGHT(TEXT(AU269,"0.#"),1)="."),TRUE,FALSE)</formula>
    </cfRule>
    <cfRule type="expression" dxfId="123" priority="137">
      <formula>IF(AND(AU269&lt;0, RIGHT(TEXT(AU269,"0.#"),1)&lt;&gt;"."),TRUE,FALSE)</formula>
    </cfRule>
    <cfRule type="expression" dxfId="122" priority="138">
      <formula>IF(AND(AU269&lt;0, RIGHT(TEXT(AU269,"0.#"),1)="."),TRUE,FALSE)</formula>
    </cfRule>
  </conditionalFormatting>
  <conditionalFormatting sqref="AK270:AK275 AK277:AK298">
    <cfRule type="expression" dxfId="121" priority="133">
      <formula>IF(RIGHT(TEXT(AK270,"0.#"),1)=".",FALSE,TRUE)</formula>
    </cfRule>
    <cfRule type="expression" dxfId="120" priority="134">
      <formula>IF(RIGHT(TEXT(AK270,"0.#"),1)=".",TRUE,FALSE)</formula>
    </cfRule>
  </conditionalFormatting>
  <conditionalFormatting sqref="AU270:AX298">
    <cfRule type="expression" dxfId="119" priority="129">
      <formula>IF(AND(AU270&gt;=0, RIGHT(TEXT(AU270,"0.#"),1)&lt;&gt;"."),TRUE,FALSE)</formula>
    </cfRule>
    <cfRule type="expression" dxfId="118" priority="130">
      <formula>IF(AND(AU270&gt;=0, RIGHT(TEXT(AU270,"0.#"),1)="."),TRUE,FALSE)</formula>
    </cfRule>
    <cfRule type="expression" dxfId="117" priority="131">
      <formula>IF(AND(AU270&lt;0, RIGHT(TEXT(AU270,"0.#"),1)&lt;&gt;"."),TRUE,FALSE)</formula>
    </cfRule>
    <cfRule type="expression" dxfId="116" priority="132">
      <formula>IF(AND(AU270&lt;0, RIGHT(TEXT(AU270,"0.#"),1)="."),TRUE,FALSE)</formula>
    </cfRule>
  </conditionalFormatting>
  <conditionalFormatting sqref="AK302">
    <cfRule type="expression" dxfId="115" priority="127">
      <formula>IF(RIGHT(TEXT(AK302,"0.#"),1)=".",FALSE,TRUE)</formula>
    </cfRule>
    <cfRule type="expression" dxfId="114" priority="128">
      <formula>IF(RIGHT(TEXT(AK302,"0.#"),1)=".",TRUE,FALSE)</formula>
    </cfRule>
  </conditionalFormatting>
  <conditionalFormatting sqref="AU302:AX302">
    <cfRule type="expression" dxfId="113" priority="123">
      <formula>IF(AND(AU302&gt;=0, RIGHT(TEXT(AU302,"0.#"),1)&lt;&gt;"."),TRUE,FALSE)</formula>
    </cfRule>
    <cfRule type="expression" dxfId="112" priority="124">
      <formula>IF(AND(AU302&gt;=0, RIGHT(TEXT(AU302,"0.#"),1)="."),TRUE,FALSE)</formula>
    </cfRule>
    <cfRule type="expression" dxfId="111" priority="125">
      <formula>IF(AND(AU302&lt;0, RIGHT(TEXT(AU302,"0.#"),1)&lt;&gt;"."),TRUE,FALSE)</formula>
    </cfRule>
    <cfRule type="expression" dxfId="110" priority="126">
      <formula>IF(AND(AU302&lt;0, RIGHT(TEXT(AU302,"0.#"),1)="."),TRUE,FALSE)</formula>
    </cfRule>
  </conditionalFormatting>
  <conditionalFormatting sqref="AK303:AK331">
    <cfRule type="expression" dxfId="109" priority="121">
      <formula>IF(RIGHT(TEXT(AK303,"0.#"),1)=".",FALSE,TRUE)</formula>
    </cfRule>
    <cfRule type="expression" dxfId="108" priority="122">
      <formula>IF(RIGHT(TEXT(AK303,"0.#"),1)=".",TRUE,FALSE)</formula>
    </cfRule>
  </conditionalFormatting>
  <conditionalFormatting sqref="AU303:AX331">
    <cfRule type="expression" dxfId="107" priority="117">
      <formula>IF(AND(AU303&gt;=0, RIGHT(TEXT(AU303,"0.#"),1)&lt;&gt;"."),TRUE,FALSE)</formula>
    </cfRule>
    <cfRule type="expression" dxfId="106" priority="118">
      <formula>IF(AND(AU303&gt;=0, RIGHT(TEXT(AU303,"0.#"),1)="."),TRUE,FALSE)</formula>
    </cfRule>
    <cfRule type="expression" dxfId="105" priority="119">
      <formula>IF(AND(AU303&lt;0, RIGHT(TEXT(AU303,"0.#"),1)&lt;&gt;"."),TRUE,FALSE)</formula>
    </cfRule>
    <cfRule type="expression" dxfId="104" priority="120">
      <formula>IF(AND(AU303&lt;0, RIGHT(TEXT(AU303,"0.#"),1)="."),TRUE,FALSE)</formula>
    </cfRule>
  </conditionalFormatting>
  <conditionalFormatting sqref="AK335">
    <cfRule type="expression" dxfId="103" priority="115">
      <formula>IF(RIGHT(TEXT(AK335,"0.#"),1)=".",FALSE,TRUE)</formula>
    </cfRule>
    <cfRule type="expression" dxfId="102" priority="116">
      <formula>IF(RIGHT(TEXT(AK335,"0.#"),1)=".",TRUE,FALSE)</formula>
    </cfRule>
  </conditionalFormatting>
  <conditionalFormatting sqref="AU335:AX335">
    <cfRule type="expression" dxfId="101" priority="111">
      <formula>IF(AND(AU335&gt;=0, RIGHT(TEXT(AU335,"0.#"),1)&lt;&gt;"."),TRUE,FALSE)</formula>
    </cfRule>
    <cfRule type="expression" dxfId="100" priority="112">
      <formula>IF(AND(AU335&gt;=0, RIGHT(TEXT(AU335,"0.#"),1)="."),TRUE,FALSE)</formula>
    </cfRule>
    <cfRule type="expression" dxfId="99" priority="113">
      <formula>IF(AND(AU335&lt;0, RIGHT(TEXT(AU335,"0.#"),1)&lt;&gt;"."),TRUE,FALSE)</formula>
    </cfRule>
    <cfRule type="expression" dxfId="98" priority="114">
      <formula>IF(AND(AU335&lt;0, RIGHT(TEXT(AU335,"0.#"),1)="."),TRUE,FALSE)</formula>
    </cfRule>
  </conditionalFormatting>
  <conditionalFormatting sqref="AK336:AK364">
    <cfRule type="expression" dxfId="97" priority="109">
      <formula>IF(RIGHT(TEXT(AK336,"0.#"),1)=".",FALSE,TRUE)</formula>
    </cfRule>
    <cfRule type="expression" dxfId="96" priority="110">
      <formula>IF(RIGHT(TEXT(AK336,"0.#"),1)=".",TRUE,FALSE)</formula>
    </cfRule>
  </conditionalFormatting>
  <conditionalFormatting sqref="AU336:AX364">
    <cfRule type="expression" dxfId="95" priority="105">
      <formula>IF(AND(AU336&gt;=0, RIGHT(TEXT(AU336,"0.#"),1)&lt;&gt;"."),TRUE,FALSE)</formula>
    </cfRule>
    <cfRule type="expression" dxfId="94" priority="106">
      <formula>IF(AND(AU336&gt;=0, RIGHT(TEXT(AU336,"0.#"),1)="."),TRUE,FALSE)</formula>
    </cfRule>
    <cfRule type="expression" dxfId="93" priority="107">
      <formula>IF(AND(AU336&lt;0, RIGHT(TEXT(AU336,"0.#"),1)&lt;&gt;"."),TRUE,FALSE)</formula>
    </cfRule>
    <cfRule type="expression" dxfId="92" priority="108">
      <formula>IF(AND(AU336&lt;0, RIGHT(TEXT(AU336,"0.#"),1)="."),TRUE,FALSE)</formula>
    </cfRule>
  </conditionalFormatting>
  <conditionalFormatting sqref="AK368">
    <cfRule type="expression" dxfId="91" priority="103">
      <formula>IF(RIGHT(TEXT(AK368,"0.#"),1)=".",FALSE,TRUE)</formula>
    </cfRule>
    <cfRule type="expression" dxfId="90" priority="104">
      <formula>IF(RIGHT(TEXT(AK368,"0.#"),1)=".",TRUE,FALSE)</formula>
    </cfRule>
  </conditionalFormatting>
  <conditionalFormatting sqref="AU368:AX368">
    <cfRule type="expression" dxfId="89" priority="99">
      <formula>IF(AND(AU368&gt;=0, RIGHT(TEXT(AU368,"0.#"),1)&lt;&gt;"."),TRUE,FALSE)</formula>
    </cfRule>
    <cfRule type="expression" dxfId="88" priority="100">
      <formula>IF(AND(AU368&gt;=0, RIGHT(TEXT(AU368,"0.#"),1)="."),TRUE,FALSE)</formula>
    </cfRule>
    <cfRule type="expression" dxfId="87" priority="101">
      <formula>IF(AND(AU368&lt;0, RIGHT(TEXT(AU368,"0.#"),1)&lt;&gt;"."),TRUE,FALSE)</formula>
    </cfRule>
    <cfRule type="expression" dxfId="86" priority="102">
      <formula>IF(AND(AU368&lt;0, RIGHT(TEXT(AU368,"0.#"),1)="."),TRUE,FALSE)</formula>
    </cfRule>
  </conditionalFormatting>
  <conditionalFormatting sqref="AK369:AK397">
    <cfRule type="expression" dxfId="85" priority="97">
      <formula>IF(RIGHT(TEXT(AK369,"0.#"),1)=".",FALSE,TRUE)</formula>
    </cfRule>
    <cfRule type="expression" dxfId="84" priority="98">
      <formula>IF(RIGHT(TEXT(AK369,"0.#"),1)=".",TRUE,FALSE)</formula>
    </cfRule>
  </conditionalFormatting>
  <conditionalFormatting sqref="AU369:AX397">
    <cfRule type="expression" dxfId="83" priority="93">
      <formula>IF(AND(AU369&gt;=0, RIGHT(TEXT(AU369,"0.#"),1)&lt;&gt;"."),TRUE,FALSE)</formula>
    </cfRule>
    <cfRule type="expression" dxfId="82" priority="94">
      <formula>IF(AND(AU369&gt;=0, RIGHT(TEXT(AU369,"0.#"),1)="."),TRUE,FALSE)</formula>
    </cfRule>
    <cfRule type="expression" dxfId="81" priority="95">
      <formula>IF(AND(AU369&lt;0, RIGHT(TEXT(AU369,"0.#"),1)&lt;&gt;"."),TRUE,FALSE)</formula>
    </cfRule>
    <cfRule type="expression" dxfId="80" priority="96">
      <formula>IF(AND(AU369&lt;0, RIGHT(TEXT(AU369,"0.#"),1)="."),TRUE,FALSE)</formula>
    </cfRule>
  </conditionalFormatting>
  <conditionalFormatting sqref="AK401">
    <cfRule type="expression" dxfId="79" priority="91">
      <formula>IF(RIGHT(TEXT(AK401,"0.#"),1)=".",FALSE,TRUE)</formula>
    </cfRule>
    <cfRule type="expression" dxfId="78" priority="92">
      <formula>IF(RIGHT(TEXT(AK401,"0.#"),1)=".",TRUE,FALSE)</formula>
    </cfRule>
  </conditionalFormatting>
  <conditionalFormatting sqref="AU401:AX401">
    <cfRule type="expression" dxfId="77" priority="87">
      <formula>IF(AND(AU401&gt;=0, RIGHT(TEXT(AU401,"0.#"),1)&lt;&gt;"."),TRUE,FALSE)</formula>
    </cfRule>
    <cfRule type="expression" dxfId="76" priority="88">
      <formula>IF(AND(AU401&gt;=0, RIGHT(TEXT(AU401,"0.#"),1)="."),TRUE,FALSE)</formula>
    </cfRule>
    <cfRule type="expression" dxfId="75" priority="89">
      <formula>IF(AND(AU401&lt;0, RIGHT(TEXT(AU401,"0.#"),1)&lt;&gt;"."),TRUE,FALSE)</formula>
    </cfRule>
    <cfRule type="expression" dxfId="74" priority="90">
      <formula>IF(AND(AU401&lt;0, RIGHT(TEXT(AU401,"0.#"),1)="."),TRUE,FALSE)</formula>
    </cfRule>
  </conditionalFormatting>
  <conditionalFormatting sqref="AK402:AK430">
    <cfRule type="expression" dxfId="73" priority="85">
      <formula>IF(RIGHT(TEXT(AK402,"0.#"),1)=".",FALSE,TRUE)</formula>
    </cfRule>
    <cfRule type="expression" dxfId="72" priority="86">
      <formula>IF(RIGHT(TEXT(AK402,"0.#"),1)=".",TRUE,FALSE)</formula>
    </cfRule>
  </conditionalFormatting>
  <conditionalFormatting sqref="AU402:AX430">
    <cfRule type="expression" dxfId="71" priority="81">
      <formula>IF(AND(AU402&gt;=0, RIGHT(TEXT(AU402,"0.#"),1)&lt;&gt;"."),TRUE,FALSE)</formula>
    </cfRule>
    <cfRule type="expression" dxfId="70" priority="82">
      <formula>IF(AND(AU402&gt;=0, RIGHT(TEXT(AU402,"0.#"),1)="."),TRUE,FALSE)</formula>
    </cfRule>
    <cfRule type="expression" dxfId="69" priority="83">
      <formula>IF(AND(AU402&lt;0, RIGHT(TEXT(AU402,"0.#"),1)&lt;&gt;"."),TRUE,FALSE)</formula>
    </cfRule>
    <cfRule type="expression" dxfId="68" priority="84">
      <formula>IF(AND(AU402&lt;0, RIGHT(TEXT(AU402,"0.#"),1)="."),TRUE,FALSE)</formula>
    </cfRule>
  </conditionalFormatting>
  <conditionalFormatting sqref="AK434">
    <cfRule type="expression" dxfId="67" priority="79">
      <formula>IF(RIGHT(TEXT(AK434,"0.#"),1)=".",FALSE,TRUE)</formula>
    </cfRule>
    <cfRule type="expression" dxfId="66" priority="80">
      <formula>IF(RIGHT(TEXT(AK434,"0.#"),1)=".",TRUE,FALSE)</formula>
    </cfRule>
  </conditionalFormatting>
  <conditionalFormatting sqref="AU434:AX434">
    <cfRule type="expression" dxfId="65" priority="75">
      <formula>IF(AND(AU434&gt;=0, RIGHT(TEXT(AU434,"0.#"),1)&lt;&gt;"."),TRUE,FALSE)</formula>
    </cfRule>
    <cfRule type="expression" dxfId="64" priority="76">
      <formula>IF(AND(AU434&gt;=0, RIGHT(TEXT(AU434,"0.#"),1)="."),TRUE,FALSE)</formula>
    </cfRule>
    <cfRule type="expression" dxfId="63" priority="77">
      <formula>IF(AND(AU434&lt;0, RIGHT(TEXT(AU434,"0.#"),1)&lt;&gt;"."),TRUE,FALSE)</formula>
    </cfRule>
    <cfRule type="expression" dxfId="62" priority="78">
      <formula>IF(AND(AU434&lt;0, RIGHT(TEXT(AU434,"0.#"),1)="."),TRUE,FALSE)</formula>
    </cfRule>
  </conditionalFormatting>
  <conditionalFormatting sqref="AK435:AK463">
    <cfRule type="expression" dxfId="61" priority="73">
      <formula>IF(RIGHT(TEXT(AK435,"0.#"),1)=".",FALSE,TRUE)</formula>
    </cfRule>
    <cfRule type="expression" dxfId="60" priority="74">
      <formula>IF(RIGHT(TEXT(AK435,"0.#"),1)=".",TRUE,FALSE)</formula>
    </cfRule>
  </conditionalFormatting>
  <conditionalFormatting sqref="AU435:AX463">
    <cfRule type="expression" dxfId="59" priority="69">
      <formula>IF(AND(AU435&gt;=0, RIGHT(TEXT(AU435,"0.#"),1)&lt;&gt;"."),TRUE,FALSE)</formula>
    </cfRule>
    <cfRule type="expression" dxfId="58" priority="70">
      <formula>IF(AND(AU435&gt;=0, RIGHT(TEXT(AU435,"0.#"),1)="."),TRUE,FALSE)</formula>
    </cfRule>
    <cfRule type="expression" dxfId="57" priority="71">
      <formula>IF(AND(AU435&lt;0, RIGHT(TEXT(AU435,"0.#"),1)&lt;&gt;"."),TRUE,FALSE)</formula>
    </cfRule>
    <cfRule type="expression" dxfId="56" priority="72">
      <formula>IF(AND(AU435&lt;0, RIGHT(TEXT(AU435,"0.#"),1)="."),TRUE,FALSE)</formula>
    </cfRule>
  </conditionalFormatting>
  <conditionalFormatting sqref="AK467">
    <cfRule type="expression" dxfId="55" priority="67">
      <formula>IF(RIGHT(TEXT(AK467,"0.#"),1)=".",FALSE,TRUE)</formula>
    </cfRule>
    <cfRule type="expression" dxfId="54" priority="68">
      <formula>IF(RIGHT(TEXT(AK467,"0.#"),1)=".",TRUE,FALSE)</formula>
    </cfRule>
  </conditionalFormatting>
  <conditionalFormatting sqref="AU467:AX467">
    <cfRule type="expression" dxfId="53" priority="63">
      <formula>IF(AND(AU467&gt;=0, RIGHT(TEXT(AU467,"0.#"),1)&lt;&gt;"."),TRUE,FALSE)</formula>
    </cfRule>
    <cfRule type="expression" dxfId="52" priority="64">
      <formula>IF(AND(AU467&gt;=0, RIGHT(TEXT(AU467,"0.#"),1)="."),TRUE,FALSE)</formula>
    </cfRule>
    <cfRule type="expression" dxfId="51" priority="65">
      <formula>IF(AND(AU467&lt;0, RIGHT(TEXT(AU467,"0.#"),1)&lt;&gt;"."),TRUE,FALSE)</formula>
    </cfRule>
    <cfRule type="expression" dxfId="50" priority="66">
      <formula>IF(AND(AU467&lt;0, RIGHT(TEXT(AU467,"0.#"),1)="."),TRUE,FALSE)</formula>
    </cfRule>
  </conditionalFormatting>
  <conditionalFormatting sqref="AK468:AK496">
    <cfRule type="expression" dxfId="49" priority="61">
      <formula>IF(RIGHT(TEXT(AK468,"0.#"),1)=".",FALSE,TRUE)</formula>
    </cfRule>
    <cfRule type="expression" dxfId="48" priority="62">
      <formula>IF(RIGHT(TEXT(AK468,"0.#"),1)=".",TRUE,FALSE)</formula>
    </cfRule>
  </conditionalFormatting>
  <conditionalFormatting sqref="AU468:AX496">
    <cfRule type="expression" dxfId="47" priority="57">
      <formula>IF(AND(AU468&gt;=0, RIGHT(TEXT(AU468,"0.#"),1)&lt;&gt;"."),TRUE,FALSE)</formula>
    </cfRule>
    <cfRule type="expression" dxfId="46" priority="58">
      <formula>IF(AND(AU468&gt;=0, RIGHT(TEXT(AU468,"0.#"),1)="."),TRUE,FALSE)</formula>
    </cfRule>
    <cfRule type="expression" dxfId="45" priority="59">
      <formula>IF(AND(AU468&lt;0, RIGHT(TEXT(AU468,"0.#"),1)&lt;&gt;"."),TRUE,FALSE)</formula>
    </cfRule>
    <cfRule type="expression" dxfId="44" priority="60">
      <formula>IF(AND(AU468&lt;0, RIGHT(TEXT(AU468,"0.#"),1)="."),TRUE,FALSE)</formula>
    </cfRule>
  </conditionalFormatting>
  <conditionalFormatting sqref="AE24:AX24 AJ23:AS23">
    <cfRule type="expression" dxfId="43" priority="55">
      <formula>IF(RIGHT(TEXT(AE23,"0.#"),1)=".",FALSE,TRUE)</formula>
    </cfRule>
    <cfRule type="expression" dxfId="42" priority="56">
      <formula>IF(RIGHT(TEXT(AE23,"0.#"),1)=".",TRUE,FALSE)</formula>
    </cfRule>
  </conditionalFormatting>
  <conditionalFormatting sqref="AE25:AI25">
    <cfRule type="expression" dxfId="41" priority="47">
      <formula>IF(AND(AE25&gt;=0, RIGHT(TEXT(AE25,"0.#"),1)&lt;&gt;"."),TRUE,FALSE)</formula>
    </cfRule>
    <cfRule type="expression" dxfId="40" priority="48">
      <formula>IF(AND(AE25&gt;=0, RIGHT(TEXT(AE25,"0.#"),1)="."),TRUE,FALSE)</formula>
    </cfRule>
    <cfRule type="expression" dxfId="39" priority="49">
      <formula>IF(AND(AE25&lt;0, RIGHT(TEXT(AE25,"0.#"),1)&lt;&gt;"."),TRUE,FALSE)</formula>
    </cfRule>
    <cfRule type="expression" dxfId="38" priority="50">
      <formula>IF(AND(AE25&lt;0, RIGHT(TEXT(AE25,"0.#"),1)="."),TRUE,FALSE)</formula>
    </cfRule>
  </conditionalFormatting>
  <conditionalFormatting sqref="AJ25:AS25">
    <cfRule type="expression" dxfId="37" priority="43">
      <formula>IF(AND(AJ25&gt;=0, RIGHT(TEXT(AJ25,"0.#"),1)&lt;&gt;"."),TRUE,FALSE)</formula>
    </cfRule>
    <cfRule type="expression" dxfId="36" priority="44">
      <formula>IF(AND(AJ25&gt;=0, RIGHT(TEXT(AJ25,"0.#"),1)="."),TRUE,FALSE)</formula>
    </cfRule>
    <cfRule type="expression" dxfId="35" priority="45">
      <formula>IF(AND(AJ25&lt;0, RIGHT(TEXT(AJ25,"0.#"),1)&lt;&gt;"."),TRUE,FALSE)</formula>
    </cfRule>
    <cfRule type="expression" dxfId="34" priority="46">
      <formula>IF(AND(AJ25&lt;0, RIGHT(TEXT(AJ25,"0.#"),1)="."),TRUE,FALSE)</formula>
    </cfRule>
  </conditionalFormatting>
  <conditionalFormatting sqref="AU236:AX236">
    <cfRule type="expression" dxfId="33" priority="31">
      <formula>IF(AND(AU236&gt;=0, RIGHT(TEXT(AU236,"0.#"),1)&lt;&gt;"."),TRUE,FALSE)</formula>
    </cfRule>
    <cfRule type="expression" dxfId="32" priority="32">
      <formula>IF(AND(AU236&gt;=0, RIGHT(TEXT(AU236,"0.#"),1)="."),TRUE,FALSE)</formula>
    </cfRule>
    <cfRule type="expression" dxfId="31" priority="33">
      <formula>IF(AND(AU236&lt;0, RIGHT(TEXT(AU236,"0.#"),1)&lt;&gt;"."),TRUE,FALSE)</formula>
    </cfRule>
    <cfRule type="expression" dxfId="30" priority="34">
      <formula>IF(AND(AU236&lt;0, RIGHT(TEXT(AU236,"0.#"),1)="."),TRUE,FALSE)</formula>
    </cfRule>
  </conditionalFormatting>
  <conditionalFormatting sqref="AE43:AI43 AE38:AI38 AE33:AI33 AE28:AI28">
    <cfRule type="expression" dxfId="29" priority="29">
      <formula>IF(RIGHT(TEXT(AE28,"0.#"),1)=".",FALSE,TRUE)</formula>
    </cfRule>
    <cfRule type="expression" dxfId="28" priority="30">
      <formula>IF(RIGHT(TEXT(AE28,"0.#"),1)=".",TRUE,FALSE)</formula>
    </cfRule>
  </conditionalFormatting>
  <conditionalFormatting sqref="AE44:AX44 AJ43:AS43 AE39:AX39 AJ38:AS38 AE34:AX34 AJ33:AS33 AE29:AX29 AJ28:AS28">
    <cfRule type="expression" dxfId="27" priority="27">
      <formula>IF(RIGHT(TEXT(AE28,"0.#"),1)=".",FALSE,TRUE)</formula>
    </cfRule>
    <cfRule type="expression" dxfId="26" priority="28">
      <formula>IF(RIGHT(TEXT(AE28,"0.#"),1)=".",TRUE,FALSE)</formula>
    </cfRule>
  </conditionalFormatting>
  <conditionalFormatting sqref="AE45:AI45 AE40:AI40 AE35:AI35 AE30:AI30">
    <cfRule type="expression" dxfId="25" priority="23">
      <formula>IF(AND(AE30&gt;=0, RIGHT(TEXT(AE30,"0.#"),1)&lt;&gt;"."),TRUE,FALSE)</formula>
    </cfRule>
    <cfRule type="expression" dxfId="24" priority="24">
      <formula>IF(AND(AE30&gt;=0, RIGHT(TEXT(AE30,"0.#"),1)="."),TRUE,FALSE)</formula>
    </cfRule>
    <cfRule type="expression" dxfId="23" priority="25">
      <formula>IF(AND(AE30&lt;0, RIGHT(TEXT(AE30,"0.#"),1)&lt;&gt;"."),TRUE,FALSE)</formula>
    </cfRule>
    <cfRule type="expression" dxfId="22" priority="26">
      <formula>IF(AND(AE30&lt;0, RIGHT(TEXT(AE30,"0.#"),1)="."),TRUE,FALSE)</formula>
    </cfRule>
  </conditionalFormatting>
  <conditionalFormatting sqref="AJ45:AS45 AJ40:AS40 AJ35:AS35 AJ30:AS30">
    <cfRule type="expression" dxfId="21" priority="19">
      <formula>IF(AND(AJ30&gt;=0, RIGHT(TEXT(AJ30,"0.#"),1)&lt;&gt;"."),TRUE,FALSE)</formula>
    </cfRule>
    <cfRule type="expression" dxfId="20" priority="20">
      <formula>IF(AND(AJ30&gt;=0, RIGHT(TEXT(AJ30,"0.#"),1)="."),TRUE,FALSE)</formula>
    </cfRule>
    <cfRule type="expression" dxfId="19" priority="21">
      <formula>IF(AND(AJ30&lt;0, RIGHT(TEXT(AJ30,"0.#"),1)&lt;&gt;"."),TRUE,FALSE)</formula>
    </cfRule>
    <cfRule type="expression" dxfId="18" priority="22">
      <formula>IF(AND(AJ30&lt;0, RIGHT(TEXT(AJ30,"0.#"),1)="."),TRUE,FALSE)</formula>
    </cfRule>
  </conditionalFormatting>
  <conditionalFormatting sqref="AE64:AI64 AE59:AI59">
    <cfRule type="expression" dxfId="17" priority="17">
      <formula>IF(RIGHT(TEXT(AE59,"0.#"),1)=".",FALSE,TRUE)</formula>
    </cfRule>
    <cfRule type="expression" dxfId="16" priority="18">
      <formula>IF(RIGHT(TEXT(AE59,"0.#"),1)=".",TRUE,FALSE)</formula>
    </cfRule>
  </conditionalFormatting>
  <conditionalFormatting sqref="AE65:AX65 AJ64:AS64 AE60:AX60 AJ59:AS59">
    <cfRule type="expression" dxfId="15" priority="15">
      <formula>IF(RIGHT(TEXT(AE59,"0.#"),1)=".",FALSE,TRUE)</formula>
    </cfRule>
    <cfRule type="expression" dxfId="14" priority="16">
      <formula>IF(RIGHT(TEXT(AE59,"0.#"),1)=".",TRUE,FALSE)</formula>
    </cfRule>
  </conditionalFormatting>
  <conditionalFormatting sqref="AE66:AI66 AE61:AI61">
    <cfRule type="expression" dxfId="13" priority="11">
      <formula>IF(AND(AE61&gt;=0, RIGHT(TEXT(AE61,"0.#"),1)&lt;&gt;"."),TRUE,FALSE)</formula>
    </cfRule>
    <cfRule type="expression" dxfId="12" priority="12">
      <formula>IF(AND(AE61&gt;=0, RIGHT(TEXT(AE61,"0.#"),1)="."),TRUE,FALSE)</formula>
    </cfRule>
    <cfRule type="expression" dxfId="11" priority="13">
      <formula>IF(AND(AE61&lt;0, RIGHT(TEXT(AE61,"0.#"),1)&lt;&gt;"."),TRUE,FALSE)</formula>
    </cfRule>
    <cfRule type="expression" dxfId="10" priority="14">
      <formula>IF(AND(AE61&lt;0, RIGHT(TEXT(AE61,"0.#"),1)="."),TRUE,FALSE)</formula>
    </cfRule>
  </conditionalFormatting>
  <conditionalFormatting sqref="AJ66:AS66 AJ61:AS61">
    <cfRule type="expression" dxfId="9" priority="7">
      <formula>IF(AND(AJ61&gt;=0, RIGHT(TEXT(AJ61,"0.#"),1)&lt;&gt;"."),TRUE,FALSE)</formula>
    </cfRule>
    <cfRule type="expression" dxfId="8" priority="8">
      <formula>IF(AND(AJ61&gt;=0, RIGHT(TEXT(AJ61,"0.#"),1)="."),TRUE,FALSE)</formula>
    </cfRule>
    <cfRule type="expression" dxfId="7" priority="9">
      <formula>IF(AND(AJ61&lt;0, RIGHT(TEXT(AJ61,"0.#"),1)&lt;&gt;"."),TRUE,FALSE)</formula>
    </cfRule>
    <cfRule type="expression" dxfId="6" priority="10">
      <formula>IF(AND(AJ61&lt;0, RIGHT(TEXT(AJ61,"0.#"),1)="."),TRUE,FALSE)</formula>
    </cfRule>
  </conditionalFormatting>
  <conditionalFormatting sqref="AE81:AX81 AE78:AX78 AE75:AX75 AE72:AX72">
    <cfRule type="expression" dxfId="5" priority="5">
      <formula>IF(RIGHT(TEXT(AE72,"0.#"),1)=".",FALSE,TRUE)</formula>
    </cfRule>
    <cfRule type="expression" dxfId="4" priority="6">
      <formula>IF(RIGHT(TEXT(AE72,"0.#"),1)=".",TRUE,FALSE)</formula>
    </cfRule>
  </conditionalFormatting>
  <conditionalFormatting sqref="AE80:AS80 AE77:AS77 AE74:AS74 AE71:AS71">
    <cfRule type="expression" dxfId="3" priority="3">
      <formula>IF(RIGHT(TEXT(AE71,"0.#"),1)=".",FALSE,TRUE)</formula>
    </cfRule>
    <cfRule type="expression" dxfId="2" priority="4">
      <formula>IF(RIGHT(TEXT(AE71,"0.#"),1)=".",TRUE,FALSE)</formula>
    </cfRule>
  </conditionalFormatting>
  <conditionalFormatting sqref="AK276">
    <cfRule type="expression" dxfId="1" priority="1">
      <formula>IF(RIGHT(TEXT(AK276,"0.#"),1)=".",FALSE,TRUE)</formula>
    </cfRule>
    <cfRule type="expression" dxfId="0" priority="2">
      <formula>IF(RIGHT(TEXT(AK276,"0.#"),1)=".",TRUE,FALSE)</formula>
    </cfRule>
  </conditionalFormatting>
  <dataValidations disablePrompts="1"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4" manualBreakCount="4">
    <brk id="105" max="16383" man="1"/>
    <brk id="138" max="16383" man="1"/>
    <brk id="230" max="50" man="1"/>
    <brk id="299" max="5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A26" sqref="A2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c r="H2" s="15" t="str">
        <f>IF(G2="","",F2)</f>
        <v/>
      </c>
      <c r="I2" s="15" t="str">
        <f>IF(H2="","",IF(I1&lt;&gt;"",CONCATENATE(I1,"、",H2),H2))</f>
        <v/>
      </c>
      <c r="K2" s="16" t="s">
        <v>258</v>
      </c>
      <c r="L2" s="17"/>
      <c r="M2" s="15" t="str">
        <f>IF(L2="","",K2)</f>
        <v/>
      </c>
      <c r="N2" s="15" t="str">
        <f>IF(M2="","",IF(N1&lt;&gt;"",CONCATENATE(N1,"、",M2),M2))</f>
        <v/>
      </c>
      <c r="O2" s="15"/>
      <c r="P2" s="14" t="s">
        <v>217</v>
      </c>
      <c r="Q2" s="19" t="s">
        <v>441</v>
      </c>
      <c r="R2" s="15" t="str">
        <f>IF(Q2="","",P2)</f>
        <v>直接実施</v>
      </c>
      <c r="S2" s="15" t="str">
        <f>IF(R2="","",IF(S1&lt;&gt;"",CONCATENATE(S1,"、",R2),R2))</f>
        <v>直接実施</v>
      </c>
      <c r="T2" s="15"/>
      <c r="U2" s="44" t="s">
        <v>374</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
      </c>
      <c r="K5" s="16" t="s">
        <v>261</v>
      </c>
      <c r="L5" s="17" t="s">
        <v>441</v>
      </c>
      <c r="M5" s="15" t="str">
        <f t="shared" si="2"/>
        <v>防衛関係</v>
      </c>
      <c r="N5" s="15" t="str">
        <f t="shared" si="6"/>
        <v>防衛関係</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
      </c>
      <c r="K6" s="16" t="s">
        <v>262</v>
      </c>
      <c r="L6" s="17"/>
      <c r="M6" s="15" t="str">
        <f t="shared" si="2"/>
        <v/>
      </c>
      <c r="N6" s="15" t="str">
        <f t="shared" si="6"/>
        <v>防衛関係</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
      </c>
      <c r="K7" s="16" t="s">
        <v>263</v>
      </c>
      <c r="L7" s="17"/>
      <c r="M7" s="15" t="str">
        <f t="shared" si="2"/>
        <v/>
      </c>
      <c r="N7" s="15" t="str">
        <f t="shared" si="6"/>
        <v>防衛関係</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
      </c>
      <c r="K8" s="16" t="s">
        <v>264</v>
      </c>
      <c r="L8" s="17"/>
      <c r="M8" s="15" t="str">
        <f t="shared" si="2"/>
        <v/>
      </c>
      <c r="N8" s="15" t="str">
        <f t="shared" si="6"/>
        <v>防衛関係</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
      </c>
      <c r="K9" s="16" t="s">
        <v>265</v>
      </c>
      <c r="L9" s="17"/>
      <c r="M9" s="15" t="str">
        <f t="shared" si="2"/>
        <v/>
      </c>
      <c r="N9" s="15" t="str">
        <f t="shared" si="6"/>
        <v>防衛関係</v>
      </c>
      <c r="O9" s="15"/>
      <c r="P9" s="15"/>
      <c r="Q9" s="21"/>
      <c r="T9" s="15"/>
      <c r="W9" s="44" t="s">
        <v>330</v>
      </c>
      <c r="Y9" s="44" t="s">
        <v>108</v>
      </c>
      <c r="Z9" s="42"/>
      <c r="AA9" s="44" t="s">
        <v>109</v>
      </c>
      <c r="AB9" s="43"/>
      <c r="AC9" s="43"/>
      <c r="AD9" s="43"/>
      <c r="AE9" s="43"/>
      <c r="AF9" s="42"/>
    </row>
    <row r="10" spans="1:32" ht="13.5" customHeight="1">
      <c r="A10" s="16" t="s">
        <v>242</v>
      </c>
      <c r="B10" s="17"/>
      <c r="C10" s="15" t="str">
        <f t="shared" si="0"/>
        <v/>
      </c>
      <c r="D10" s="15" t="str">
        <f t="shared" si="7"/>
        <v/>
      </c>
      <c r="F10" s="20" t="s">
        <v>275</v>
      </c>
      <c r="G10" s="19"/>
      <c r="H10" s="15" t="str">
        <f t="shared" si="1"/>
        <v/>
      </c>
      <c r="I10" s="15" t="str">
        <f t="shared" si="5"/>
        <v/>
      </c>
      <c r="K10" s="16" t="s">
        <v>266</v>
      </c>
      <c r="L10" s="17"/>
      <c r="M10" s="15" t="str">
        <f t="shared" si="2"/>
        <v/>
      </c>
      <c r="N10" s="15" t="str">
        <f t="shared" si="6"/>
        <v>防衛関係</v>
      </c>
      <c r="O10" s="15"/>
      <c r="P10" s="15" t="str">
        <f>S8</f>
        <v>直接実施</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
      </c>
      <c r="F11" s="20" t="s">
        <v>276</v>
      </c>
      <c r="G11" s="19"/>
      <c r="H11" s="15" t="str">
        <f t="shared" si="1"/>
        <v/>
      </c>
      <c r="I11" s="15" t="str">
        <f t="shared" si="5"/>
        <v/>
      </c>
      <c r="K11" s="16" t="s">
        <v>267</v>
      </c>
      <c r="L11" s="17"/>
      <c r="M11" s="15" t="str">
        <f t="shared" si="2"/>
        <v/>
      </c>
      <c r="N11" s="15" t="str">
        <f t="shared" si="6"/>
        <v>防衛関係</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
      </c>
      <c r="F12" s="20" t="s">
        <v>277</v>
      </c>
      <c r="G12" s="19"/>
      <c r="H12" s="15" t="str">
        <f t="shared" si="1"/>
        <v/>
      </c>
      <c r="I12" s="15" t="str">
        <f t="shared" si="5"/>
        <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
      </c>
      <c r="F13" s="20" t="s">
        <v>278</v>
      </c>
      <c r="G13" s="19"/>
      <c r="H13" s="15" t="str">
        <f t="shared" si="1"/>
        <v/>
      </c>
      <c r="I13" s="15" t="str">
        <f t="shared" si="5"/>
        <v/>
      </c>
      <c r="K13" s="15" t="str">
        <f>N11</f>
        <v>防衛関係</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
      </c>
      <c r="F14" s="20" t="s">
        <v>279</v>
      </c>
      <c r="G14" s="19"/>
      <c r="H14" s="15" t="str">
        <f t="shared" si="1"/>
        <v/>
      </c>
      <c r="I14" s="15" t="str">
        <f t="shared" si="5"/>
        <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
      </c>
      <c r="F15" s="20" t="s">
        <v>280</v>
      </c>
      <c r="G15" s="19"/>
      <c r="H15" s="15" t="str">
        <f t="shared" si="1"/>
        <v/>
      </c>
      <c r="I15" s="15" t="str">
        <f t="shared" si="5"/>
        <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
      </c>
      <c r="F16" s="20" t="s">
        <v>281</v>
      </c>
      <c r="G16" s="19"/>
      <c r="H16" s="15" t="str">
        <f t="shared" si="1"/>
        <v/>
      </c>
      <c r="I16" s="15" t="str">
        <f t="shared" si="5"/>
        <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
      </c>
      <c r="F17" s="20" t="s">
        <v>282</v>
      </c>
      <c r="G17" s="19"/>
      <c r="H17" s="15" t="str">
        <f t="shared" si="1"/>
        <v/>
      </c>
      <c r="I17" s="15" t="str">
        <f t="shared" si="5"/>
        <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
      </c>
      <c r="F18" s="20" t="s">
        <v>283</v>
      </c>
      <c r="G18" s="19"/>
      <c r="H18" s="15" t="str">
        <f t="shared" si="1"/>
        <v/>
      </c>
      <c r="I18" s="15" t="str">
        <f t="shared" si="5"/>
        <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
      </c>
      <c r="F19" s="20" t="s">
        <v>284</v>
      </c>
      <c r="G19" s="19"/>
      <c r="H19" s="15" t="str">
        <f t="shared" si="1"/>
        <v/>
      </c>
      <c r="I19" s="15" t="str">
        <f t="shared" si="5"/>
        <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
      </c>
      <c r="F20" s="20" t="s">
        <v>285</v>
      </c>
      <c r="G20" s="19"/>
      <c r="H20" s="15" t="str">
        <f t="shared" si="1"/>
        <v/>
      </c>
      <c r="I20" s="15" t="str">
        <f t="shared" si="5"/>
        <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
      </c>
      <c r="F21" s="20" t="s">
        <v>286</v>
      </c>
      <c r="G21" s="19"/>
      <c r="H21" s="15" t="str">
        <f t="shared" si="1"/>
        <v/>
      </c>
      <c r="I21" s="15" t="str">
        <f t="shared" si="5"/>
        <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
      </c>
      <c r="F22" s="20" t="s">
        <v>287</v>
      </c>
      <c r="G22" s="19"/>
      <c r="H22" s="15" t="str">
        <f t="shared" si="1"/>
        <v/>
      </c>
      <c r="I22" s="15" t="str">
        <f t="shared" si="5"/>
        <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
      </c>
      <c r="F23" s="20" t="s">
        <v>288</v>
      </c>
      <c r="G23" s="19"/>
      <c r="H23" s="15" t="str">
        <f t="shared" si="1"/>
        <v/>
      </c>
      <c r="I23" s="15" t="str">
        <f t="shared" si="5"/>
        <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
      </c>
      <c r="F24" s="20" t="s">
        <v>289</v>
      </c>
      <c r="G24" s="19"/>
      <c r="H24" s="15" t="str">
        <f t="shared" si="1"/>
        <v/>
      </c>
      <c r="I24" s="15" t="str">
        <f t="shared" si="5"/>
        <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
      </c>
      <c r="K25" s="15"/>
      <c r="L25" s="15"/>
      <c r="O25" s="15"/>
      <c r="P25" s="15"/>
      <c r="Q25" s="21"/>
      <c r="T25" s="15"/>
      <c r="Y25" s="44" t="s">
        <v>140</v>
      </c>
      <c r="Z25" s="42"/>
      <c r="AA25" s="44" t="s">
        <v>141</v>
      </c>
      <c r="AB25" s="43"/>
      <c r="AC25" s="43"/>
      <c r="AD25" s="43"/>
      <c r="AE25" s="43"/>
      <c r="AF25" s="42"/>
    </row>
    <row r="26" spans="1:32" ht="13.5" customHeight="1">
      <c r="A26" s="15" t="str">
        <f>D24</f>
        <v/>
      </c>
      <c r="B26" s="15"/>
      <c r="F26" s="20" t="s">
        <v>291</v>
      </c>
      <c r="G26" s="19"/>
      <c r="H26" s="15" t="str">
        <f t="shared" si="1"/>
        <v/>
      </c>
      <c r="I26" s="15" t="str">
        <f t="shared" si="5"/>
        <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
      </c>
      <c r="K36" s="15"/>
      <c r="L36" s="15"/>
      <c r="O36" s="15"/>
      <c r="P36" s="15"/>
      <c r="Q36" s="21"/>
      <c r="T36" s="15"/>
      <c r="Y36" s="44" t="s">
        <v>160</v>
      </c>
      <c r="Z36" s="42"/>
      <c r="AF36" s="42"/>
    </row>
    <row r="37" spans="1:32" ht="13.5" customHeight="1">
      <c r="A37" s="15"/>
      <c r="B37" s="15"/>
      <c r="F37" s="20" t="s">
        <v>302</v>
      </c>
      <c r="G37" s="19" t="s">
        <v>441</v>
      </c>
      <c r="H37" s="15" t="str">
        <f t="shared" si="1"/>
        <v>東日本大震災復興特別会計</v>
      </c>
      <c r="I37" s="15" t="str">
        <f t="shared" si="5"/>
        <v>東日本大震災復興特別会計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東日本大震災復興特別会計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内藤　勇</cp:lastModifiedBy>
  <cp:lastPrinted>2015-07-07T05:53:19Z</cp:lastPrinted>
  <dcterms:created xsi:type="dcterms:W3CDTF">2012-03-13T00:50:25Z</dcterms:created>
  <dcterms:modified xsi:type="dcterms:W3CDTF">2015-07-07T06:39:34Z</dcterms:modified>
</cp:coreProperties>
</file>