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経済産業省\"/>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行政事業レビューシート!$A$1:$AX$336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<sst xmlns="http://schemas.openxmlformats.org/spreadsheetml/2006/main" count="795" uniqueCount="479">
  <si>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</si>
  <si>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</si>
  <si>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</si>
  <si>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</si>
  <si>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</si>
  <si>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</si>
  <si>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</si>
  <si>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</si>
  <si>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</si>
  <si>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</si>
  <si>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</si>
  <si>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</si>
  <si>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</si>
  <si>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</si>
  <si>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</si>
  <si>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</si>
  <si>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</si>
  <si>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</si>
  <si>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</si>
  <si>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</si>
  <si>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</si>
  <si>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</si>
  <si>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</si>
  <si>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</si>
  <si>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</si>
  <si>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</si>
  <si>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</si>
  <si>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</si>
  <si>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</si>
  <si>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</si>
  <si>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</si>
  <si>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</si>
  <si>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</si>
  <si>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</si>
  <si>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</si>
  <si>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</si>
  <si>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</si>
  <si>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</si>
  <si>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</si>
  <si>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</si>
  <si>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</si>
  <si>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</si>
  <si>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</si>
  <si>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</si>
  <si>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</si>
  <si>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</si>
  <si>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</si>
  <si>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</si>
  <si>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</si>
  <si>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</si>
  <si>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</si>
  <si>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</si>
  <si>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</si>
  <si>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</si>
  <si>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</si>
  <si>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</si>
  <si>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</si>
  <si>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</si>
  <si>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</si>
  <si>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</si>
  <si>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</si>
  <si>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</si>
  <si>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</si>
  <si>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</si>
  <si>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</si>
  <si>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</si>
  <si>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</si>
  <si>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</si>
  <si>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</si>
  <si>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</si>
  <si>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</si>
  <si>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</si>
  <si>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</si>
  <si>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</si>
  <si>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</si>
  <si>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</si>
  <si>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</si>
  <si>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</si>
  <si>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</si>
  <si>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</si>
  <si>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</si>
  <si>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</si>
  <si>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</si>
  <si>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</si>
  <si>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</si>
  <si>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</si>
  <si>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</si>
  <si>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</si>
  <si>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</si>
  <si>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</si>
  <si>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</si>
  <si>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</si>
  <si>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</si>
  <si>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</si>
  <si>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</si>
  <si>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</si>
  <si>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</si>
  <si>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</si>
  <si>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</si>
  <si>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</si>
  <si>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</si>
  <si>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</si>
  <si>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</si>
  <si>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</si>
  <si>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</si>
  <si>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</si>
  <si>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</si>
  <si>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</si>
  <si>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</si>
  <si>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</si>
  <si>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</si>
  <si>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</si>
  <si>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</si>
  <si>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</si>
  <si>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</si>
  <si>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</si>
  <si>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</si>
  <si>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</si>
  <si>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</si>
  <si>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</si>
  <si>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</si>
  <si>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</si>
  <si>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</si>
  <si>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</si>
  <si>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</si>
  <si>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</si>
  <si>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</si>
  <si>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</si>
  <si>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</si>
  <si>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</si>
  <si>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</si>
  <si>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</si>
  <si>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</si>
  <si>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</si>
  <si>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</si>
  <si>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</si>
  <si>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</si>
  <si>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</si>
  <si>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</si>
  <si>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</si>
  <si>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</si>
  <si>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</si>
  <si>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</si>
  <si>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</si>
  <si>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</si>
  <si>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</si>
  <si>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</si>
  <si>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</si>
  <si>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</si>
  <si>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</si>
  <si>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</si>
  <si>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</si>
  <si>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</si>
  <si>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</si>
  <si>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</si>
  <si>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</si>
  <si>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</si>
  <si>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</si>
  <si>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</si>
  <si>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</si>
  <si>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</si>
  <si>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</si>
  <si>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</si>
  <si>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</si>
  <si>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</si>
  <si>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</si>
  <si>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</si>
  <si>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</si>
  <si>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</si>
  <si>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</si>
  <si>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</si>
  <si>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</si>
  <si>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</si>
  <si>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</si>
  <si>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</si>
  <si>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</si>
  <si>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</si>
  <si>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</si>
  <si>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</si>
  <si>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</si>
  <si>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</si>
  <si>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</si>
  <si>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</si>
  <si>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</si>
  <si>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</si>
  <si>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</si>
  <si>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</si>
  <si>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</si>
  <si>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</si>
  <si>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</si>
  <si>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</si>
  <si>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</si>
  <si>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</si>
  <si>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</si>
  <si>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</si>
  <si>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</si>
  <si>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</si>
  <si>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</si>
  <si>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</si>
  <si>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</si>
  <si>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</si>
  <si>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</si>
  <si>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</si>
  <si>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</si>
  <si>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</si>
  <si>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</si>
  <si>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</si>
  <si>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</si>
  <si>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</si>
  <si>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</si>
  <si>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</si>
  <si>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</si>
  <si>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</si>
  <si>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</si>
  <si>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</si>
  <si>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</si>
  <si>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</si>
  <si>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</si>
  <si>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</si>
  <si>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</si>
  <si>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</si>
  <si>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</si>
  <si>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</si>
  <si>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</si>
  <si>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</si>
  <si>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</si>
  <si>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</si>
  <si>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</si>
  <si>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</si>
  <si>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</si>
  <si>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</si>
  <si>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</si>
  <si>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</si>
  <si>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</si>
  <si>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</si>
  <si>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</si>
  <si>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</si>
  <si>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</si>
  <si>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</si>
  <si>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</si>
  <si>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</si>
  <si>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</si>
  <si>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</si>
  <si>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</si>
  <si>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</si>
  <si>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</si>
  <si>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</si>
  <si>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</si>
  <si>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</si>
  <si>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</si>
  <si>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</si>
  <si>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</si>
  <si>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</si>
  <si>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</si>
  <si>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</si>
  <si>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</si>
  <si>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</si>
  <si>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</si>
  <si>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</si>
  <si>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</si>
  <si>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</si>
  <si>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</si>
  <si>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</si>
  <si>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</si>
  <si>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</si>
  <si>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</si>
  <si>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</si>
  <si>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</si>
  <si>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</si>
  <si>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</si>
  <si>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</si>
  <si>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</si>
  <si>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</si>
  <si>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</si>
  <si>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</si>
  <si>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</si>
  <si>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</si>
  <si>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</si>
  <si>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</si>
  <si>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</si>
  <si>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</si>
  <si>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</si>
  <si>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</si>
  <si>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</si>
  <si>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</si>
  <si>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</si>
  <si>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</si>
  <si>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</si>
  <si>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</si>
  <si>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</si>
  <si>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</si>
  <si>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</si>
  <si>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</si>
  <si>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</si>
  <si>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</si>
  <si>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</si>
  <si>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</si>
  <si>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</si>
  <si>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</si>
  <si>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</si>
  <si>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</si>
  <si>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</si>
  <si>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</si>
  <si>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</si>
  <si>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</si>
  <si>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</si>
  <si>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</si>
  <si>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</si>
  <si>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</si>
  <si>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</si>
  <si>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</si>
  <si>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</si>
  <si>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</si>
  <si>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</si>
  <si>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</si>
  <si>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</si>
  <si>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</si>
  <si>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</si>
  <si>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</si>
  <si>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</si>
  <si>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</si>
  <si>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</si>
  <si>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</si>
  <si>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</si>
  <si>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</si>
  <si>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</si>
  <si>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</si>
  <si>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</si>
  <si>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</si>
  <si>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</si>
  <si>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</si>
  <si>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</si>
  <si>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</si>
  <si>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</si>
  <si>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</si>
  <si>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</si>
  <si>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</si>
  <si>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</si>
  <si>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</si>
  <si>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</si>
  <si>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</si>
  <si>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</si>
  <si>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</si>
  <si>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</si>
  <si>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</si>
  <si>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</si>
  <si>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</si>
  <si>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</si>
  <si>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</si>
  <si>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</si>
  <si>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</si>
  <si>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</si>
  <si>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</si>
  <si>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</si>
  <si>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</si>
  <si>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</si>
  <si>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</si>
  <si>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</si>
  <si>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</si>
  <si>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</si>
  <si>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</si>
  <si>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</si>
  <si>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</si>
  <si>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</si>
  <si>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</si>
  <si>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</si>
  <si>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</si>
  <si>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</si>
  <si>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</si>
  <si>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</si>
  <si>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</si>
  <si>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</si>
  <si>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</si>
  <si>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</si>
  <si>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</si>
  <si>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</si>
  <si>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</si>
  <si>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</si>
  <si>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</si>
  <si>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</si>
  <si>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</si>
  <si>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</si>
  <si>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</si>
  <si>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</si>
  <si>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</si>
  <si>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</si>
  <si>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東北復興再生に資する重要インフラＩＴ安全性検証・普及啓発拠点整備・促進事業</t>
    <phoneticPr fontId="5"/>
  </si>
  <si>
    <t>新25-042</t>
    <phoneticPr fontId="5"/>
  </si>
  <si>
    <t>-</t>
    <phoneticPr fontId="5"/>
  </si>
  <si>
    <t>○「サイバーセキュリティ戦略」（平成25年6月情報セキュリティ政策会議決定）
○「サイバーセキュリティ2014」（平成26年7月情報セキュリティ政策会議決定）
○「重要インフラにおける情報セキュリティ対策に係る行動計画」（平成26年5月情報セキュリティ政策会議決定）
○「日本再興戦略」（平成25年6月閣議決定）</t>
    <rPh sb="12" eb="14">
      <t>センリャク</t>
    </rPh>
    <rPh sb="16" eb="18">
      <t>ヘイセイ</t>
    </rPh>
    <rPh sb="20" eb="21">
      <t>ネン</t>
    </rPh>
    <rPh sb="22" eb="23">
      <t>ガツ</t>
    </rPh>
    <rPh sb="23" eb="25">
      <t>ジョウホウ</t>
    </rPh>
    <rPh sb="31" eb="33">
      <t>セイサク</t>
    </rPh>
    <rPh sb="33" eb="35">
      <t>カイギ</t>
    </rPh>
    <rPh sb="35" eb="37">
      <t>ケッテイ</t>
    </rPh>
    <rPh sb="57" eb="59">
      <t>ヘイセイ</t>
    </rPh>
    <rPh sb="61" eb="62">
      <t>ネン</t>
    </rPh>
    <rPh sb="63" eb="64">
      <t>ガツ</t>
    </rPh>
    <rPh sb="64" eb="66">
      <t>ジョウホウ</t>
    </rPh>
    <rPh sb="72" eb="74">
      <t>セイサク</t>
    </rPh>
    <rPh sb="74" eb="76">
      <t>カイギ</t>
    </rPh>
    <rPh sb="76" eb="78">
      <t>ケッテイ</t>
    </rPh>
    <rPh sb="82" eb="84">
      <t>ジュウヨウ</t>
    </rPh>
    <rPh sb="92" eb="94">
      <t>ジョウホウ</t>
    </rPh>
    <rPh sb="100" eb="102">
      <t>タイサク</t>
    </rPh>
    <rPh sb="103" eb="104">
      <t>カカ</t>
    </rPh>
    <rPh sb="105" eb="107">
      <t>コウドウ</t>
    </rPh>
    <rPh sb="107" eb="109">
      <t>ケイカク</t>
    </rPh>
    <rPh sb="111" eb="113">
      <t>ヘイセイ</t>
    </rPh>
    <rPh sb="115" eb="116">
      <t>ネン</t>
    </rPh>
    <rPh sb="117" eb="118">
      <t>ガツ</t>
    </rPh>
    <rPh sb="118" eb="120">
      <t>ジョウホウ</t>
    </rPh>
    <rPh sb="126" eb="128">
      <t>セイサク</t>
    </rPh>
    <rPh sb="128" eb="130">
      <t>カイギ</t>
    </rPh>
    <rPh sb="130" eb="132">
      <t>ケッテイ</t>
    </rPh>
    <rPh sb="136" eb="138">
      <t>ニホン</t>
    </rPh>
    <rPh sb="138" eb="140">
      <t>サイコウ</t>
    </rPh>
    <rPh sb="140" eb="142">
      <t>センリャク</t>
    </rPh>
    <rPh sb="144" eb="146">
      <t>ヘイセイ</t>
    </rPh>
    <rPh sb="148" eb="149">
      <t>ネン</t>
    </rPh>
    <rPh sb="150" eb="151">
      <t>ガツ</t>
    </rPh>
    <rPh sb="151" eb="153">
      <t>カクギ</t>
    </rPh>
    <rPh sb="153" eb="155">
      <t>ケッテイ</t>
    </rPh>
    <phoneticPr fontId="5"/>
  </si>
  <si>
    <t>宮城県多賀城市に構築した国内唯一の「制御システム検証施設」を活用して、インフラを制御するＩＴシステムの安全性検証・普及啓発のための、人材育成プログラム、評価・認証手法、高セキュア化技術、インシデント分析技術の開発等を行う。</t>
    <rPh sb="0" eb="3">
      <t>ミヤギケン</t>
    </rPh>
    <rPh sb="3" eb="7">
      <t>タガジョウシ</t>
    </rPh>
    <rPh sb="8" eb="10">
      <t>コウチク</t>
    </rPh>
    <rPh sb="12" eb="14">
      <t>コクナイ</t>
    </rPh>
    <rPh sb="14" eb="16">
      <t>ユイイツ</t>
    </rPh>
    <rPh sb="18" eb="20">
      <t>セイギョ</t>
    </rPh>
    <rPh sb="24" eb="26">
      <t>ケンショウ</t>
    </rPh>
    <rPh sb="26" eb="28">
      <t>シセツ</t>
    </rPh>
    <rPh sb="30" eb="32">
      <t>カツヨウ</t>
    </rPh>
    <rPh sb="40" eb="42">
      <t>セイギョ</t>
    </rPh>
    <rPh sb="51" eb="54">
      <t>アンゼンセイ</t>
    </rPh>
    <rPh sb="54" eb="56">
      <t>ケンショウ</t>
    </rPh>
    <rPh sb="57" eb="59">
      <t>フキュウ</t>
    </rPh>
    <rPh sb="59" eb="61">
      <t>ケイハツ</t>
    </rPh>
    <rPh sb="66" eb="68">
      <t>ジンザイ</t>
    </rPh>
    <rPh sb="68" eb="70">
      <t>イクセイ</t>
    </rPh>
    <rPh sb="76" eb="78">
      <t>ヒョウカ</t>
    </rPh>
    <rPh sb="79" eb="81">
      <t>ニンショウ</t>
    </rPh>
    <rPh sb="81" eb="83">
      <t>シュホウ</t>
    </rPh>
    <rPh sb="84" eb="85">
      <t>コウ</t>
    </rPh>
    <rPh sb="89" eb="90">
      <t>カ</t>
    </rPh>
    <rPh sb="90" eb="92">
      <t>ギジュツ</t>
    </rPh>
    <rPh sb="99" eb="101">
      <t>ブンセキ</t>
    </rPh>
    <rPh sb="101" eb="103">
      <t>ギジュツ</t>
    </rPh>
    <rPh sb="104" eb="106">
      <t>カイハツ</t>
    </rPh>
    <rPh sb="106" eb="107">
      <t>トウ</t>
    </rPh>
    <rPh sb="108" eb="109">
      <t>オコナ</t>
    </rPh>
    <phoneticPr fontId="5"/>
  </si>
  <si>
    <t>人材育成プログラムの修了者数（制御システム検証施設訪問者数。東北を中心として国内外からも参加が見込まれる）</t>
    <rPh sb="0" eb="2">
      <t>ジンザイ</t>
    </rPh>
    <rPh sb="2" eb="4">
      <t>イクセイ</t>
    </rPh>
    <rPh sb="10" eb="13">
      <t>シュウリョウシャ</t>
    </rPh>
    <rPh sb="13" eb="14">
      <t>スウ</t>
    </rPh>
    <rPh sb="15" eb="17">
      <t>セイギョ</t>
    </rPh>
    <rPh sb="21" eb="23">
      <t>ケンショウ</t>
    </rPh>
    <rPh sb="23" eb="25">
      <t>シセツ</t>
    </rPh>
    <rPh sb="25" eb="27">
      <t>ホウモン</t>
    </rPh>
    <rPh sb="27" eb="28">
      <t>シャ</t>
    </rPh>
    <rPh sb="28" eb="29">
      <t>スウ</t>
    </rPh>
    <rPh sb="30" eb="32">
      <t>トウホク</t>
    </rPh>
    <rPh sb="33" eb="35">
      <t>チュウシン</t>
    </rPh>
    <rPh sb="38" eb="41">
      <t>コクナイガイ</t>
    </rPh>
    <rPh sb="44" eb="46">
      <t>サンカ</t>
    </rPh>
    <rPh sb="47" eb="49">
      <t>ミコ</t>
    </rPh>
    <phoneticPr fontId="5"/>
  </si>
  <si>
    <t>我が国における制御システムのセキュリティに関する評価・認証機関の確立</t>
    <rPh sb="0" eb="1">
      <t>ワ</t>
    </rPh>
    <rPh sb="2" eb="3">
      <t>クニ</t>
    </rPh>
    <rPh sb="7" eb="9">
      <t>セイギョ</t>
    </rPh>
    <rPh sb="21" eb="22">
      <t>カン</t>
    </rPh>
    <rPh sb="24" eb="26">
      <t>ヒョウカ</t>
    </rPh>
    <rPh sb="27" eb="29">
      <t>ニンショウ</t>
    </rPh>
    <rPh sb="29" eb="31">
      <t>キカン</t>
    </rPh>
    <rPh sb="32" eb="34">
      <t>カクリツ</t>
    </rPh>
    <phoneticPr fontId="5"/>
  </si>
  <si>
    <t>評価・認証の審査件数</t>
    <rPh sb="0" eb="2">
      <t>ヒョウカ</t>
    </rPh>
    <rPh sb="3" eb="5">
      <t>ニンショウ</t>
    </rPh>
    <rPh sb="6" eb="8">
      <t>シンサ</t>
    </rPh>
    <rPh sb="8" eb="10">
      <t>ケンスウ</t>
    </rPh>
    <phoneticPr fontId="5"/>
  </si>
  <si>
    <t>人</t>
    <rPh sb="0" eb="1">
      <t>ニン</t>
    </rPh>
    <phoneticPr fontId="5"/>
  </si>
  <si>
    <t>-</t>
    <phoneticPr fontId="5"/>
  </si>
  <si>
    <t>制御システムの高セキュア化</t>
    <rPh sb="0" eb="2">
      <t>セイギョ</t>
    </rPh>
    <rPh sb="7" eb="8">
      <t>コウ</t>
    </rPh>
    <rPh sb="12" eb="13">
      <t>カ</t>
    </rPh>
    <phoneticPr fontId="5"/>
  </si>
  <si>
    <t>制御システムセキュリティ人材の育成</t>
    <rPh sb="0" eb="2">
      <t>セイギョ</t>
    </rPh>
    <rPh sb="12" eb="14">
      <t>ジンザイ</t>
    </rPh>
    <rPh sb="15" eb="17">
      <t>イクセイ</t>
    </rPh>
    <phoneticPr fontId="5"/>
  </si>
  <si>
    <t>制御システム機器の評価・認証機関の確立
※平成26年4月1日からEDSA認証（機器の認証）を開始。
※平成27年度中に制御システム全体の認証技術の確立。</t>
    <rPh sb="21" eb="23">
      <t>ヘイセイ</t>
    </rPh>
    <rPh sb="25" eb="26">
      <t>ネン</t>
    </rPh>
    <rPh sb="27" eb="28">
      <t>ガツ</t>
    </rPh>
    <rPh sb="29" eb="30">
      <t>ニチ</t>
    </rPh>
    <rPh sb="36" eb="38">
      <t>ニンショウ</t>
    </rPh>
    <rPh sb="39" eb="41">
      <t>キキ</t>
    </rPh>
    <rPh sb="42" eb="44">
      <t>ニンショウ</t>
    </rPh>
    <rPh sb="46" eb="48">
      <t>カイシ</t>
    </rPh>
    <rPh sb="51" eb="53">
      <t>ヘイセイ</t>
    </rPh>
    <rPh sb="55" eb="57">
      <t>ネンド</t>
    </rPh>
    <rPh sb="57" eb="58">
      <t>チュウ</t>
    </rPh>
    <rPh sb="59" eb="61">
      <t>セイギョ</t>
    </rPh>
    <rPh sb="65" eb="67">
      <t>ゼンタイ</t>
    </rPh>
    <rPh sb="68" eb="70">
      <t>ニンショウ</t>
    </rPh>
    <rPh sb="70" eb="72">
      <t>ギジュツ</t>
    </rPh>
    <rPh sb="73" eb="75">
      <t>カクリツ</t>
    </rPh>
    <phoneticPr fontId="5"/>
  </si>
  <si>
    <t>人材育成プログラム開発</t>
    <rPh sb="0" eb="2">
      <t>ジンザイ</t>
    </rPh>
    <rPh sb="2" eb="4">
      <t>イクセイ</t>
    </rPh>
    <rPh sb="9" eb="11">
      <t>カイハツ</t>
    </rPh>
    <phoneticPr fontId="5"/>
  </si>
  <si>
    <t>評価・認証手法開発</t>
    <rPh sb="0" eb="2">
      <t>ヒョウカ</t>
    </rPh>
    <rPh sb="3" eb="5">
      <t>ニンショウ</t>
    </rPh>
    <rPh sb="5" eb="7">
      <t>シュホウ</t>
    </rPh>
    <rPh sb="7" eb="9">
      <t>カイハツ</t>
    </rPh>
    <phoneticPr fontId="5"/>
  </si>
  <si>
    <t>高セキュア化技術開発</t>
    <rPh sb="0" eb="1">
      <t>コウ</t>
    </rPh>
    <rPh sb="5" eb="6">
      <t>カ</t>
    </rPh>
    <rPh sb="6" eb="8">
      <t>ギジュツ</t>
    </rPh>
    <rPh sb="8" eb="10">
      <t>カイハツ</t>
    </rPh>
    <phoneticPr fontId="5"/>
  </si>
  <si>
    <t>インシデント分析技術開発</t>
    <rPh sb="6" eb="8">
      <t>ブンセキ</t>
    </rPh>
    <rPh sb="8" eb="10">
      <t>ギジュツ</t>
    </rPh>
    <rPh sb="10" eb="12">
      <t>カイハツ</t>
    </rPh>
    <phoneticPr fontId="5"/>
  </si>
  <si>
    <t>開発共通経費（所有機器等の維持・管理費等）</t>
    <rPh sb="0" eb="2">
      <t>カイハツ</t>
    </rPh>
    <rPh sb="2" eb="4">
      <t>キョウツウ</t>
    </rPh>
    <rPh sb="4" eb="6">
      <t>ケイヒ</t>
    </rPh>
    <rPh sb="7" eb="9">
      <t>ショユウ</t>
    </rPh>
    <rPh sb="9" eb="11">
      <t>キキ</t>
    </rPh>
    <rPh sb="11" eb="12">
      <t>トウ</t>
    </rPh>
    <rPh sb="13" eb="15">
      <t>イジ</t>
    </rPh>
    <rPh sb="16" eb="19">
      <t>カンリヒ</t>
    </rPh>
    <rPh sb="19" eb="20">
      <t>トウ</t>
    </rPh>
    <phoneticPr fontId="5"/>
  </si>
  <si>
    <t>人件費</t>
    <rPh sb="0" eb="3">
      <t>ジンケンヒ</t>
    </rPh>
    <phoneticPr fontId="5"/>
  </si>
  <si>
    <t>‐</t>
  </si>
  <si>
    <t>被災地復興を遅滞なく進めることは当然のことながら、重要インフラＩＴの安全の確保についても、国民全員の安全の確保に直結するものであるから、遅滞なくこれを進めていく必要がある。「サイバーセキュリティ戦略」等においても、重要インフラを守るための取組が求められているところ。</t>
    <rPh sb="0" eb="3">
      <t>ヒサイチ</t>
    </rPh>
    <rPh sb="3" eb="5">
      <t>フッコウ</t>
    </rPh>
    <rPh sb="6" eb="8">
      <t>チタイ</t>
    </rPh>
    <rPh sb="10" eb="11">
      <t>スス</t>
    </rPh>
    <rPh sb="16" eb="18">
      <t>トウゼン</t>
    </rPh>
    <rPh sb="25" eb="27">
      <t>ジュウヨウ</t>
    </rPh>
    <rPh sb="34" eb="36">
      <t>アンゼン</t>
    </rPh>
    <rPh sb="37" eb="39">
      <t>カクホ</t>
    </rPh>
    <rPh sb="45" eb="47">
      <t>コクミン</t>
    </rPh>
    <rPh sb="47" eb="49">
      <t>ゼンイン</t>
    </rPh>
    <rPh sb="50" eb="52">
      <t>アンゼン</t>
    </rPh>
    <rPh sb="53" eb="55">
      <t>カクホ</t>
    </rPh>
    <rPh sb="56" eb="58">
      <t>チョッケツ</t>
    </rPh>
    <rPh sb="68" eb="70">
      <t>チタイ</t>
    </rPh>
    <rPh sb="75" eb="76">
      <t>スス</t>
    </rPh>
    <rPh sb="80" eb="82">
      <t>ヒツヨウ</t>
    </rPh>
    <rPh sb="97" eb="99">
      <t>センリャク</t>
    </rPh>
    <rPh sb="100" eb="101">
      <t>トウ</t>
    </rPh>
    <rPh sb="107" eb="109">
      <t>ジュウヨウ</t>
    </rPh>
    <rPh sb="114" eb="115">
      <t>マモ</t>
    </rPh>
    <rPh sb="119" eb="121">
      <t>トリクミ</t>
    </rPh>
    <rPh sb="122" eb="123">
      <t>モト</t>
    </rPh>
    <phoneticPr fontId="5"/>
  </si>
  <si>
    <t>制御システムの高セキュア化技術の利用件数</t>
    <rPh sb="0" eb="2">
      <t>セイギョ</t>
    </rPh>
    <rPh sb="7" eb="8">
      <t>コウ</t>
    </rPh>
    <rPh sb="12" eb="13">
      <t>カ</t>
    </rPh>
    <rPh sb="13" eb="15">
      <t>ギジュツ</t>
    </rPh>
    <rPh sb="16" eb="18">
      <t>リヨウ</t>
    </rPh>
    <rPh sb="18" eb="20">
      <t>ケンスウ</t>
    </rPh>
    <phoneticPr fontId="5"/>
  </si>
  <si>
    <t>件</t>
    <rPh sb="0" eb="1">
      <t>ケン</t>
    </rPh>
    <phoneticPr fontId="5"/>
  </si>
  <si>
    <t>重要インフラＩＴの安全の確保については国民全員の安全に直結するものであることから、国としてこれを進めていく必要がある。</t>
    <rPh sb="0" eb="2">
      <t>ジュウヨウ</t>
    </rPh>
    <rPh sb="9" eb="11">
      <t>アンゼン</t>
    </rPh>
    <rPh sb="12" eb="14">
      <t>カクホ</t>
    </rPh>
    <rPh sb="19" eb="21">
      <t>コクミン</t>
    </rPh>
    <rPh sb="21" eb="23">
      <t>ゼンイン</t>
    </rPh>
    <rPh sb="24" eb="26">
      <t>アンゼン</t>
    </rPh>
    <rPh sb="27" eb="29">
      <t>チョッケツ</t>
    </rPh>
    <rPh sb="41" eb="42">
      <t>クニ</t>
    </rPh>
    <rPh sb="48" eb="49">
      <t>スス</t>
    </rPh>
    <rPh sb="53" eb="55">
      <t>ヒツヨウ</t>
    </rPh>
    <phoneticPr fontId="5"/>
  </si>
  <si>
    <t>「サイバーセキュリティ戦略」においても、セキュリティ技術に関する国際標準の策定・普及や相互承認の枠組み作りを進めていくこととされており、本事業において実施するインフラを制御するＩＴシステムの安全性検証・普及啓発は達成手段として適切。</t>
    <rPh sb="11" eb="13">
      <t>センリャク</t>
    </rPh>
    <rPh sb="26" eb="28">
      <t>ギジュツ</t>
    </rPh>
    <rPh sb="29" eb="30">
      <t>カン</t>
    </rPh>
    <rPh sb="32" eb="34">
      <t>コクサイ</t>
    </rPh>
    <rPh sb="34" eb="36">
      <t>ヒョウジュン</t>
    </rPh>
    <rPh sb="37" eb="39">
      <t>サクテイ</t>
    </rPh>
    <rPh sb="40" eb="42">
      <t>フキュウ</t>
    </rPh>
    <rPh sb="43" eb="45">
      <t>ソウゴ</t>
    </rPh>
    <rPh sb="45" eb="47">
      <t>ショウニン</t>
    </rPh>
    <rPh sb="48" eb="50">
      <t>ワクグ</t>
    </rPh>
    <rPh sb="51" eb="52">
      <t>ヅク</t>
    </rPh>
    <rPh sb="54" eb="55">
      <t>スス</t>
    </rPh>
    <rPh sb="68" eb="69">
      <t>ホン</t>
    </rPh>
    <rPh sb="69" eb="71">
      <t>ジギョウ</t>
    </rPh>
    <rPh sb="75" eb="77">
      <t>ジッシ</t>
    </rPh>
    <rPh sb="106" eb="108">
      <t>タッセイ</t>
    </rPh>
    <rPh sb="108" eb="110">
      <t>シュダン</t>
    </rPh>
    <rPh sb="113" eb="115">
      <t>テキセツ</t>
    </rPh>
    <phoneticPr fontId="5"/>
  </si>
  <si>
    <t>△</t>
  </si>
  <si>
    <t>支出先のCSSCは、国内唯一の制御システムセキュリティ検証施設を所有しており、随意契約とならざるを得ない。その際、契約額は、経済産業省において推定事業量や研究内容等の精査を行った上、確定している。</t>
    <rPh sb="0" eb="2">
      <t>シシュツ</t>
    </rPh>
    <rPh sb="2" eb="3">
      <t>サキ</t>
    </rPh>
    <rPh sb="10" eb="12">
      <t>コクナイ</t>
    </rPh>
    <rPh sb="12" eb="14">
      <t>ユイイツ</t>
    </rPh>
    <rPh sb="15" eb="17">
      <t>セイギョ</t>
    </rPh>
    <rPh sb="27" eb="29">
      <t>ケンショウ</t>
    </rPh>
    <rPh sb="29" eb="31">
      <t>シセツ</t>
    </rPh>
    <rPh sb="32" eb="34">
      <t>ショユウ</t>
    </rPh>
    <rPh sb="39" eb="41">
      <t>ズイイ</t>
    </rPh>
    <rPh sb="41" eb="43">
      <t>ケイヤク</t>
    </rPh>
    <rPh sb="49" eb="50">
      <t>エ</t>
    </rPh>
    <rPh sb="55" eb="56">
      <t>サイ</t>
    </rPh>
    <rPh sb="57" eb="59">
      <t>ケイヤク</t>
    </rPh>
    <rPh sb="59" eb="60">
      <t>ガク</t>
    </rPh>
    <rPh sb="62" eb="64">
      <t>ケイザイ</t>
    </rPh>
    <rPh sb="64" eb="67">
      <t>サンギョウショウ</t>
    </rPh>
    <rPh sb="71" eb="73">
      <t>スイテイ</t>
    </rPh>
    <rPh sb="73" eb="76">
      <t>ジギョウリョウ</t>
    </rPh>
    <rPh sb="77" eb="79">
      <t>ケンキュウ</t>
    </rPh>
    <rPh sb="79" eb="81">
      <t>ナイヨウ</t>
    </rPh>
    <rPh sb="81" eb="82">
      <t>トウ</t>
    </rPh>
    <rPh sb="83" eb="85">
      <t>セイサ</t>
    </rPh>
    <rPh sb="86" eb="87">
      <t>オコナ</t>
    </rPh>
    <rPh sb="89" eb="90">
      <t>ウエ</t>
    </rPh>
    <rPh sb="91" eb="93">
      <t>カクテイ</t>
    </rPh>
    <phoneticPr fontId="5"/>
  </si>
  <si>
    <t>事業内容について、監事による監査を行い、事業の適切性等についてチェックが行われているとともに、経済産業省においても、契約締結時、確定検査において確認を行っている。</t>
    <rPh sb="0" eb="2">
      <t>ジギョウ</t>
    </rPh>
    <rPh sb="2" eb="4">
      <t>ナイヨウ</t>
    </rPh>
    <rPh sb="9" eb="11">
      <t>カンジ</t>
    </rPh>
    <rPh sb="14" eb="16">
      <t>カンサ</t>
    </rPh>
    <rPh sb="17" eb="18">
      <t>オコナ</t>
    </rPh>
    <rPh sb="20" eb="22">
      <t>ジギョウ</t>
    </rPh>
    <rPh sb="23" eb="26">
      <t>テキセツセイ</t>
    </rPh>
    <rPh sb="26" eb="27">
      <t>トウ</t>
    </rPh>
    <rPh sb="36" eb="37">
      <t>オコナ</t>
    </rPh>
    <rPh sb="47" eb="49">
      <t>ケイザイ</t>
    </rPh>
    <rPh sb="49" eb="52">
      <t>サンギョウショウ</t>
    </rPh>
    <rPh sb="58" eb="60">
      <t>ケイヤク</t>
    </rPh>
    <rPh sb="60" eb="62">
      <t>テイケツ</t>
    </rPh>
    <rPh sb="62" eb="63">
      <t>ジ</t>
    </rPh>
    <rPh sb="64" eb="66">
      <t>カクテイ</t>
    </rPh>
    <rPh sb="66" eb="68">
      <t>ケンサ</t>
    </rPh>
    <rPh sb="72" eb="74">
      <t>カクニン</t>
    </rPh>
    <rPh sb="75" eb="76">
      <t>オコナ</t>
    </rPh>
    <phoneticPr fontId="5"/>
  </si>
  <si>
    <t>推定事業量や研究内容等の精査を行い、確定を行っており、合理的なものとなっている。</t>
    <rPh sb="0" eb="2">
      <t>スイテイ</t>
    </rPh>
    <rPh sb="2" eb="5">
      <t>ジギョウリョウ</t>
    </rPh>
    <rPh sb="6" eb="8">
      <t>ケンキュウ</t>
    </rPh>
    <rPh sb="8" eb="10">
      <t>ナイヨウ</t>
    </rPh>
    <rPh sb="10" eb="11">
      <t>トウ</t>
    </rPh>
    <rPh sb="12" eb="14">
      <t>セイサ</t>
    </rPh>
    <rPh sb="15" eb="16">
      <t>オコナ</t>
    </rPh>
    <rPh sb="18" eb="20">
      <t>カクテイ</t>
    </rPh>
    <rPh sb="21" eb="22">
      <t>オコナ</t>
    </rPh>
    <rPh sb="27" eb="30">
      <t>ゴウリテキ</t>
    </rPh>
    <phoneticPr fontId="5"/>
  </si>
  <si>
    <t>A.技術研究組合制御システムセキュリティセンター</t>
    <rPh sb="2" eb="4">
      <t>ギジュツ</t>
    </rPh>
    <rPh sb="4" eb="6">
      <t>ケンキュウ</t>
    </rPh>
    <rPh sb="6" eb="8">
      <t>クミアイ</t>
    </rPh>
    <rPh sb="8" eb="10">
      <t>セイギョ</t>
    </rPh>
    <phoneticPr fontId="5"/>
  </si>
  <si>
    <t>外注費</t>
    <rPh sb="0" eb="3">
      <t>ガイチュウヒ</t>
    </rPh>
    <phoneticPr fontId="5"/>
  </si>
  <si>
    <t>人件費</t>
    <rPh sb="0" eb="3">
      <t>ジンケンヒ</t>
    </rPh>
    <phoneticPr fontId="5"/>
  </si>
  <si>
    <t>設備修繕・保守費等</t>
    <rPh sb="0" eb="2">
      <t>セツビ</t>
    </rPh>
    <rPh sb="2" eb="4">
      <t>シュウゼン</t>
    </rPh>
    <rPh sb="5" eb="7">
      <t>ホシュ</t>
    </rPh>
    <rPh sb="7" eb="8">
      <t>ヒ</t>
    </rPh>
    <rPh sb="8" eb="9">
      <t>トウ</t>
    </rPh>
    <phoneticPr fontId="5"/>
  </si>
  <si>
    <t>備品費</t>
    <rPh sb="0" eb="2">
      <t>ビヒン</t>
    </rPh>
    <rPh sb="2" eb="3">
      <t>ヒ</t>
    </rPh>
    <phoneticPr fontId="5"/>
  </si>
  <si>
    <t>PC、サーバ等</t>
    <rPh sb="6" eb="7">
      <t>トウ</t>
    </rPh>
    <phoneticPr fontId="5"/>
  </si>
  <si>
    <t>制御システムテストベッドの保守等</t>
    <rPh sb="0" eb="2">
      <t>セイギョ</t>
    </rPh>
    <rPh sb="13" eb="15">
      <t>ホシュ</t>
    </rPh>
    <rPh sb="15" eb="16">
      <t>トウ</t>
    </rPh>
    <phoneticPr fontId="5"/>
  </si>
  <si>
    <t>その他</t>
    <rPh sb="2" eb="3">
      <t>タ</t>
    </rPh>
    <phoneticPr fontId="5"/>
  </si>
  <si>
    <t>一般管理費、旅費、補助員人件費、謝金等</t>
    <rPh sb="0" eb="2">
      <t>イッパン</t>
    </rPh>
    <rPh sb="2" eb="5">
      <t>カンリヒ</t>
    </rPh>
    <rPh sb="6" eb="8">
      <t>リョヒ</t>
    </rPh>
    <rPh sb="9" eb="12">
      <t>ホジョイン</t>
    </rPh>
    <rPh sb="12" eb="15">
      <t>ジンケンヒ</t>
    </rPh>
    <rPh sb="16" eb="18">
      <t>シャキン</t>
    </rPh>
    <rPh sb="18" eb="19">
      <t>トウ</t>
    </rPh>
    <phoneticPr fontId="5"/>
  </si>
  <si>
    <t>技術研究組合制御システムセキュリティセンター</t>
    <rPh sb="0" eb="2">
      <t>ギジュツ</t>
    </rPh>
    <rPh sb="2" eb="4">
      <t>ケンキュウ</t>
    </rPh>
    <rPh sb="4" eb="6">
      <t>クミアイ</t>
    </rPh>
    <rPh sb="6" eb="8">
      <t>セイギョ</t>
    </rPh>
    <phoneticPr fontId="5"/>
  </si>
  <si>
    <t>制御システムセキュリティに関する研究開発</t>
    <rPh sb="0" eb="2">
      <t>セイギョ</t>
    </rPh>
    <rPh sb="13" eb="14">
      <t>カン</t>
    </rPh>
    <rPh sb="16" eb="18">
      <t>ケンキュウ</t>
    </rPh>
    <rPh sb="18" eb="20">
      <t>カイハツ</t>
    </rPh>
    <phoneticPr fontId="5"/>
  </si>
  <si>
    <t>随意契約</t>
    <rPh sb="0" eb="2">
      <t>ズイイ</t>
    </rPh>
    <rPh sb="2" eb="4">
      <t>ケイヤク</t>
    </rPh>
    <phoneticPr fontId="5"/>
  </si>
  <si>
    <t>-</t>
    <phoneticPr fontId="5"/>
  </si>
  <si>
    <t>株式会社三菱総合研究所</t>
    <rPh sb="0" eb="4">
      <t>カブシキガイシャ</t>
    </rPh>
    <rPh sb="4" eb="6">
      <t>ミツビシ</t>
    </rPh>
    <rPh sb="6" eb="8">
      <t>ソウゴウ</t>
    </rPh>
    <rPh sb="8" eb="11">
      <t>ケンキュウショ</t>
    </rPh>
    <phoneticPr fontId="5"/>
  </si>
  <si>
    <t>B.アズビル株式会社</t>
    <rPh sb="6" eb="10">
      <t>カブシキガイシャ</t>
    </rPh>
    <phoneticPr fontId="5"/>
  </si>
  <si>
    <t>事業費</t>
    <rPh sb="0" eb="2">
      <t>ジギョウ</t>
    </rPh>
    <rPh sb="2" eb="3">
      <t>ヒ</t>
    </rPh>
    <phoneticPr fontId="5"/>
  </si>
  <si>
    <t>インシデント分析技法の研究開発に係るセキュアなログ収集基盤の構築</t>
    <rPh sb="6" eb="8">
      <t>ブンセキ</t>
    </rPh>
    <rPh sb="8" eb="10">
      <t>ギホウ</t>
    </rPh>
    <rPh sb="11" eb="13">
      <t>ケンキュウ</t>
    </rPh>
    <rPh sb="13" eb="15">
      <t>カイハツ</t>
    </rPh>
    <rPh sb="16" eb="17">
      <t>カカ</t>
    </rPh>
    <rPh sb="25" eb="27">
      <t>シュウシュウ</t>
    </rPh>
    <rPh sb="27" eb="29">
      <t>キバン</t>
    </rPh>
    <rPh sb="30" eb="32">
      <t>コウチク</t>
    </rPh>
    <phoneticPr fontId="5"/>
  </si>
  <si>
    <t>C.株式会社三菱総合研究所</t>
    <rPh sb="2" eb="6">
      <t>カブシキガイシャ</t>
    </rPh>
    <rPh sb="6" eb="8">
      <t>ミツビシ</t>
    </rPh>
    <rPh sb="8" eb="10">
      <t>ソウゴウ</t>
    </rPh>
    <rPh sb="10" eb="13">
      <t>ケンキュウショ</t>
    </rPh>
    <phoneticPr fontId="5"/>
  </si>
  <si>
    <t>D.情報計画コンサルティング株式会社</t>
    <rPh sb="2" eb="4">
      <t>ジョウホウ</t>
    </rPh>
    <rPh sb="4" eb="6">
      <t>ケイカク</t>
    </rPh>
    <rPh sb="14" eb="18">
      <t>カブシキガイシャ</t>
    </rPh>
    <phoneticPr fontId="5"/>
  </si>
  <si>
    <t>アズビル株式会社</t>
    <rPh sb="4" eb="8">
      <t>カブシキガイシャ</t>
    </rPh>
    <phoneticPr fontId="5"/>
  </si>
  <si>
    <t>-</t>
    <phoneticPr fontId="5"/>
  </si>
  <si>
    <t>富士電機株式会社</t>
    <rPh sb="0" eb="2">
      <t>フジ</t>
    </rPh>
    <rPh sb="2" eb="4">
      <t>デンキ</t>
    </rPh>
    <rPh sb="4" eb="8">
      <t>カブシキガイシャ</t>
    </rPh>
    <phoneticPr fontId="5"/>
  </si>
  <si>
    <t>SSA評価認証のための技術開発</t>
    <rPh sb="3" eb="5">
      <t>ヒョウカ</t>
    </rPh>
    <rPh sb="5" eb="7">
      <t>ニンショウ</t>
    </rPh>
    <rPh sb="11" eb="13">
      <t>ギジュツ</t>
    </rPh>
    <rPh sb="13" eb="15">
      <t>カイハツ</t>
    </rPh>
    <phoneticPr fontId="5"/>
  </si>
  <si>
    <t>-</t>
    <phoneticPr fontId="5"/>
  </si>
  <si>
    <t>東北インフォメーション・システムズ株式会社</t>
    <rPh sb="0" eb="2">
      <t>トウホク</t>
    </rPh>
    <rPh sb="17" eb="21">
      <t>カブシキガイシャ</t>
    </rPh>
    <phoneticPr fontId="5"/>
  </si>
  <si>
    <t>CRT試験環境構築と試験手順確立のための研究</t>
    <rPh sb="3" eb="5">
      <t>シケン</t>
    </rPh>
    <rPh sb="5" eb="7">
      <t>カンキョウ</t>
    </rPh>
    <rPh sb="7" eb="9">
      <t>コウチク</t>
    </rPh>
    <rPh sb="10" eb="12">
      <t>シケン</t>
    </rPh>
    <rPh sb="12" eb="14">
      <t>テジュン</t>
    </rPh>
    <rPh sb="14" eb="16">
      <t>カクリツ</t>
    </rPh>
    <rPh sb="20" eb="22">
      <t>ケンキュウ</t>
    </rPh>
    <phoneticPr fontId="5"/>
  </si>
  <si>
    <t>アラクサラネットワークス株式会社</t>
    <rPh sb="12" eb="16">
      <t>カブシキガイシャ</t>
    </rPh>
    <phoneticPr fontId="5"/>
  </si>
  <si>
    <t>ホワイトリストスイッチによる制御システムネットワーク防御技術の研究</t>
    <rPh sb="14" eb="16">
      <t>セイギョ</t>
    </rPh>
    <rPh sb="26" eb="28">
      <t>ボウギョ</t>
    </rPh>
    <rPh sb="28" eb="30">
      <t>ギジュツ</t>
    </rPh>
    <rPh sb="31" eb="33">
      <t>ケンキュウ</t>
    </rPh>
    <phoneticPr fontId="5"/>
  </si>
  <si>
    <t>株式会社日立製作所</t>
    <rPh sb="0" eb="4">
      <t>カブシキガイシャ</t>
    </rPh>
    <rPh sb="4" eb="6">
      <t>ヒタチ</t>
    </rPh>
    <rPh sb="6" eb="9">
      <t>セイサクショ</t>
    </rPh>
    <phoneticPr fontId="5"/>
  </si>
  <si>
    <t>制御システムの資産管理共通化技術の研究開発</t>
    <rPh sb="0" eb="2">
      <t>セイギョ</t>
    </rPh>
    <rPh sb="7" eb="9">
      <t>シサン</t>
    </rPh>
    <rPh sb="9" eb="11">
      <t>カンリ</t>
    </rPh>
    <rPh sb="11" eb="14">
      <t>キョウツウカ</t>
    </rPh>
    <rPh sb="14" eb="16">
      <t>ギジュツ</t>
    </rPh>
    <rPh sb="17" eb="19">
      <t>ケンキュウ</t>
    </rPh>
    <rPh sb="19" eb="21">
      <t>カイハツ</t>
    </rPh>
    <phoneticPr fontId="5"/>
  </si>
  <si>
    <t>オムロン株式会社</t>
    <rPh sb="4" eb="8">
      <t>カブシキガイシャ</t>
    </rPh>
    <phoneticPr fontId="5"/>
  </si>
  <si>
    <t>インシデント分析技法の研究開発に係るＦＡ模擬プラントログ収集基盤の実証環境構築技術開発</t>
    <rPh sb="6" eb="8">
      <t>ブンセキ</t>
    </rPh>
    <rPh sb="8" eb="10">
      <t>ギホウ</t>
    </rPh>
    <rPh sb="11" eb="13">
      <t>ケンキュウ</t>
    </rPh>
    <rPh sb="13" eb="15">
      <t>カイハツ</t>
    </rPh>
    <rPh sb="16" eb="17">
      <t>カカ</t>
    </rPh>
    <rPh sb="20" eb="22">
      <t>モギ</t>
    </rPh>
    <rPh sb="28" eb="30">
      <t>シュウシュウ</t>
    </rPh>
    <rPh sb="30" eb="32">
      <t>キバン</t>
    </rPh>
    <rPh sb="33" eb="35">
      <t>ジッショウ</t>
    </rPh>
    <rPh sb="35" eb="37">
      <t>カンキョウ</t>
    </rPh>
    <rPh sb="37" eb="39">
      <t>コウチク</t>
    </rPh>
    <rPh sb="39" eb="41">
      <t>ギジュツ</t>
    </rPh>
    <rPh sb="41" eb="43">
      <t>カイハツ</t>
    </rPh>
    <phoneticPr fontId="5"/>
  </si>
  <si>
    <t>森ビル株式会社</t>
    <rPh sb="0" eb="1">
      <t>モリ</t>
    </rPh>
    <rPh sb="3" eb="5">
      <t>カブシキ</t>
    </rPh>
    <rPh sb="5" eb="7">
      <t>カイシャ</t>
    </rPh>
    <phoneticPr fontId="5"/>
  </si>
  <si>
    <r>
      <t>CSS-</t>
    </r>
    <r>
      <rPr>
        <sz val="11"/>
        <rFont val="ＭＳ Ｐゴシック"/>
        <family val="3"/>
        <charset val="128"/>
      </rPr>
      <t>Base6を活用した制御システムセキュリティの普及啓発に係る研究開発</t>
    </r>
    <rPh sb="10" eb="12">
      <t>カツヨウ</t>
    </rPh>
    <rPh sb="14" eb="16">
      <t>セイギョ</t>
    </rPh>
    <rPh sb="27" eb="29">
      <t>フキュウ</t>
    </rPh>
    <rPh sb="29" eb="31">
      <t>ケイハツ</t>
    </rPh>
    <rPh sb="32" eb="33">
      <t>カカ</t>
    </rPh>
    <rPh sb="34" eb="36">
      <t>ケンキュウ</t>
    </rPh>
    <rPh sb="36" eb="38">
      <t>カイハツ</t>
    </rPh>
    <phoneticPr fontId="5"/>
  </si>
  <si>
    <t>イーヒルズ株式会社</t>
    <rPh sb="5" eb="9">
      <t>カブシキガイシャ</t>
    </rPh>
    <phoneticPr fontId="5"/>
  </si>
  <si>
    <t>制御システム向けサイバーレンジ環境の構築</t>
    <rPh sb="0" eb="2">
      <t>セイギョ</t>
    </rPh>
    <rPh sb="6" eb="7">
      <t>ム</t>
    </rPh>
    <rPh sb="15" eb="17">
      <t>カンキョウ</t>
    </rPh>
    <rPh sb="18" eb="20">
      <t>コウチク</t>
    </rPh>
    <phoneticPr fontId="5"/>
  </si>
  <si>
    <t>国立大学法人電気通信大学</t>
    <rPh sb="0" eb="2">
      <t>コクリツ</t>
    </rPh>
    <rPh sb="2" eb="4">
      <t>ダイガク</t>
    </rPh>
    <rPh sb="4" eb="6">
      <t>ホウジン</t>
    </rPh>
    <rPh sb="6" eb="8">
      <t>デンキ</t>
    </rPh>
    <rPh sb="8" eb="10">
      <t>ツウシン</t>
    </rPh>
    <rPh sb="10" eb="12">
      <t>ダイガク</t>
    </rPh>
    <phoneticPr fontId="5"/>
  </si>
  <si>
    <t>モデルベース制御に基づくセキュリティ技術の開発</t>
    <rPh sb="6" eb="8">
      <t>セイギョ</t>
    </rPh>
    <rPh sb="9" eb="10">
      <t>モト</t>
    </rPh>
    <rPh sb="18" eb="20">
      <t>ギジュツ</t>
    </rPh>
    <rPh sb="21" eb="23">
      <t>カイハツ</t>
    </rPh>
    <phoneticPr fontId="5"/>
  </si>
  <si>
    <t>国立大学法人東北大学</t>
    <rPh sb="0" eb="2">
      <t>コクリツ</t>
    </rPh>
    <rPh sb="2" eb="4">
      <t>ダイガク</t>
    </rPh>
    <rPh sb="4" eb="6">
      <t>ホウジン</t>
    </rPh>
    <rPh sb="6" eb="8">
      <t>トウホク</t>
    </rPh>
    <rPh sb="8" eb="10">
      <t>ダイガク</t>
    </rPh>
    <phoneticPr fontId="5"/>
  </si>
  <si>
    <t>サイバー攻撃早期認識技術の開発</t>
    <rPh sb="4" eb="6">
      <t>コウゲキ</t>
    </rPh>
    <rPh sb="6" eb="8">
      <t>ソウキ</t>
    </rPh>
    <rPh sb="8" eb="10">
      <t>ニンシキ</t>
    </rPh>
    <rPh sb="10" eb="12">
      <t>ギジュツ</t>
    </rPh>
    <rPh sb="13" eb="15">
      <t>カイハツ</t>
    </rPh>
    <phoneticPr fontId="5"/>
  </si>
  <si>
    <t>共通環境整備</t>
    <rPh sb="0" eb="2">
      <t>キョウツウ</t>
    </rPh>
    <rPh sb="2" eb="4">
      <t>カンキョウ</t>
    </rPh>
    <rPh sb="4" eb="6">
      <t>セイビ</t>
    </rPh>
    <phoneticPr fontId="5"/>
  </si>
  <si>
    <t>インシデント分析技法の研究開発に係るセキュアなログ収集基盤の構築　等</t>
    <rPh sb="6" eb="8">
      <t>ブンセキ</t>
    </rPh>
    <rPh sb="8" eb="10">
      <t>ギホウ</t>
    </rPh>
    <rPh sb="11" eb="13">
      <t>ケンキュウ</t>
    </rPh>
    <rPh sb="13" eb="15">
      <t>カイハツ</t>
    </rPh>
    <rPh sb="16" eb="17">
      <t>カカ</t>
    </rPh>
    <rPh sb="25" eb="27">
      <t>シュウシュウ</t>
    </rPh>
    <rPh sb="27" eb="29">
      <t>キバン</t>
    </rPh>
    <rPh sb="30" eb="32">
      <t>コウチク</t>
    </rPh>
    <rPh sb="33" eb="34">
      <t>トウ</t>
    </rPh>
    <phoneticPr fontId="5"/>
  </si>
  <si>
    <t>情報計画コンサルティング株式会社</t>
    <rPh sb="0" eb="2">
      <t>ジョウホウ</t>
    </rPh>
    <rPh sb="2" eb="4">
      <t>ケイカク</t>
    </rPh>
    <rPh sb="12" eb="16">
      <t>カブシキガイシャ</t>
    </rPh>
    <phoneticPr fontId="5"/>
  </si>
  <si>
    <t>書類作成等</t>
    <rPh sb="0" eb="2">
      <t>ショルイ</t>
    </rPh>
    <rPh sb="2" eb="4">
      <t>サクセイ</t>
    </rPh>
    <rPh sb="4" eb="5">
      <t>トウ</t>
    </rPh>
    <phoneticPr fontId="5"/>
  </si>
  <si>
    <t>契約、確定の際に研究内容の精査を行った上で確定しており、費目・使途の必要性を確認している。</t>
    <rPh sb="0" eb="2">
      <t>ケイヤク</t>
    </rPh>
    <rPh sb="3" eb="5">
      <t>カクテイ</t>
    </rPh>
    <rPh sb="6" eb="7">
      <t>サイ</t>
    </rPh>
    <rPh sb="8" eb="10">
      <t>ケンキュウ</t>
    </rPh>
    <rPh sb="10" eb="12">
      <t>ナイヨウ</t>
    </rPh>
    <rPh sb="13" eb="15">
      <t>セイサ</t>
    </rPh>
    <rPh sb="16" eb="17">
      <t>オコナ</t>
    </rPh>
    <rPh sb="19" eb="20">
      <t>ウエ</t>
    </rPh>
    <rPh sb="21" eb="23">
      <t>カクテイ</t>
    </rPh>
    <rPh sb="28" eb="30">
      <t>ヒモク</t>
    </rPh>
    <rPh sb="31" eb="33">
      <t>シト</t>
    </rPh>
    <rPh sb="34" eb="37">
      <t>ヒツヨウセイ</t>
    </rPh>
    <rPh sb="38" eb="40">
      <t>カクニン</t>
    </rPh>
    <phoneticPr fontId="5"/>
  </si>
  <si>
    <t>宮城県多賀城市に構築した「制御システムセキュリティ検証施設」を活用して実施している。さらに、本事業のこれまでの成果を活用し、制御システム機器の認証の実施や、制御システムセキュリティの普及啓発等を実施。</t>
    <rPh sb="0" eb="3">
      <t>ミヤギケン</t>
    </rPh>
    <rPh sb="3" eb="7">
      <t>タガジョウシ</t>
    </rPh>
    <rPh sb="8" eb="10">
      <t>コウチク</t>
    </rPh>
    <rPh sb="13" eb="15">
      <t>セイギョ</t>
    </rPh>
    <rPh sb="25" eb="27">
      <t>ケンショウ</t>
    </rPh>
    <rPh sb="27" eb="29">
      <t>シセツ</t>
    </rPh>
    <rPh sb="31" eb="33">
      <t>カツヨウ</t>
    </rPh>
    <rPh sb="35" eb="37">
      <t>ジッシ</t>
    </rPh>
    <rPh sb="46" eb="47">
      <t>ホン</t>
    </rPh>
    <rPh sb="47" eb="49">
      <t>ジギョウ</t>
    </rPh>
    <rPh sb="55" eb="57">
      <t>セイカ</t>
    </rPh>
    <rPh sb="58" eb="60">
      <t>カツヨウ</t>
    </rPh>
    <rPh sb="62" eb="64">
      <t>セイギョ</t>
    </rPh>
    <rPh sb="68" eb="70">
      <t>キキ</t>
    </rPh>
    <rPh sb="71" eb="73">
      <t>ニンショウ</t>
    </rPh>
    <rPh sb="74" eb="76">
      <t>ジッシ</t>
    </rPh>
    <rPh sb="78" eb="80">
      <t>セイギョ</t>
    </rPh>
    <rPh sb="91" eb="93">
      <t>フキュウ</t>
    </rPh>
    <rPh sb="93" eb="95">
      <t>ケイハツ</t>
    </rPh>
    <rPh sb="95" eb="96">
      <t>トウ</t>
    </rPh>
    <rPh sb="97" eb="99">
      <t>ジッシ</t>
    </rPh>
    <phoneticPr fontId="5"/>
  </si>
  <si>
    <t>活動実績は総会での報告や実施報告書等において進捗を確認。想定していた見込みに見合ったものとなっている。</t>
    <rPh sb="0" eb="2">
      <t>カツドウ</t>
    </rPh>
    <rPh sb="2" eb="4">
      <t>ジッセキ</t>
    </rPh>
    <rPh sb="5" eb="7">
      <t>ソウカイ</t>
    </rPh>
    <rPh sb="9" eb="11">
      <t>ホウコク</t>
    </rPh>
    <rPh sb="12" eb="14">
      <t>ジッシ</t>
    </rPh>
    <rPh sb="14" eb="17">
      <t>ホウコクショ</t>
    </rPh>
    <rPh sb="17" eb="18">
      <t>トウ</t>
    </rPh>
    <rPh sb="22" eb="24">
      <t>シンチョク</t>
    </rPh>
    <rPh sb="25" eb="27">
      <t>カクニン</t>
    </rPh>
    <rPh sb="28" eb="30">
      <t>ソウテイ</t>
    </rPh>
    <rPh sb="34" eb="36">
      <t>ミコ</t>
    </rPh>
    <rPh sb="38" eb="40">
      <t>ミア</t>
    </rPh>
    <phoneticPr fontId="5"/>
  </si>
  <si>
    <t>資料作成</t>
    <rPh sb="0" eb="2">
      <t>シリョウ</t>
    </rPh>
    <rPh sb="2" eb="4">
      <t>サクセイ</t>
    </rPh>
    <phoneticPr fontId="5"/>
  </si>
  <si>
    <t>事業費</t>
    <rPh sb="0" eb="2">
      <t>ジギョウ</t>
    </rPh>
    <rPh sb="2" eb="3">
      <t>ヒ</t>
    </rPh>
    <phoneticPr fontId="5"/>
  </si>
  <si>
    <t>人件費</t>
    <rPh sb="0" eb="3">
      <t>ジンケンヒ</t>
    </rPh>
    <phoneticPr fontId="5"/>
  </si>
  <si>
    <t>外注費</t>
    <rPh sb="0" eb="3">
      <t>ガイチュウヒ</t>
    </rPh>
    <phoneticPr fontId="5"/>
  </si>
  <si>
    <t>通信費、旅費、印刷費等</t>
    <rPh sb="0" eb="3">
      <t>ツウシンヒ</t>
    </rPh>
    <rPh sb="4" eb="6">
      <t>リョヒ</t>
    </rPh>
    <rPh sb="7" eb="9">
      <t>インサツ</t>
    </rPh>
    <rPh sb="9" eb="10">
      <t>ヒ</t>
    </rPh>
    <rPh sb="10" eb="11">
      <t>トウ</t>
    </rPh>
    <phoneticPr fontId="5"/>
  </si>
  <si>
    <t>本事業の成果をもとに、受益者が自ら制御システムの評価認証事業、制御システムセキュリティ技術等の成果の展開を行う。</t>
    <rPh sb="0" eb="1">
      <t>ホン</t>
    </rPh>
    <rPh sb="1" eb="3">
      <t>ジギョウ</t>
    </rPh>
    <rPh sb="4" eb="6">
      <t>セイカ</t>
    </rPh>
    <rPh sb="11" eb="14">
      <t>ジュエキシャ</t>
    </rPh>
    <rPh sb="15" eb="16">
      <t>ミズカ</t>
    </rPh>
    <rPh sb="17" eb="19">
      <t>セイギョ</t>
    </rPh>
    <rPh sb="24" eb="26">
      <t>ヒョウカ</t>
    </rPh>
    <rPh sb="26" eb="28">
      <t>ニンショウ</t>
    </rPh>
    <rPh sb="28" eb="30">
      <t>ジギョウ</t>
    </rPh>
    <rPh sb="31" eb="33">
      <t>セイギョ</t>
    </rPh>
    <rPh sb="43" eb="45">
      <t>ギジュツ</t>
    </rPh>
    <rPh sb="45" eb="46">
      <t>トウ</t>
    </rPh>
    <rPh sb="47" eb="49">
      <t>セイカ</t>
    </rPh>
    <rPh sb="50" eb="52">
      <t>テンカイ</t>
    </rPh>
    <rPh sb="53" eb="54">
      <t>オコナ</t>
    </rPh>
    <phoneticPr fontId="5"/>
  </si>
  <si>
    <t>成果を的確に把握し、効率的・効果的な予算の執行に努めている。</t>
    <rPh sb="0" eb="2">
      <t>セイカ</t>
    </rPh>
    <rPh sb="3" eb="5">
      <t>テキカク</t>
    </rPh>
    <rPh sb="6" eb="8">
      <t>ハアク</t>
    </rPh>
    <rPh sb="10" eb="13">
      <t>コウリツテキ</t>
    </rPh>
    <rPh sb="14" eb="17">
      <t>コウカテキ</t>
    </rPh>
    <rPh sb="18" eb="20">
      <t>ヨサン</t>
    </rPh>
    <rPh sb="21" eb="23">
      <t>シッコウ</t>
    </rPh>
    <rPh sb="24" eb="25">
      <t>ツト</t>
    </rPh>
    <phoneticPr fontId="5"/>
  </si>
  <si>
    <t>制御システムのセキュリティの評価・認証機関を確立を目指し、平成26年4月にセキュア制御機器の製品認証を開始。27年度中に制御システム全体のセキュリティ認証を行うための技術開発を実施する。</t>
    <rPh sb="25" eb="27">
      <t>メザ</t>
    </rPh>
    <rPh sb="29" eb="31">
      <t>ヘイセイ</t>
    </rPh>
    <rPh sb="33" eb="34">
      <t>ネン</t>
    </rPh>
    <rPh sb="35" eb="36">
      <t>ガツ</t>
    </rPh>
    <rPh sb="41" eb="43">
      <t>セイギョ</t>
    </rPh>
    <rPh sb="43" eb="45">
      <t>キキ</t>
    </rPh>
    <rPh sb="46" eb="48">
      <t>セイヒン</t>
    </rPh>
    <rPh sb="48" eb="50">
      <t>ニンショウ</t>
    </rPh>
    <rPh sb="51" eb="53">
      <t>カイシ</t>
    </rPh>
    <rPh sb="56" eb="58">
      <t>ネンド</t>
    </rPh>
    <rPh sb="58" eb="59">
      <t>チュウ</t>
    </rPh>
    <rPh sb="60" eb="62">
      <t>セイギョ</t>
    </rPh>
    <rPh sb="66" eb="68">
      <t>ゼンタイ</t>
    </rPh>
    <rPh sb="75" eb="77">
      <t>ニンショウ</t>
    </rPh>
    <rPh sb="78" eb="79">
      <t>オコナ</t>
    </rPh>
    <rPh sb="83" eb="85">
      <t>ギジュツ</t>
    </rPh>
    <rPh sb="85" eb="87">
      <t>カイハツ</t>
    </rPh>
    <rPh sb="88" eb="90">
      <t>ジッシ</t>
    </rPh>
    <phoneticPr fontId="5"/>
  </si>
  <si>
    <t>引き続き、適正な執行に努める。</t>
    <rPh sb="0" eb="1">
      <t>ヒ</t>
    </rPh>
    <rPh sb="2" eb="3">
      <t>ツヅ</t>
    </rPh>
    <rPh sb="5" eb="7">
      <t>テキセイ</t>
    </rPh>
    <rPh sb="8" eb="10">
      <t>シッコウ</t>
    </rPh>
    <rPh sb="11" eb="12">
      <t>ツト</t>
    </rPh>
    <phoneticPr fontId="5"/>
  </si>
  <si>
    <t>「工業のまち」として発展してきた宮城県多賀城市が、震災からの復興にあたって、「減災リサーチパーク構想」を策定。被災地復興を推進する観点からこれに合致する形で、みやぎ復興パーク（多賀城市）に国内唯一の制御システムセキュリティ検証施設を設置し、評価・認証技術、人材育成プログラム、高セキュア化技術、インシデント分析技術の研究開発を実施し、集積する減災技術に立脚して減災都市を実現している。
さらに、被災地復興を遅滞なく進めることは当然のことながら、重要インフラＩＴの安全の確保についても、国民全員の安全の確保に直結するものであることから、遅滞なくこれを進めていく必要がある。また、重要インフラＩＴの輸出の際に国内制御システムメーカーの約4割が国際基準等に基づくセキュリティ品質を求められている。「サイバーセキュリティ戦略」においても、セキュリティ要件への適合を客観的に判断することが可能である国際標準に即した第三者認証制度の活用を進めていくこととされており、効率的な予算の執行を図る。</t>
    <rPh sb="1" eb="3">
      <t>コウギョウ</t>
    </rPh>
    <rPh sb="10" eb="12">
      <t>ハッテン</t>
    </rPh>
    <rPh sb="16" eb="19">
      <t>ミヤギケン</t>
    </rPh>
    <rPh sb="19" eb="23">
      <t>タガジョウシ</t>
    </rPh>
    <rPh sb="25" eb="27">
      <t>シンサイ</t>
    </rPh>
    <rPh sb="30" eb="32">
      <t>フッコウ</t>
    </rPh>
    <rPh sb="39" eb="41">
      <t>ゲンサイ</t>
    </rPh>
    <rPh sb="48" eb="50">
      <t>コウソウ</t>
    </rPh>
    <rPh sb="52" eb="54">
      <t>サクテイ</t>
    </rPh>
    <rPh sb="55" eb="58">
      <t>ヒサイチ</t>
    </rPh>
    <rPh sb="58" eb="60">
      <t>フッコウ</t>
    </rPh>
    <rPh sb="61" eb="63">
      <t>スイシン</t>
    </rPh>
    <rPh sb="65" eb="67">
      <t>カンテン</t>
    </rPh>
    <rPh sb="72" eb="74">
      <t>ガッチ</t>
    </rPh>
    <rPh sb="76" eb="77">
      <t>カタチ</t>
    </rPh>
    <rPh sb="82" eb="84">
      <t>フッコウ</t>
    </rPh>
    <rPh sb="88" eb="92">
      <t>タガジョウシ</t>
    </rPh>
    <rPh sb="94" eb="96">
      <t>コクナイ</t>
    </rPh>
    <rPh sb="96" eb="98">
      <t>ユイイツ</t>
    </rPh>
    <rPh sb="99" eb="101">
      <t>セイギョ</t>
    </rPh>
    <rPh sb="111" eb="113">
      <t>ケンショウ</t>
    </rPh>
    <rPh sb="113" eb="115">
      <t>シセツ</t>
    </rPh>
    <rPh sb="116" eb="118">
      <t>セッチ</t>
    </rPh>
    <rPh sb="120" eb="122">
      <t>ヒョウカ</t>
    </rPh>
    <rPh sb="123" eb="125">
      <t>ニンショウ</t>
    </rPh>
    <rPh sb="125" eb="127">
      <t>ギジュツ</t>
    </rPh>
    <rPh sb="128" eb="130">
      <t>ジンザイ</t>
    </rPh>
    <rPh sb="130" eb="132">
      <t>イクセイ</t>
    </rPh>
    <rPh sb="138" eb="139">
      <t>コウ</t>
    </rPh>
    <rPh sb="143" eb="144">
      <t>カ</t>
    </rPh>
    <rPh sb="144" eb="146">
      <t>ギジュツ</t>
    </rPh>
    <rPh sb="153" eb="155">
      <t>ブンセキ</t>
    </rPh>
    <rPh sb="155" eb="157">
      <t>ギジュツ</t>
    </rPh>
    <rPh sb="158" eb="160">
      <t>ケンキュウ</t>
    </rPh>
    <rPh sb="160" eb="162">
      <t>カイハツ</t>
    </rPh>
    <rPh sb="163" eb="165">
      <t>ジッシ</t>
    </rPh>
    <rPh sb="167" eb="169">
      <t>シュウセキ</t>
    </rPh>
    <rPh sb="171" eb="173">
      <t>ゲンサイ</t>
    </rPh>
    <rPh sb="173" eb="175">
      <t>ギジュツ</t>
    </rPh>
    <rPh sb="176" eb="178">
      <t>リッキャク</t>
    </rPh>
    <rPh sb="180" eb="182">
      <t>ゲンサイ</t>
    </rPh>
    <rPh sb="182" eb="184">
      <t>トシ</t>
    </rPh>
    <rPh sb="185" eb="187">
      <t>ジツゲン</t>
    </rPh>
    <rPh sb="197" eb="199">
      <t>ヒサイ</t>
    </rPh>
    <rPh sb="199" eb="200">
      <t>チ</t>
    </rPh>
    <rPh sb="200" eb="202">
      <t>フッコウ</t>
    </rPh>
    <rPh sb="203" eb="205">
      <t>チタイ</t>
    </rPh>
    <rPh sb="207" eb="208">
      <t>スス</t>
    </rPh>
    <rPh sb="213" eb="215">
      <t>トウゼン</t>
    </rPh>
    <rPh sb="222" eb="224">
      <t>ジュウヨウ</t>
    </rPh>
    <rPh sb="231" eb="233">
      <t>アンゼン</t>
    </rPh>
    <rPh sb="234" eb="236">
      <t>カクホ</t>
    </rPh>
    <rPh sb="242" eb="244">
      <t>コクミン</t>
    </rPh>
    <rPh sb="244" eb="246">
      <t>ゼンイン</t>
    </rPh>
    <rPh sb="247" eb="249">
      <t>アンゼン</t>
    </rPh>
    <rPh sb="250" eb="252">
      <t>カクホ</t>
    </rPh>
    <rPh sb="253" eb="255">
      <t>チョッケツ</t>
    </rPh>
    <rPh sb="267" eb="269">
      <t>チタイ</t>
    </rPh>
    <rPh sb="274" eb="275">
      <t>スス</t>
    </rPh>
    <rPh sb="279" eb="281">
      <t>ヒツヨウ</t>
    </rPh>
    <rPh sb="288" eb="290">
      <t>ジュウヨウ</t>
    </rPh>
    <rPh sb="297" eb="299">
      <t>ユシュツ</t>
    </rPh>
    <rPh sb="300" eb="301">
      <t>サイ</t>
    </rPh>
    <rPh sb="302" eb="304">
      <t>コクナイ</t>
    </rPh>
    <rPh sb="304" eb="306">
      <t>セイギョ</t>
    </rPh>
    <rPh sb="315" eb="316">
      <t>ヤク</t>
    </rPh>
    <rPh sb="317" eb="318">
      <t>ワリ</t>
    </rPh>
    <rPh sb="319" eb="321">
      <t>コクサイ</t>
    </rPh>
    <rPh sb="321" eb="323">
      <t>キジュン</t>
    </rPh>
    <rPh sb="323" eb="324">
      <t>トウ</t>
    </rPh>
    <rPh sb="325" eb="326">
      <t>モト</t>
    </rPh>
    <rPh sb="334" eb="336">
      <t>ヒンシツ</t>
    </rPh>
    <rPh sb="337" eb="338">
      <t>モト</t>
    </rPh>
    <rPh sb="356" eb="358">
      <t>センリャク</t>
    </rPh>
    <rPh sb="371" eb="373">
      <t>ヨウケン</t>
    </rPh>
    <rPh sb="375" eb="377">
      <t>テキゴウ</t>
    </rPh>
    <rPh sb="378" eb="381">
      <t>キャッカンテキ</t>
    </rPh>
    <rPh sb="382" eb="384">
      <t>ハンダン</t>
    </rPh>
    <rPh sb="389" eb="391">
      <t>カノウ</t>
    </rPh>
    <rPh sb="394" eb="396">
      <t>コクサイ</t>
    </rPh>
    <rPh sb="396" eb="398">
      <t>ヒョウジュン</t>
    </rPh>
    <rPh sb="399" eb="400">
      <t>ソク</t>
    </rPh>
    <rPh sb="402" eb="403">
      <t>ダイ</t>
    </rPh>
    <rPh sb="403" eb="405">
      <t>サンシャ</t>
    </rPh>
    <rPh sb="405" eb="407">
      <t>ニンショウ</t>
    </rPh>
    <rPh sb="407" eb="409">
      <t>セイド</t>
    </rPh>
    <rPh sb="410" eb="412">
      <t>カツヨウ</t>
    </rPh>
    <rPh sb="413" eb="414">
      <t>スス</t>
    </rPh>
    <rPh sb="427" eb="430">
      <t>コウリツテキ</t>
    </rPh>
    <rPh sb="431" eb="433">
      <t>ヨサン</t>
    </rPh>
    <rPh sb="434" eb="436">
      <t>シッコウ</t>
    </rPh>
    <rPh sb="437" eb="438">
      <t>ハカ</t>
    </rPh>
    <phoneticPr fontId="5"/>
  </si>
  <si>
    <t>宮城県において、インフラを制御するＩＴシステムのセキュリティの国際的な評価・認証機関を3年以内に確立させ、被災地域のＩＴ・電機分野等の地元企業とともに、産学官連携のサイバーセキュリティ国際拠点の整備を図る。</t>
    <rPh sb="0" eb="3">
      <t>ミヤギケン</t>
    </rPh>
    <rPh sb="13" eb="15">
      <t>セイギョ</t>
    </rPh>
    <rPh sb="31" eb="34">
      <t>コクサイテキ</t>
    </rPh>
    <phoneticPr fontId="5"/>
  </si>
  <si>
    <t>件数</t>
    <rPh sb="0" eb="2">
      <t>ケンスウ</t>
    </rPh>
    <phoneticPr fontId="5"/>
  </si>
  <si>
    <t>東北復興再生に資する重要インフラＩＴ安全性評価・普及啓発拠点整備推進事業／評価・認証の審査件数　　　　　　　　　　　　　　</t>
    <rPh sb="0" eb="2">
      <t>トウホク</t>
    </rPh>
    <rPh sb="2" eb="4">
      <t>フッコウ</t>
    </rPh>
    <rPh sb="4" eb="6">
      <t>サイセイ</t>
    </rPh>
    <rPh sb="7" eb="8">
      <t>シ</t>
    </rPh>
    <rPh sb="10" eb="12">
      <t>ジュウヨウ</t>
    </rPh>
    <rPh sb="18" eb="21">
      <t>アンゼンセイ</t>
    </rPh>
    <rPh sb="21" eb="23">
      <t>ヒョウカ</t>
    </rPh>
    <rPh sb="24" eb="26">
      <t>フキュウ</t>
    </rPh>
    <rPh sb="26" eb="28">
      <t>ケイハツ</t>
    </rPh>
    <rPh sb="28" eb="30">
      <t>キョテン</t>
    </rPh>
    <rPh sb="30" eb="32">
      <t>セイビ</t>
    </rPh>
    <rPh sb="32" eb="34">
      <t>スイシン</t>
    </rPh>
    <rPh sb="34" eb="36">
      <t>ジギョウ</t>
    </rPh>
    <rPh sb="37" eb="39">
      <t>ヒョウカ</t>
    </rPh>
    <rPh sb="40" eb="42">
      <t>ニンショウ</t>
    </rPh>
    <rPh sb="43" eb="45">
      <t>シンサ</t>
    </rPh>
    <rPh sb="45" eb="47">
      <t>ケンスウ</t>
    </rPh>
    <phoneticPr fontId="5"/>
  </si>
  <si>
    <t>5.35億円/３件</t>
    <rPh sb="4" eb="6">
      <t>オクエン</t>
    </rPh>
    <rPh sb="8" eb="9">
      <t>ケン</t>
    </rPh>
    <phoneticPr fontId="5"/>
  </si>
  <si>
    <t>5.15億円/３件</t>
    <rPh sb="4" eb="6">
      <t>オクエン</t>
    </rPh>
    <rPh sb="8" eb="9">
      <t>ケン</t>
    </rPh>
    <phoneticPr fontId="5"/>
  </si>
  <si>
    <t>4.0億円/４件</t>
    <rPh sb="3" eb="4">
      <t>オク</t>
    </rPh>
    <rPh sb="4" eb="5">
      <t>エン</t>
    </rPh>
    <rPh sb="7" eb="8">
      <t>ケン</t>
    </rPh>
    <phoneticPr fontId="5"/>
  </si>
  <si>
    <t>百万円/件</t>
    <rPh sb="0" eb="2">
      <t>ヒャクマン</t>
    </rPh>
    <rPh sb="2" eb="3">
      <t>エン</t>
    </rPh>
    <rPh sb="4" eb="5">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</si>
</sst>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179294</xdr:colOff>
      <xdr:row>140</xdr:row>
      <xdr:rowOff>33619</xdr:rowOff>
    </xdr:from>
    <xdr:to>
      <xdr:col>30</xdr:col>
      <xdr:colOff>100853</xdr:colOff>
      <xdr:row>141</xdr:row>
      <xdr:rowOff>336177</xdr:rowOff>
    </xdr:to>
    <xdr:sp macro="" textlink="">
      <xdr:nvSpPr>
        <xdr:cNvPr id="2" name="テキスト ボックス 1"/>
        <xdr:cNvSpPr txBox="1"/>
      </xdr:nvSpPr>
      <xdr:spPr>
        <a:xfrm>
          <a:off x="5020235" y="36800119"/>
          <a:ext cx="1131794" cy="649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復興庁</a:t>
          </a:r>
          <a:endParaRPr kumimoji="1" lang="en-US" altLang="ja-JP" sz="1100"/>
        </a:p>
        <a:p>
          <a:pPr algn="ctr"/>
          <a:r>
            <a:rPr kumimoji="1" lang="en-US" altLang="ja-JP" sz="1100"/>
            <a:t>515</a:t>
          </a:r>
          <a:r>
            <a:rPr kumimoji="1" lang="ja-JP" altLang="en-US" sz="1100"/>
            <a:t>百万円</a:t>
          </a:r>
        </a:p>
      </xdr:txBody>
    </xdr:sp>
    <xdr:clientData/>
  </xdr:twoCellAnchor>
  <xdr:twoCellAnchor>
    <xdr:from>
      <xdr:col>24</xdr:col>
      <xdr:colOff>156883</xdr:colOff>
      <xdr:row>142</xdr:row>
      <xdr:rowOff>78441</xdr:rowOff>
    </xdr:from>
    <xdr:to>
      <xdr:col>30</xdr:col>
      <xdr:colOff>67236</xdr:colOff>
      <xdr:row>143</xdr:row>
      <xdr:rowOff>280147</xdr:rowOff>
    </xdr:to>
    <xdr:sp macro="" textlink="">
      <xdr:nvSpPr>
        <xdr:cNvPr id="3" name="大かっこ 2"/>
        <xdr:cNvSpPr/>
      </xdr:nvSpPr>
      <xdr:spPr>
        <a:xfrm>
          <a:off x="4997824" y="37539706"/>
          <a:ext cx="1120588" cy="5490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経済産業省へ移し替え</a:t>
          </a:r>
        </a:p>
      </xdr:txBody>
    </xdr:sp>
    <xdr:clientData/>
  </xdr:twoCellAnchor>
  <xdr:twoCellAnchor>
    <xdr:from>
      <xdr:col>25</xdr:col>
      <xdr:colOff>0</xdr:colOff>
      <xdr:row>145</xdr:row>
      <xdr:rowOff>44824</xdr:rowOff>
    </xdr:from>
    <xdr:to>
      <xdr:col>30</xdr:col>
      <xdr:colOff>123265</xdr:colOff>
      <xdr:row>147</xdr:row>
      <xdr:rowOff>0</xdr:rowOff>
    </xdr:to>
    <xdr:sp macro="" textlink="">
      <xdr:nvSpPr>
        <xdr:cNvPr id="7" name="テキスト ボックス 6"/>
        <xdr:cNvSpPr txBox="1"/>
      </xdr:nvSpPr>
      <xdr:spPr>
        <a:xfrm>
          <a:off x="5042647" y="38548236"/>
          <a:ext cx="1131794" cy="649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経済産業省</a:t>
          </a:r>
          <a:endParaRPr kumimoji="1" lang="en-US" altLang="ja-JP" sz="1100"/>
        </a:p>
        <a:p>
          <a:pPr algn="ctr"/>
          <a:r>
            <a:rPr kumimoji="1" lang="en-US" altLang="ja-JP" sz="1100"/>
            <a:t>515</a:t>
          </a:r>
          <a:r>
            <a:rPr kumimoji="1" lang="ja-JP" altLang="en-US" sz="1100"/>
            <a:t>百万円</a:t>
          </a:r>
        </a:p>
      </xdr:txBody>
    </xdr:sp>
    <xdr:clientData/>
  </xdr:twoCellAnchor>
  <xdr:twoCellAnchor>
    <xdr:from>
      <xdr:col>24</xdr:col>
      <xdr:colOff>56030</xdr:colOff>
      <xdr:row>150</xdr:row>
      <xdr:rowOff>22411</xdr:rowOff>
    </xdr:from>
    <xdr:to>
      <xdr:col>31</xdr:col>
      <xdr:colOff>112059</xdr:colOff>
      <xdr:row>152</xdr:row>
      <xdr:rowOff>302559</xdr:rowOff>
    </xdr:to>
    <xdr:sp macro="" textlink="">
      <xdr:nvSpPr>
        <xdr:cNvPr id="9" name="テキスト ボックス 8"/>
        <xdr:cNvSpPr txBox="1"/>
      </xdr:nvSpPr>
      <xdr:spPr>
        <a:xfrm>
          <a:off x="4896971" y="40262735"/>
          <a:ext cx="1467970" cy="974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技術研究組合制御システムセキュリティセンター</a:t>
          </a:r>
          <a:endParaRPr kumimoji="1" lang="en-US" altLang="ja-JP" sz="1100"/>
        </a:p>
        <a:p>
          <a:pPr algn="ctr"/>
          <a:r>
            <a:rPr kumimoji="1" lang="en-US" altLang="ja-JP" sz="1100"/>
            <a:t>481</a:t>
          </a:r>
          <a:r>
            <a:rPr kumimoji="1" lang="ja-JP" altLang="en-US" sz="1100"/>
            <a:t>百万円</a:t>
          </a:r>
        </a:p>
      </xdr:txBody>
    </xdr:sp>
    <xdr:clientData/>
  </xdr:twoCellAnchor>
  <xdr:twoCellAnchor>
    <xdr:from>
      <xdr:col>24</xdr:col>
      <xdr:colOff>100852</xdr:colOff>
      <xdr:row>149</xdr:row>
      <xdr:rowOff>67235</xdr:rowOff>
    </xdr:from>
    <xdr:to>
      <xdr:col>31</xdr:col>
      <xdr:colOff>33617</xdr:colOff>
      <xdr:row>149</xdr:row>
      <xdr:rowOff>324971</xdr:rowOff>
    </xdr:to>
    <xdr:sp macro="" textlink="">
      <xdr:nvSpPr>
        <xdr:cNvPr id="4" name="テキスト ボックス 3"/>
        <xdr:cNvSpPr txBox="1"/>
      </xdr:nvSpPr>
      <xdr:spPr>
        <a:xfrm>
          <a:off x="4941793" y="39960176"/>
          <a:ext cx="1344706"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21</xdr:col>
      <xdr:colOff>33617</xdr:colOff>
      <xdr:row>152</xdr:row>
      <xdr:rowOff>347381</xdr:rowOff>
    </xdr:from>
    <xdr:to>
      <xdr:col>34</xdr:col>
      <xdr:colOff>123265</xdr:colOff>
      <xdr:row>158</xdr:row>
      <xdr:rowOff>67235</xdr:rowOff>
    </xdr:to>
    <xdr:sp macro="" textlink="">
      <xdr:nvSpPr>
        <xdr:cNvPr id="11" name="大かっこ 10"/>
        <xdr:cNvSpPr/>
      </xdr:nvSpPr>
      <xdr:spPr>
        <a:xfrm>
          <a:off x="4269441" y="42840087"/>
          <a:ext cx="2711824" cy="18041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・制御システムの高セキュア化技術の開発</a:t>
          </a:r>
          <a:endParaRPr kumimoji="1" lang="en-US" altLang="ja-JP" sz="1100"/>
        </a:p>
        <a:p>
          <a:pPr algn="l"/>
          <a:r>
            <a:rPr kumimoji="1" lang="ja-JP" altLang="en-US" sz="1100"/>
            <a:t>・制御システムの評価・認証のための研究開発</a:t>
          </a:r>
          <a:endParaRPr kumimoji="1" lang="en-US" altLang="ja-JP" sz="1100"/>
        </a:p>
        <a:p>
          <a:pPr algn="l"/>
          <a:r>
            <a:rPr kumimoji="1" lang="ja-JP" altLang="en-US" sz="1100"/>
            <a:t>・インシデント分析技術の開発</a:t>
          </a:r>
          <a:endParaRPr kumimoji="1" lang="en-US" altLang="ja-JP" sz="1100"/>
        </a:p>
        <a:p>
          <a:pPr algn="l"/>
          <a:r>
            <a:rPr kumimoji="1" lang="ja-JP" altLang="en-US" sz="1100"/>
            <a:t>・制御システムセキュリティの普及啓発・人材育成のためのコンテンツ開発</a:t>
          </a:r>
        </a:p>
      </xdr:txBody>
    </xdr:sp>
    <xdr:clientData/>
  </xdr:twoCellAnchor>
  <xdr:twoCellAnchor>
    <xdr:from>
      <xdr:col>14</xdr:col>
      <xdr:colOff>145676</xdr:colOff>
      <xdr:row>161</xdr:row>
      <xdr:rowOff>11210</xdr:rowOff>
    </xdr:from>
    <xdr:to>
      <xdr:col>22</xdr:col>
      <xdr:colOff>78441</xdr:colOff>
      <xdr:row>162</xdr:row>
      <xdr:rowOff>313767</xdr:rowOff>
    </xdr:to>
    <xdr:sp macro="" textlink="">
      <xdr:nvSpPr>
        <xdr:cNvPr id="13" name="テキスト ボックス 12"/>
        <xdr:cNvSpPr txBox="1"/>
      </xdr:nvSpPr>
      <xdr:spPr>
        <a:xfrm>
          <a:off x="2969558" y="44072739"/>
          <a:ext cx="1546412" cy="649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民間事業者等　</a:t>
          </a:r>
          <a:r>
            <a:rPr kumimoji="1" lang="en-US" altLang="ja-JP" sz="1100"/>
            <a:t>12</a:t>
          </a:r>
          <a:r>
            <a:rPr kumimoji="1" lang="ja-JP" altLang="en-US" sz="1100"/>
            <a:t>社</a:t>
          </a:r>
          <a:endParaRPr kumimoji="1" lang="en-US" altLang="ja-JP" sz="1100"/>
        </a:p>
        <a:p>
          <a:pPr algn="ctr"/>
          <a:r>
            <a:rPr kumimoji="1" lang="en-US" altLang="ja-JP" sz="1100"/>
            <a:t>205</a:t>
          </a:r>
          <a:r>
            <a:rPr kumimoji="1" lang="ja-JP" altLang="en-US" sz="1100"/>
            <a:t>百万円</a:t>
          </a:r>
        </a:p>
      </xdr:txBody>
    </xdr:sp>
    <xdr:clientData/>
  </xdr:twoCellAnchor>
  <xdr:twoCellAnchor>
    <xdr:from>
      <xdr:col>15</xdr:col>
      <xdr:colOff>67235</xdr:colOff>
      <xdr:row>160</xdr:row>
      <xdr:rowOff>89648</xdr:rowOff>
    </xdr:from>
    <xdr:to>
      <xdr:col>22</xdr:col>
      <xdr:colOff>0</xdr:colOff>
      <xdr:row>161</xdr:row>
      <xdr:rowOff>2</xdr:rowOff>
    </xdr:to>
    <xdr:sp macro="" textlink="">
      <xdr:nvSpPr>
        <xdr:cNvPr id="14" name="テキスト ボックス 13"/>
        <xdr:cNvSpPr txBox="1"/>
      </xdr:nvSpPr>
      <xdr:spPr>
        <a:xfrm>
          <a:off x="3092823" y="43803795"/>
          <a:ext cx="1344706"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168084</xdr:colOff>
      <xdr:row>163</xdr:row>
      <xdr:rowOff>89647</xdr:rowOff>
    </xdr:from>
    <xdr:to>
      <xdr:col>24</xdr:col>
      <xdr:colOff>134467</xdr:colOff>
      <xdr:row>167</xdr:row>
      <xdr:rowOff>134471</xdr:rowOff>
    </xdr:to>
    <xdr:sp macro="" textlink="">
      <xdr:nvSpPr>
        <xdr:cNvPr id="16" name="大かっこ 15"/>
        <xdr:cNvSpPr/>
      </xdr:nvSpPr>
      <xdr:spPr>
        <a:xfrm>
          <a:off x="2386849" y="44845941"/>
          <a:ext cx="2588559" cy="1434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・ＳＳＡ評価認証のための技術開発</a:t>
          </a:r>
          <a:endParaRPr kumimoji="1" lang="en-US" altLang="ja-JP" sz="1100"/>
        </a:p>
        <a:p>
          <a:pPr algn="l"/>
          <a:r>
            <a:rPr kumimoji="1" lang="ja-JP" altLang="en-US" sz="1100"/>
            <a:t>・ＣＲＴ試験環境構築と試験手順確立のための研究</a:t>
          </a:r>
          <a:endParaRPr kumimoji="1" lang="en-US" altLang="ja-JP" sz="1100"/>
        </a:p>
        <a:p>
          <a:pPr algn="l"/>
          <a:r>
            <a:rPr kumimoji="1" lang="ja-JP" altLang="en-US" sz="1100"/>
            <a:t>・ホワイトリストスイッチによる制御システムネットワーク防御技術の研究　等</a:t>
          </a:r>
        </a:p>
      </xdr:txBody>
    </xdr:sp>
    <xdr:clientData/>
  </xdr:twoCellAnchor>
  <xdr:twoCellAnchor>
    <xdr:from>
      <xdr:col>27</xdr:col>
      <xdr:colOff>78441</xdr:colOff>
      <xdr:row>143</xdr:row>
      <xdr:rowOff>336177</xdr:rowOff>
    </xdr:from>
    <xdr:to>
      <xdr:col>27</xdr:col>
      <xdr:colOff>78441</xdr:colOff>
      <xdr:row>144</xdr:row>
      <xdr:rowOff>280147</xdr:rowOff>
    </xdr:to>
    <xdr:cxnSp macro="">
      <xdr:nvCxnSpPr>
        <xdr:cNvPr id="6" name="直線コネクタ 5"/>
        <xdr:cNvCxnSpPr/>
      </xdr:nvCxnSpPr>
      <xdr:spPr>
        <a:xfrm>
          <a:off x="5524500" y="38144824"/>
          <a:ext cx="0" cy="2913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112059</xdr:colOff>
      <xdr:row>147</xdr:row>
      <xdr:rowOff>33618</xdr:rowOff>
    </xdr:from>
    <xdr:to>
      <xdr:col>27</xdr:col>
      <xdr:colOff>112059</xdr:colOff>
      <xdr:row>148</xdr:row>
      <xdr:rowOff>324970</xdr:rowOff>
    </xdr:to>
    <xdr:cxnSp macro="">
      <xdr:nvCxnSpPr>
        <xdr:cNvPr id="19" name="直線コネクタ 18"/>
        <xdr:cNvCxnSpPr/>
      </xdr:nvCxnSpPr>
      <xdr:spPr>
        <a:xfrm>
          <a:off x="5558118" y="39231794"/>
          <a:ext cx="0" cy="6387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44823</xdr:colOff>
      <xdr:row>161</xdr:row>
      <xdr:rowOff>0</xdr:rowOff>
    </xdr:from>
    <xdr:to>
      <xdr:col>40</xdr:col>
      <xdr:colOff>179293</xdr:colOff>
      <xdr:row>162</xdr:row>
      <xdr:rowOff>302557</xdr:rowOff>
    </xdr:to>
    <xdr:sp macro="" textlink="">
      <xdr:nvSpPr>
        <xdr:cNvPr id="22" name="テキスト ボックス 21"/>
        <xdr:cNvSpPr txBox="1"/>
      </xdr:nvSpPr>
      <xdr:spPr>
        <a:xfrm>
          <a:off x="6499411" y="45619147"/>
          <a:ext cx="1748117" cy="6499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株式会社三菱総合研究所</a:t>
          </a:r>
          <a:endParaRPr kumimoji="1" lang="en-US" altLang="ja-JP" sz="1100"/>
        </a:p>
        <a:p>
          <a:pPr algn="ctr"/>
          <a:r>
            <a:rPr kumimoji="1" lang="en-US" altLang="ja-JP" sz="1100"/>
            <a:t>102</a:t>
          </a:r>
          <a:r>
            <a:rPr kumimoji="1" lang="ja-JP" altLang="en-US" sz="1100"/>
            <a:t>百万円</a:t>
          </a:r>
        </a:p>
      </xdr:txBody>
    </xdr:sp>
    <xdr:clientData/>
  </xdr:twoCellAnchor>
  <xdr:twoCellAnchor>
    <xdr:from>
      <xdr:col>33</xdr:col>
      <xdr:colOff>123264</xdr:colOff>
      <xdr:row>160</xdr:row>
      <xdr:rowOff>78442</xdr:rowOff>
    </xdr:from>
    <xdr:to>
      <xdr:col>40</xdr:col>
      <xdr:colOff>56029</xdr:colOff>
      <xdr:row>160</xdr:row>
      <xdr:rowOff>336178</xdr:rowOff>
    </xdr:to>
    <xdr:sp macro="" textlink="">
      <xdr:nvSpPr>
        <xdr:cNvPr id="23" name="テキスト ボックス 22"/>
        <xdr:cNvSpPr txBox="1"/>
      </xdr:nvSpPr>
      <xdr:spPr>
        <a:xfrm>
          <a:off x="6779558" y="43792589"/>
          <a:ext cx="1344706"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32</xdr:col>
      <xdr:colOff>0</xdr:colOff>
      <xdr:row>163</xdr:row>
      <xdr:rowOff>0</xdr:rowOff>
    </xdr:from>
    <xdr:to>
      <xdr:col>41</xdr:col>
      <xdr:colOff>33618</xdr:colOff>
      <xdr:row>165</xdr:row>
      <xdr:rowOff>78441</xdr:rowOff>
    </xdr:to>
    <xdr:sp macro="" textlink="">
      <xdr:nvSpPr>
        <xdr:cNvPr id="24" name="大かっこ 23"/>
        <xdr:cNvSpPr/>
      </xdr:nvSpPr>
      <xdr:spPr>
        <a:xfrm>
          <a:off x="6454588" y="44756294"/>
          <a:ext cx="1848971" cy="773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・制御システムセキュリティセンターの共通環境の整備</a:t>
          </a:r>
        </a:p>
      </xdr:txBody>
    </xdr:sp>
    <xdr:clientData/>
  </xdr:twoCellAnchor>
  <xdr:twoCellAnchor>
    <xdr:from>
      <xdr:col>32</xdr:col>
      <xdr:colOff>44825</xdr:colOff>
      <xdr:row>166</xdr:row>
      <xdr:rowOff>0</xdr:rowOff>
    </xdr:from>
    <xdr:to>
      <xdr:col>41</xdr:col>
      <xdr:colOff>67236</xdr:colOff>
      <xdr:row>167</xdr:row>
      <xdr:rowOff>302557</xdr:rowOff>
    </xdr:to>
    <xdr:sp macro="" textlink="">
      <xdr:nvSpPr>
        <xdr:cNvPr id="25" name="テキスト ボックス 24"/>
        <xdr:cNvSpPr txBox="1"/>
      </xdr:nvSpPr>
      <xdr:spPr>
        <a:xfrm>
          <a:off x="6499413" y="47356059"/>
          <a:ext cx="1837764" cy="6499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D.</a:t>
          </a:r>
          <a:r>
            <a:rPr kumimoji="1" lang="ja-JP" altLang="en-US" sz="1100"/>
            <a:t>情報計画コンサルティング株式会社</a:t>
          </a:r>
          <a:endParaRPr kumimoji="1" lang="en-US" altLang="ja-JP" sz="1100"/>
        </a:p>
        <a:p>
          <a:pPr algn="ctr"/>
          <a:r>
            <a:rPr kumimoji="1" lang="en-US" altLang="ja-JP" sz="1100"/>
            <a:t>3</a:t>
          </a:r>
          <a:r>
            <a:rPr kumimoji="1" lang="ja-JP" altLang="en-US" sz="1100"/>
            <a:t>百万円</a:t>
          </a:r>
        </a:p>
      </xdr:txBody>
    </xdr:sp>
    <xdr:clientData/>
  </xdr:twoCellAnchor>
  <xdr:twoCellAnchor>
    <xdr:from>
      <xdr:col>32</xdr:col>
      <xdr:colOff>0</xdr:colOff>
      <xdr:row>168</xdr:row>
      <xdr:rowOff>0</xdr:rowOff>
    </xdr:from>
    <xdr:to>
      <xdr:col>41</xdr:col>
      <xdr:colOff>22412</xdr:colOff>
      <xdr:row>170</xdr:row>
      <xdr:rowOff>11206</xdr:rowOff>
    </xdr:to>
    <xdr:sp macro="" textlink="">
      <xdr:nvSpPr>
        <xdr:cNvPr id="27" name="大かっこ 26"/>
        <xdr:cNvSpPr/>
      </xdr:nvSpPr>
      <xdr:spPr>
        <a:xfrm>
          <a:off x="6454588" y="46493206"/>
          <a:ext cx="1837765" cy="7059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・書類作成</a:t>
          </a:r>
        </a:p>
      </xdr:txBody>
    </xdr:sp>
    <xdr:clientData/>
  </xdr:twoCellAnchor>
  <xdr:twoCellAnchor>
    <xdr:from>
      <xdr:col>36</xdr:col>
      <xdr:colOff>0</xdr:colOff>
      <xdr:row>165</xdr:row>
      <xdr:rowOff>0</xdr:rowOff>
    </xdr:from>
    <xdr:to>
      <xdr:col>36</xdr:col>
      <xdr:colOff>0</xdr:colOff>
      <xdr:row>166</xdr:row>
      <xdr:rowOff>0</xdr:rowOff>
    </xdr:to>
    <xdr:cxnSp macro="">
      <xdr:nvCxnSpPr>
        <xdr:cNvPr id="29" name="直線コネクタ 28"/>
        <xdr:cNvCxnSpPr/>
      </xdr:nvCxnSpPr>
      <xdr:spPr>
        <a:xfrm>
          <a:off x="7261412" y="45451059"/>
          <a:ext cx="0" cy="347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159</xdr:row>
      <xdr:rowOff>56029</xdr:rowOff>
    </xdr:from>
    <xdr:to>
      <xdr:col>19</xdr:col>
      <xdr:colOff>0</xdr:colOff>
      <xdr:row>160</xdr:row>
      <xdr:rowOff>0</xdr:rowOff>
    </xdr:to>
    <xdr:cxnSp macro="">
      <xdr:nvCxnSpPr>
        <xdr:cNvPr id="1036" name="直線コネクタ 1035"/>
        <xdr:cNvCxnSpPr/>
      </xdr:nvCxnSpPr>
      <xdr:spPr>
        <a:xfrm>
          <a:off x="3832412" y="43422794"/>
          <a:ext cx="0" cy="291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159</xdr:row>
      <xdr:rowOff>67235</xdr:rowOff>
    </xdr:from>
    <xdr:to>
      <xdr:col>37</xdr:col>
      <xdr:colOff>33617</xdr:colOff>
      <xdr:row>159</xdr:row>
      <xdr:rowOff>67235</xdr:rowOff>
    </xdr:to>
    <xdr:cxnSp macro="">
      <xdr:nvCxnSpPr>
        <xdr:cNvPr id="1038" name="直線コネクタ 1037"/>
        <xdr:cNvCxnSpPr/>
      </xdr:nvCxnSpPr>
      <xdr:spPr>
        <a:xfrm>
          <a:off x="3832412" y="43434000"/>
          <a:ext cx="36643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44823</xdr:colOff>
      <xdr:row>159</xdr:row>
      <xdr:rowOff>56029</xdr:rowOff>
    </xdr:from>
    <xdr:to>
      <xdr:col>37</xdr:col>
      <xdr:colOff>44823</xdr:colOff>
      <xdr:row>160</xdr:row>
      <xdr:rowOff>0</xdr:rowOff>
    </xdr:to>
    <xdr:cxnSp macro="">
      <xdr:nvCxnSpPr>
        <xdr:cNvPr id="1040" name="直線コネクタ 1039"/>
        <xdr:cNvCxnSpPr/>
      </xdr:nvCxnSpPr>
      <xdr:spPr>
        <a:xfrm>
          <a:off x="7507941" y="43422794"/>
          <a:ext cx="0" cy="2913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134470</xdr:colOff>
      <xdr:row>157</xdr:row>
      <xdr:rowOff>313765</xdr:rowOff>
    </xdr:from>
    <xdr:to>
      <xdr:col>27</xdr:col>
      <xdr:colOff>134470</xdr:colOff>
      <xdr:row>159</xdr:row>
      <xdr:rowOff>67235</xdr:rowOff>
    </xdr:to>
    <xdr:cxnSp macro="">
      <xdr:nvCxnSpPr>
        <xdr:cNvPr id="1042" name="直線コネクタ 1041"/>
        <xdr:cNvCxnSpPr/>
      </xdr:nvCxnSpPr>
      <xdr:spPr>
        <a:xfrm flipV="1">
          <a:off x="5580529" y="42985765"/>
          <a:ext cx="0" cy="44823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78" t="s">
        <v>376</v>
      </c>
      <c r="AR2" s="678"/>
      <c r="AS2" s="59" t="str">
        <f>IF(OR(AQ2="　", AQ2=""), "", "-")</f>
        <v/>
      </c>
      <c r="AT2" s="679">
        <v>180</v>
      </c>
      <c r="AU2" s="679"/>
      <c r="AV2" s="60" t="str">
        <f>IF(AW2="", "", "-")</f>
        <v/>
      </c>
      <c r="AW2" s="680"/>
      <c r="AX2" s="680"/>
    </row>
    <row r="3" spans="1:50" ht="21" customHeight="1" thickBot="1" x14ac:dyDescent="0.2">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378</v>
      </c>
      <c r="AK3" s="639"/>
      <c r="AL3" s="639"/>
      <c r="AM3" s="639"/>
      <c r="AN3" s="639"/>
      <c r="AO3" s="639"/>
      <c r="AP3" s="639"/>
      <c r="AQ3" s="639"/>
      <c r="AR3" s="639"/>
      <c r="AS3" s="639"/>
      <c r="AT3" s="639"/>
      <c r="AU3" s="639"/>
      <c r="AV3" s="639"/>
      <c r="AW3" s="639"/>
      <c r="AX3" s="36" t="s">
        <v>91</v>
      </c>
    </row>
    <row r="4" spans="1:50" ht="24.75" customHeight="1" x14ac:dyDescent="0.15">
      <c r="A4" s="456" t="s">
        <v>30</v>
      </c>
      <c r="B4" s="457"/>
      <c r="C4" s="457"/>
      <c r="D4" s="457"/>
      <c r="E4" s="457"/>
      <c r="F4" s="457"/>
      <c r="G4" s="430" t="s">
        <v>386</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380</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3" t="s">
        <v>95</v>
      </c>
      <c r="H5" s="616"/>
      <c r="I5" s="616"/>
      <c r="J5" s="616"/>
      <c r="K5" s="616"/>
      <c r="L5" s="616"/>
      <c r="M5" s="654" t="s">
        <v>92</v>
      </c>
      <c r="N5" s="655"/>
      <c r="O5" s="655"/>
      <c r="P5" s="655"/>
      <c r="Q5" s="655"/>
      <c r="R5" s="656"/>
      <c r="S5" s="615" t="s">
        <v>99</v>
      </c>
      <c r="T5" s="616"/>
      <c r="U5" s="616"/>
      <c r="V5" s="616"/>
      <c r="W5" s="616"/>
      <c r="X5" s="617"/>
      <c r="Y5" s="447" t="s">
        <v>3</v>
      </c>
      <c r="Z5" s="448"/>
      <c r="AA5" s="448"/>
      <c r="AB5" s="448"/>
      <c r="AC5" s="448"/>
      <c r="AD5" s="449"/>
      <c r="AE5" s="450" t="s">
        <v>384</v>
      </c>
      <c r="AF5" s="451"/>
      <c r="AG5" s="451"/>
      <c r="AH5" s="451"/>
      <c r="AI5" s="451"/>
      <c r="AJ5" s="451"/>
      <c r="AK5" s="451"/>
      <c r="AL5" s="451"/>
      <c r="AM5" s="451"/>
      <c r="AN5" s="451"/>
      <c r="AO5" s="451"/>
      <c r="AP5" s="452"/>
      <c r="AQ5" s="453" t="s">
        <v>385</v>
      </c>
      <c r="AR5" s="454"/>
      <c r="AS5" s="454"/>
      <c r="AT5" s="454"/>
      <c r="AU5" s="454"/>
      <c r="AV5" s="454"/>
      <c r="AW5" s="454"/>
      <c r="AX5" s="455"/>
    </row>
    <row r="6" spans="1:50" ht="39" customHeight="1" x14ac:dyDescent="0.15">
      <c r="A6" s="458" t="s">
        <v>4</v>
      </c>
      <c r="B6" s="459"/>
      <c r="C6" s="459"/>
      <c r="D6" s="459"/>
      <c r="E6" s="459"/>
      <c r="F6" s="459"/>
      <c r="G6" s="460" t="str">
        <f>入力規則等!F39</f>
        <v>東日本大震災復興特別会計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383</v>
      </c>
      <c r="AF6" s="465"/>
      <c r="AG6" s="465"/>
      <c r="AH6" s="465"/>
      <c r="AI6" s="465"/>
      <c r="AJ6" s="465"/>
      <c r="AK6" s="465"/>
      <c r="AL6" s="465"/>
      <c r="AM6" s="465"/>
      <c r="AN6" s="465"/>
      <c r="AO6" s="465"/>
      <c r="AP6" s="465"/>
      <c r="AQ6" s="466"/>
      <c r="AR6" s="466"/>
      <c r="AS6" s="466"/>
      <c r="AT6" s="466"/>
      <c r="AU6" s="466"/>
      <c r="AV6" s="466"/>
      <c r="AW6" s="466"/>
      <c r="AX6" s="467"/>
    </row>
    <row r="7" spans="1:50" ht="106.5" customHeight="1" x14ac:dyDescent="0.15">
      <c r="A7" s="482" t="s">
        <v>25</v>
      </c>
      <c r="B7" s="483"/>
      <c r="C7" s="483"/>
      <c r="D7" s="483"/>
      <c r="E7" s="483"/>
      <c r="F7" s="483"/>
      <c r="G7" s="484" t="s">
        <v>388</v>
      </c>
      <c r="H7" s="485"/>
      <c r="I7" s="485"/>
      <c r="J7" s="485"/>
      <c r="K7" s="485"/>
      <c r="L7" s="485"/>
      <c r="M7" s="485"/>
      <c r="N7" s="485"/>
      <c r="O7" s="485"/>
      <c r="P7" s="485"/>
      <c r="Q7" s="485"/>
      <c r="R7" s="485"/>
      <c r="S7" s="485"/>
      <c r="T7" s="485"/>
      <c r="U7" s="485"/>
      <c r="V7" s="486"/>
      <c r="W7" s="486"/>
      <c r="X7" s="486"/>
      <c r="Y7" s="487" t="s">
        <v>5</v>
      </c>
      <c r="Z7" s="377"/>
      <c r="AA7" s="377"/>
      <c r="AB7" s="377"/>
      <c r="AC7" s="377"/>
      <c r="AD7" s="379"/>
      <c r="AE7" s="488" t="s">
        <v>389</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4" t="s">
        <v>308</v>
      </c>
      <c r="B8" s="635"/>
      <c r="C8" s="635"/>
      <c r="D8" s="635"/>
      <c r="E8" s="635"/>
      <c r="F8" s="636"/>
      <c r="G8" s="631" t="str">
        <f>入力規則等!A26</f>
        <v>国土強靭化</v>
      </c>
      <c r="H8" s="632"/>
      <c r="I8" s="632"/>
      <c r="J8" s="632"/>
      <c r="K8" s="632"/>
      <c r="L8" s="632"/>
      <c r="M8" s="632"/>
      <c r="N8" s="632"/>
      <c r="O8" s="632"/>
      <c r="P8" s="632"/>
      <c r="Q8" s="632"/>
      <c r="R8" s="632"/>
      <c r="S8" s="632"/>
      <c r="T8" s="632"/>
      <c r="U8" s="632"/>
      <c r="V8" s="632"/>
      <c r="W8" s="632"/>
      <c r="X8" s="633"/>
      <c r="Y8" s="468" t="s">
        <v>79</v>
      </c>
      <c r="Z8" s="468"/>
      <c r="AA8" s="468"/>
      <c r="AB8" s="468"/>
      <c r="AC8" s="468"/>
      <c r="AD8" s="468"/>
      <c r="AE8" s="510" t="str">
        <f>入力規則等!K13</f>
        <v>文教及び科学振興</v>
      </c>
      <c r="AF8" s="511"/>
      <c r="AG8" s="511"/>
      <c r="AH8" s="511"/>
      <c r="AI8" s="511"/>
      <c r="AJ8" s="511"/>
      <c r="AK8" s="511"/>
      <c r="AL8" s="511"/>
      <c r="AM8" s="511"/>
      <c r="AN8" s="511"/>
      <c r="AO8" s="511"/>
      <c r="AP8" s="511"/>
      <c r="AQ8" s="511"/>
      <c r="AR8" s="511"/>
      <c r="AS8" s="511"/>
      <c r="AT8" s="511"/>
      <c r="AU8" s="511"/>
      <c r="AV8" s="511"/>
      <c r="AW8" s="511"/>
      <c r="AX8" s="512"/>
    </row>
    <row r="9" spans="1:50" ht="60.75" customHeight="1" x14ac:dyDescent="0.15">
      <c r="A9" s="184" t="s">
        <v>26</v>
      </c>
      <c r="B9" s="185"/>
      <c r="C9" s="185"/>
      <c r="D9" s="185"/>
      <c r="E9" s="185"/>
      <c r="F9" s="185"/>
      <c r="G9" s="186" t="s">
        <v>472</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60.75"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4" t="str">
        <f>入力規則等!P10</f>
        <v>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8"/>
      <c r="B13" s="399"/>
      <c r="C13" s="399"/>
      <c r="D13" s="399"/>
      <c r="E13" s="399"/>
      <c r="F13" s="400"/>
      <c r="G13" s="501" t="s">
        <v>7</v>
      </c>
      <c r="H13" s="502"/>
      <c r="I13" s="507" t="s">
        <v>8</v>
      </c>
      <c r="J13" s="508"/>
      <c r="K13" s="508"/>
      <c r="L13" s="508"/>
      <c r="M13" s="508"/>
      <c r="N13" s="508"/>
      <c r="O13" s="509"/>
      <c r="P13" s="175" t="s">
        <v>381</v>
      </c>
      <c r="Q13" s="176"/>
      <c r="R13" s="176"/>
      <c r="S13" s="176"/>
      <c r="T13" s="176"/>
      <c r="U13" s="176"/>
      <c r="V13" s="177"/>
      <c r="W13" s="175">
        <v>535</v>
      </c>
      <c r="X13" s="176"/>
      <c r="Y13" s="176"/>
      <c r="Z13" s="176"/>
      <c r="AA13" s="176"/>
      <c r="AB13" s="176"/>
      <c r="AC13" s="177"/>
      <c r="AD13" s="175">
        <v>515</v>
      </c>
      <c r="AE13" s="176"/>
      <c r="AF13" s="176"/>
      <c r="AG13" s="176"/>
      <c r="AH13" s="176"/>
      <c r="AI13" s="176"/>
      <c r="AJ13" s="177"/>
      <c r="AK13" s="175">
        <v>400</v>
      </c>
      <c r="AL13" s="176"/>
      <c r="AM13" s="176"/>
      <c r="AN13" s="176"/>
      <c r="AO13" s="176"/>
      <c r="AP13" s="176"/>
      <c r="AQ13" s="177"/>
      <c r="AR13" s="189"/>
      <c r="AS13" s="190"/>
      <c r="AT13" s="190"/>
      <c r="AU13" s="190"/>
      <c r="AV13" s="190"/>
      <c r="AW13" s="190"/>
      <c r="AX13" s="191"/>
    </row>
    <row r="14" spans="1:50" ht="21" customHeight="1" x14ac:dyDescent="0.15">
      <c r="A14" s="398"/>
      <c r="B14" s="399"/>
      <c r="C14" s="399"/>
      <c r="D14" s="399"/>
      <c r="E14" s="399"/>
      <c r="F14" s="400"/>
      <c r="G14" s="503"/>
      <c r="H14" s="504"/>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x14ac:dyDescent="0.15">
      <c r="A15" s="398"/>
      <c r="B15" s="399"/>
      <c r="C15" s="399"/>
      <c r="D15" s="399"/>
      <c r="E15" s="399"/>
      <c r="F15" s="400"/>
      <c r="G15" s="503"/>
      <c r="H15" s="504"/>
      <c r="I15" s="179" t="s">
        <v>62</v>
      </c>
      <c r="J15" s="427"/>
      <c r="K15" s="427"/>
      <c r="L15" s="427"/>
      <c r="M15" s="427"/>
      <c r="N15" s="427"/>
      <c r="O15" s="428"/>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x14ac:dyDescent="0.15">
      <c r="A16" s="398"/>
      <c r="B16" s="399"/>
      <c r="C16" s="399"/>
      <c r="D16" s="399"/>
      <c r="E16" s="399"/>
      <c r="F16" s="400"/>
      <c r="G16" s="503"/>
      <c r="H16" s="504"/>
      <c r="I16" s="179" t="s">
        <v>63</v>
      </c>
      <c r="J16" s="427"/>
      <c r="K16" s="427"/>
      <c r="L16" s="427"/>
      <c r="M16" s="427"/>
      <c r="N16" s="427"/>
      <c r="O16" s="428"/>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381</v>
      </c>
      <c r="AL16" s="176"/>
      <c r="AM16" s="176"/>
      <c r="AN16" s="176"/>
      <c r="AO16" s="176"/>
      <c r="AP16" s="176"/>
      <c r="AQ16" s="177"/>
      <c r="AR16" s="477"/>
      <c r="AS16" s="478"/>
      <c r="AT16" s="478"/>
      <c r="AU16" s="478"/>
      <c r="AV16" s="478"/>
      <c r="AW16" s="478"/>
      <c r="AX16" s="479"/>
    </row>
    <row r="17" spans="1:50" ht="24.75" customHeight="1" x14ac:dyDescent="0.15">
      <c r="A17" s="398"/>
      <c r="B17" s="399"/>
      <c r="C17" s="399"/>
      <c r="D17" s="399"/>
      <c r="E17" s="399"/>
      <c r="F17" s="400"/>
      <c r="G17" s="503"/>
      <c r="H17" s="504"/>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80"/>
      <c r="AS17" s="480"/>
      <c r="AT17" s="480"/>
      <c r="AU17" s="480"/>
      <c r="AV17" s="480"/>
      <c r="AW17" s="480"/>
      <c r="AX17" s="481"/>
    </row>
    <row r="18" spans="1:50" ht="24.75" customHeight="1" x14ac:dyDescent="0.15">
      <c r="A18" s="398"/>
      <c r="B18" s="399"/>
      <c r="C18" s="399"/>
      <c r="D18" s="399"/>
      <c r="E18" s="399"/>
      <c r="F18" s="400"/>
      <c r="G18" s="505"/>
      <c r="H18" s="506"/>
      <c r="I18" s="626" t="s">
        <v>22</v>
      </c>
      <c r="J18" s="627"/>
      <c r="K18" s="627"/>
      <c r="L18" s="627"/>
      <c r="M18" s="627"/>
      <c r="N18" s="627"/>
      <c r="O18" s="628"/>
      <c r="P18" s="648">
        <f>SUM(P13:V17)</f>
        <v>0</v>
      </c>
      <c r="Q18" s="649"/>
      <c r="R18" s="649"/>
      <c r="S18" s="649"/>
      <c r="T18" s="649"/>
      <c r="U18" s="649"/>
      <c r="V18" s="650"/>
      <c r="W18" s="648">
        <f>SUM(W13:AC17)</f>
        <v>535</v>
      </c>
      <c r="X18" s="649"/>
      <c r="Y18" s="649"/>
      <c r="Z18" s="649"/>
      <c r="AA18" s="649"/>
      <c r="AB18" s="649"/>
      <c r="AC18" s="650"/>
      <c r="AD18" s="648">
        <f t="shared" ref="AD18" si="0">SUM(AD13:AJ17)</f>
        <v>515</v>
      </c>
      <c r="AE18" s="649"/>
      <c r="AF18" s="649"/>
      <c r="AG18" s="649"/>
      <c r="AH18" s="649"/>
      <c r="AI18" s="649"/>
      <c r="AJ18" s="650"/>
      <c r="AK18" s="648">
        <f t="shared" ref="AK18" si="1">SUM(AK13:AQ17)</f>
        <v>400</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8"/>
      <c r="B19" s="399"/>
      <c r="C19" s="399"/>
      <c r="D19" s="399"/>
      <c r="E19" s="399"/>
      <c r="F19" s="400"/>
      <c r="G19" s="646" t="s">
        <v>10</v>
      </c>
      <c r="H19" s="647"/>
      <c r="I19" s="647"/>
      <c r="J19" s="647"/>
      <c r="K19" s="647"/>
      <c r="L19" s="647"/>
      <c r="M19" s="647"/>
      <c r="N19" s="647"/>
      <c r="O19" s="647"/>
      <c r="P19" s="175" t="s">
        <v>381</v>
      </c>
      <c r="Q19" s="176"/>
      <c r="R19" s="176"/>
      <c r="S19" s="176"/>
      <c r="T19" s="176"/>
      <c r="U19" s="176"/>
      <c r="V19" s="177"/>
      <c r="W19" s="175">
        <v>535</v>
      </c>
      <c r="X19" s="176"/>
      <c r="Y19" s="176"/>
      <c r="Z19" s="176"/>
      <c r="AA19" s="176"/>
      <c r="AB19" s="176"/>
      <c r="AC19" s="177"/>
      <c r="AD19" s="175">
        <v>481</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x14ac:dyDescent="0.15">
      <c r="A20" s="495"/>
      <c r="B20" s="496"/>
      <c r="C20" s="496"/>
      <c r="D20" s="496"/>
      <c r="E20" s="496"/>
      <c r="F20" s="497"/>
      <c r="G20" s="646" t="s">
        <v>11</v>
      </c>
      <c r="H20" s="647"/>
      <c r="I20" s="647"/>
      <c r="J20" s="647"/>
      <c r="K20" s="647"/>
      <c r="L20" s="647"/>
      <c r="M20" s="647"/>
      <c r="N20" s="647"/>
      <c r="O20" s="647"/>
      <c r="P20" s="652" t="str">
        <f>IF(P18=0, "-", P19/P18)</f>
        <v>-</v>
      </c>
      <c r="Q20" s="652"/>
      <c r="R20" s="652"/>
      <c r="S20" s="652"/>
      <c r="T20" s="652"/>
      <c r="U20" s="652"/>
      <c r="V20" s="652"/>
      <c r="W20" s="652">
        <f>IF(W18=0, "-", W19/W18)</f>
        <v>1</v>
      </c>
      <c r="X20" s="652"/>
      <c r="Y20" s="652"/>
      <c r="Z20" s="652"/>
      <c r="AA20" s="652"/>
      <c r="AB20" s="652"/>
      <c r="AC20" s="652"/>
      <c r="AD20" s="652">
        <f>IF(AD18=0, "-", AD19/AD18)</f>
        <v>0.93398058252427185</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397</v>
      </c>
      <c r="H23" s="75"/>
      <c r="I23" s="75"/>
      <c r="J23" s="75"/>
      <c r="K23" s="75"/>
      <c r="L23" s="75"/>
      <c r="M23" s="75"/>
      <c r="N23" s="75"/>
      <c r="O23" s="76"/>
      <c r="P23" s="220" t="s">
        <v>391</v>
      </c>
      <c r="Q23" s="235"/>
      <c r="R23" s="235"/>
      <c r="S23" s="235"/>
      <c r="T23" s="235"/>
      <c r="U23" s="235"/>
      <c r="V23" s="235"/>
      <c r="W23" s="235"/>
      <c r="X23" s="236"/>
      <c r="Y23" s="229" t="s">
        <v>14</v>
      </c>
      <c r="Z23" s="230"/>
      <c r="AA23" s="231"/>
      <c r="AB23" s="167" t="s">
        <v>394</v>
      </c>
      <c r="AC23" s="168"/>
      <c r="AD23" s="168"/>
      <c r="AE23" s="88" t="s">
        <v>395</v>
      </c>
      <c r="AF23" s="89"/>
      <c r="AG23" s="89"/>
      <c r="AH23" s="89"/>
      <c r="AI23" s="90"/>
      <c r="AJ23" s="88">
        <v>1483</v>
      </c>
      <c r="AK23" s="89"/>
      <c r="AL23" s="89"/>
      <c r="AM23" s="89"/>
      <c r="AN23" s="90"/>
      <c r="AO23" s="88">
        <v>1883</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197" t="s">
        <v>394</v>
      </c>
      <c r="AC24" s="198"/>
      <c r="AD24" s="198"/>
      <c r="AE24" s="88"/>
      <c r="AF24" s="89"/>
      <c r="AG24" s="89"/>
      <c r="AH24" s="89"/>
      <c r="AI24" s="90"/>
      <c r="AJ24" s="88">
        <v>1000</v>
      </c>
      <c r="AK24" s="89"/>
      <c r="AL24" s="89"/>
      <c r="AM24" s="89"/>
      <c r="AN24" s="90"/>
      <c r="AO24" s="88">
        <v>1500</v>
      </c>
      <c r="AP24" s="89"/>
      <c r="AQ24" s="89"/>
      <c r="AR24" s="89"/>
      <c r="AS24" s="90"/>
      <c r="AT24" s="88">
        <v>1800</v>
      </c>
      <c r="AU24" s="89"/>
      <c r="AV24" s="89"/>
      <c r="AW24" s="89"/>
      <c r="AX24" s="350"/>
    </row>
    <row r="25" spans="1:50" ht="22.5" customHeight="1" x14ac:dyDescent="0.15">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359</v>
      </c>
      <c r="AC25" s="87"/>
      <c r="AD25" s="87"/>
      <c r="AE25" s="88"/>
      <c r="AF25" s="89"/>
      <c r="AG25" s="89"/>
      <c r="AH25" s="89"/>
      <c r="AI25" s="90"/>
      <c r="AJ25" s="88">
        <v>148.30000000000001</v>
      </c>
      <c r="AK25" s="89"/>
      <c r="AL25" s="89"/>
      <c r="AM25" s="89"/>
      <c r="AN25" s="90"/>
      <c r="AO25" s="88">
        <v>125.5</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22.5" customHeight="1" x14ac:dyDescent="0.15">
      <c r="A28" s="130"/>
      <c r="B28" s="128"/>
      <c r="C28" s="128"/>
      <c r="D28" s="128"/>
      <c r="E28" s="128"/>
      <c r="F28" s="129"/>
      <c r="G28" s="74" t="s">
        <v>392</v>
      </c>
      <c r="H28" s="75"/>
      <c r="I28" s="75"/>
      <c r="J28" s="75"/>
      <c r="K28" s="75"/>
      <c r="L28" s="75"/>
      <c r="M28" s="75"/>
      <c r="N28" s="75"/>
      <c r="O28" s="76"/>
      <c r="P28" s="220" t="s">
        <v>393</v>
      </c>
      <c r="Q28" s="235"/>
      <c r="R28" s="235"/>
      <c r="S28" s="235"/>
      <c r="T28" s="235"/>
      <c r="U28" s="235"/>
      <c r="V28" s="235"/>
      <c r="W28" s="235"/>
      <c r="X28" s="236"/>
      <c r="Y28" s="229" t="s">
        <v>14</v>
      </c>
      <c r="Z28" s="230"/>
      <c r="AA28" s="231"/>
      <c r="AB28" s="167" t="s">
        <v>473</v>
      </c>
      <c r="AC28" s="168"/>
      <c r="AD28" s="168"/>
      <c r="AE28" s="88"/>
      <c r="AF28" s="89"/>
      <c r="AG28" s="89"/>
      <c r="AH28" s="89"/>
      <c r="AI28" s="90"/>
      <c r="AJ28" s="88">
        <v>3</v>
      </c>
      <c r="AK28" s="89"/>
      <c r="AL28" s="89"/>
      <c r="AM28" s="89"/>
      <c r="AN28" s="90"/>
      <c r="AO28" s="88">
        <v>3</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t="s">
        <v>473</v>
      </c>
      <c r="AC29" s="198"/>
      <c r="AD29" s="198"/>
      <c r="AE29" s="88"/>
      <c r="AF29" s="89"/>
      <c r="AG29" s="89"/>
      <c r="AH29" s="89"/>
      <c r="AI29" s="90"/>
      <c r="AJ29" s="88">
        <v>3</v>
      </c>
      <c r="AK29" s="89"/>
      <c r="AL29" s="89"/>
      <c r="AM29" s="89"/>
      <c r="AN29" s="90"/>
      <c r="AO29" s="88">
        <v>1</v>
      </c>
      <c r="AP29" s="89"/>
      <c r="AQ29" s="89"/>
      <c r="AR29" s="89"/>
      <c r="AS29" s="90"/>
      <c r="AT29" s="88">
        <v>4</v>
      </c>
      <c r="AU29" s="89"/>
      <c r="AV29" s="89"/>
      <c r="AW29" s="89"/>
      <c r="AX29" s="350"/>
    </row>
    <row r="30" spans="1:50" ht="22.5" customHeight="1" x14ac:dyDescent="0.15">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c r="AF30" s="89"/>
      <c r="AG30" s="89"/>
      <c r="AH30" s="89"/>
      <c r="AI30" s="90"/>
      <c r="AJ30" s="88">
        <v>100</v>
      </c>
      <c r="AK30" s="89"/>
      <c r="AL30" s="89"/>
      <c r="AM30" s="89"/>
      <c r="AN30" s="90"/>
      <c r="AO30" s="88">
        <v>300</v>
      </c>
      <c r="AP30" s="89"/>
      <c r="AQ30" s="89"/>
      <c r="AR30" s="89"/>
      <c r="AS30" s="90"/>
      <c r="AT30" s="192"/>
      <c r="AU30" s="193"/>
      <c r="AV30" s="193"/>
      <c r="AW30" s="193"/>
      <c r="AX30" s="194"/>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27</v>
      </c>
      <c r="AV32" s="71"/>
      <c r="AW32" s="72" t="s">
        <v>355</v>
      </c>
      <c r="AX32" s="73"/>
    </row>
    <row r="33" spans="1:50" ht="22.5" customHeight="1" x14ac:dyDescent="0.15">
      <c r="A33" s="130"/>
      <c r="B33" s="128"/>
      <c r="C33" s="128"/>
      <c r="D33" s="128"/>
      <c r="E33" s="128"/>
      <c r="F33" s="129"/>
      <c r="G33" s="74" t="s">
        <v>396</v>
      </c>
      <c r="H33" s="75"/>
      <c r="I33" s="75"/>
      <c r="J33" s="75"/>
      <c r="K33" s="75"/>
      <c r="L33" s="75"/>
      <c r="M33" s="75"/>
      <c r="N33" s="75"/>
      <c r="O33" s="76"/>
      <c r="P33" s="220" t="s">
        <v>407</v>
      </c>
      <c r="Q33" s="235"/>
      <c r="R33" s="235"/>
      <c r="S33" s="235"/>
      <c r="T33" s="235"/>
      <c r="U33" s="235"/>
      <c r="V33" s="235"/>
      <c r="W33" s="235"/>
      <c r="X33" s="236"/>
      <c r="Y33" s="229" t="s">
        <v>14</v>
      </c>
      <c r="Z33" s="230"/>
      <c r="AA33" s="231"/>
      <c r="AB33" s="167" t="s">
        <v>408</v>
      </c>
      <c r="AC33" s="168"/>
      <c r="AD33" s="168"/>
      <c r="AE33" s="88"/>
      <c r="AF33" s="89"/>
      <c r="AG33" s="89"/>
      <c r="AH33" s="89"/>
      <c r="AI33" s="90"/>
      <c r="AJ33" s="88">
        <v>11</v>
      </c>
      <c r="AK33" s="89"/>
      <c r="AL33" s="89"/>
      <c r="AM33" s="89"/>
      <c r="AN33" s="90"/>
      <c r="AO33" s="88">
        <v>15</v>
      </c>
      <c r="AP33" s="89"/>
      <c r="AQ33" s="89"/>
      <c r="AR33" s="89"/>
      <c r="AS33" s="90"/>
      <c r="AT33" s="195"/>
      <c r="AU33" s="195"/>
      <c r="AV33" s="195"/>
      <c r="AW33" s="195"/>
      <c r="AX33" s="196"/>
    </row>
    <row r="34" spans="1:50" ht="22.5" customHeight="1" x14ac:dyDescent="0.15">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t="s">
        <v>408</v>
      </c>
      <c r="AC34" s="198"/>
      <c r="AD34" s="198"/>
      <c r="AE34" s="88"/>
      <c r="AF34" s="89"/>
      <c r="AG34" s="89"/>
      <c r="AH34" s="89"/>
      <c r="AI34" s="90"/>
      <c r="AJ34" s="88">
        <v>10</v>
      </c>
      <c r="AK34" s="89"/>
      <c r="AL34" s="89"/>
      <c r="AM34" s="89"/>
      <c r="AN34" s="90"/>
      <c r="AO34" s="88">
        <v>15</v>
      </c>
      <c r="AP34" s="89"/>
      <c r="AQ34" s="89"/>
      <c r="AR34" s="89"/>
      <c r="AS34" s="90"/>
      <c r="AT34" s="88">
        <v>20</v>
      </c>
      <c r="AU34" s="89"/>
      <c r="AV34" s="89"/>
      <c r="AW34" s="89"/>
      <c r="AX34" s="350"/>
    </row>
    <row r="35" spans="1:50" ht="22.5" customHeight="1" x14ac:dyDescent="0.15">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c r="AF35" s="89"/>
      <c r="AG35" s="89"/>
      <c r="AH35" s="89"/>
      <c r="AI35" s="90"/>
      <c r="AJ35" s="88">
        <v>110</v>
      </c>
      <c r="AK35" s="89"/>
      <c r="AL35" s="89"/>
      <c r="AM35" s="89"/>
      <c r="AN35" s="90"/>
      <c r="AO35" s="88">
        <v>100</v>
      </c>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21"/>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57"/>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2"/>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57"/>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3"/>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7"/>
      <c r="B54" s="100"/>
      <c r="C54" s="100"/>
      <c r="D54" s="100"/>
      <c r="E54" s="100"/>
      <c r="F54" s="101"/>
      <c r="G54" s="609"/>
      <c r="H54" s="235"/>
      <c r="I54" s="235"/>
      <c r="J54" s="235"/>
      <c r="K54" s="235"/>
      <c r="L54" s="235"/>
      <c r="M54" s="235"/>
      <c r="N54" s="235"/>
      <c r="O54" s="236"/>
      <c r="P54" s="220"/>
      <c r="Q54" s="221"/>
      <c r="R54" s="221"/>
      <c r="S54" s="221"/>
      <c r="T54" s="221"/>
      <c r="U54" s="221"/>
      <c r="V54" s="221"/>
      <c r="W54" s="221"/>
      <c r="X54" s="222"/>
      <c r="Y54" s="586" t="s">
        <v>86</v>
      </c>
      <c r="Z54" s="587"/>
      <c r="AA54" s="588"/>
      <c r="AB54" s="589"/>
      <c r="AC54" s="590"/>
      <c r="AD54" s="590"/>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10"/>
      <c r="H55" s="237"/>
      <c r="I55" s="237"/>
      <c r="J55" s="237"/>
      <c r="K55" s="237"/>
      <c r="L55" s="237"/>
      <c r="M55" s="237"/>
      <c r="N55" s="237"/>
      <c r="O55" s="238"/>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657"/>
      <c r="B56" s="103"/>
      <c r="C56" s="103"/>
      <c r="D56" s="103"/>
      <c r="E56" s="103"/>
      <c r="F56" s="104"/>
      <c r="G56" s="611"/>
      <c r="H56" s="239"/>
      <c r="I56" s="239"/>
      <c r="J56" s="239"/>
      <c r="K56" s="239"/>
      <c r="L56" s="239"/>
      <c r="M56" s="239"/>
      <c r="N56" s="239"/>
      <c r="O56" s="240"/>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7"/>
      <c r="B59" s="100"/>
      <c r="C59" s="100"/>
      <c r="D59" s="100"/>
      <c r="E59" s="100"/>
      <c r="F59" s="101"/>
      <c r="G59" s="609"/>
      <c r="H59" s="235"/>
      <c r="I59" s="235"/>
      <c r="J59" s="235"/>
      <c r="K59" s="235"/>
      <c r="L59" s="235"/>
      <c r="M59" s="235"/>
      <c r="N59" s="235"/>
      <c r="O59" s="236"/>
      <c r="P59" s="220"/>
      <c r="Q59" s="221"/>
      <c r="R59" s="221"/>
      <c r="S59" s="221"/>
      <c r="T59" s="221"/>
      <c r="U59" s="221"/>
      <c r="V59" s="221"/>
      <c r="W59" s="221"/>
      <c r="X59" s="222"/>
      <c r="Y59" s="586" t="s">
        <v>86</v>
      </c>
      <c r="Z59" s="587"/>
      <c r="AA59" s="588"/>
      <c r="AB59" s="590"/>
      <c r="AC59" s="590"/>
      <c r="AD59" s="590"/>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10"/>
      <c r="H60" s="237"/>
      <c r="I60" s="237"/>
      <c r="J60" s="237"/>
      <c r="K60" s="237"/>
      <c r="L60" s="237"/>
      <c r="M60" s="237"/>
      <c r="N60" s="237"/>
      <c r="O60" s="238"/>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657"/>
      <c r="B61" s="103"/>
      <c r="C61" s="103"/>
      <c r="D61" s="103"/>
      <c r="E61" s="103"/>
      <c r="F61" s="104"/>
      <c r="G61" s="611"/>
      <c r="H61" s="239"/>
      <c r="I61" s="239"/>
      <c r="J61" s="239"/>
      <c r="K61" s="239"/>
      <c r="L61" s="239"/>
      <c r="M61" s="239"/>
      <c r="N61" s="239"/>
      <c r="O61" s="240"/>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7"/>
      <c r="B64" s="100"/>
      <c r="C64" s="100"/>
      <c r="D64" s="100"/>
      <c r="E64" s="100"/>
      <c r="F64" s="101"/>
      <c r="G64" s="609"/>
      <c r="H64" s="235"/>
      <c r="I64" s="235"/>
      <c r="J64" s="235"/>
      <c r="K64" s="235"/>
      <c r="L64" s="235"/>
      <c r="M64" s="235"/>
      <c r="N64" s="235"/>
      <c r="O64" s="236"/>
      <c r="P64" s="220"/>
      <c r="Q64" s="221"/>
      <c r="R64" s="221"/>
      <c r="S64" s="221"/>
      <c r="T64" s="221"/>
      <c r="U64" s="221"/>
      <c r="V64" s="221"/>
      <c r="W64" s="221"/>
      <c r="X64" s="222"/>
      <c r="Y64" s="586" t="s">
        <v>86</v>
      </c>
      <c r="Z64" s="587"/>
      <c r="AA64" s="588"/>
      <c r="AB64" s="590"/>
      <c r="AC64" s="590"/>
      <c r="AD64" s="590"/>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10"/>
      <c r="H65" s="237"/>
      <c r="I65" s="237"/>
      <c r="J65" s="237"/>
      <c r="K65" s="237"/>
      <c r="L65" s="237"/>
      <c r="M65" s="237"/>
      <c r="N65" s="237"/>
      <c r="O65" s="238"/>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658"/>
      <c r="B66" s="103"/>
      <c r="C66" s="103"/>
      <c r="D66" s="103"/>
      <c r="E66" s="103"/>
      <c r="F66" s="104"/>
      <c r="G66" s="611"/>
      <c r="H66" s="239"/>
      <c r="I66" s="239"/>
      <c r="J66" s="239"/>
      <c r="K66" s="239"/>
      <c r="L66" s="239"/>
      <c r="M66" s="239"/>
      <c r="N66" s="239"/>
      <c r="O66" s="240"/>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2" t="s">
        <v>84</v>
      </c>
      <c r="H67" s="612"/>
      <c r="I67" s="612"/>
      <c r="J67" s="612"/>
      <c r="K67" s="612"/>
      <c r="L67" s="612"/>
      <c r="M67" s="612"/>
      <c r="N67" s="612"/>
      <c r="O67" s="612"/>
      <c r="P67" s="612"/>
      <c r="Q67" s="612"/>
      <c r="R67" s="612"/>
      <c r="S67" s="612"/>
      <c r="T67" s="612"/>
      <c r="U67" s="612"/>
      <c r="V67" s="612"/>
      <c r="W67" s="612"/>
      <c r="X67" s="613"/>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39.75" customHeight="1" x14ac:dyDescent="0.15">
      <c r="A68" s="527"/>
      <c r="B68" s="528"/>
      <c r="C68" s="528"/>
      <c r="D68" s="528"/>
      <c r="E68" s="528"/>
      <c r="F68" s="529"/>
      <c r="G68" s="220" t="s">
        <v>398</v>
      </c>
      <c r="H68" s="235"/>
      <c r="I68" s="235"/>
      <c r="J68" s="235"/>
      <c r="K68" s="235"/>
      <c r="L68" s="235"/>
      <c r="M68" s="235"/>
      <c r="N68" s="235"/>
      <c r="O68" s="235"/>
      <c r="P68" s="235"/>
      <c r="Q68" s="235"/>
      <c r="R68" s="235"/>
      <c r="S68" s="235"/>
      <c r="T68" s="235"/>
      <c r="U68" s="235"/>
      <c r="V68" s="235"/>
      <c r="W68" s="235"/>
      <c r="X68" s="236"/>
      <c r="Y68" s="618" t="s">
        <v>66</v>
      </c>
      <c r="Z68" s="619"/>
      <c r="AA68" s="620"/>
      <c r="AB68" s="111"/>
      <c r="AC68" s="112"/>
      <c r="AD68" s="113"/>
      <c r="AE68" s="88"/>
      <c r="AF68" s="89"/>
      <c r="AG68" s="89"/>
      <c r="AH68" s="89"/>
      <c r="AI68" s="90"/>
      <c r="AJ68" s="88"/>
      <c r="AK68" s="89"/>
      <c r="AL68" s="89"/>
      <c r="AM68" s="89"/>
      <c r="AN68" s="90"/>
      <c r="AO68" s="88"/>
      <c r="AP68" s="89"/>
      <c r="AQ68" s="89"/>
      <c r="AR68" s="89"/>
      <c r="AS68" s="90"/>
      <c r="AT68" s="539"/>
      <c r="AU68" s="539"/>
      <c r="AV68" s="539"/>
      <c r="AW68" s="539"/>
      <c r="AX68" s="540"/>
      <c r="AY68" s="10"/>
      <c r="AZ68" s="10"/>
      <c r="BA68" s="10"/>
      <c r="BB68" s="10"/>
      <c r="BC68" s="10"/>
    </row>
    <row r="69" spans="1:60" ht="37.5" customHeight="1" x14ac:dyDescent="0.15">
      <c r="A69" s="530"/>
      <c r="B69" s="531"/>
      <c r="C69" s="531"/>
      <c r="D69" s="531"/>
      <c r="E69" s="531"/>
      <c r="F69" s="532"/>
      <c r="G69" s="239"/>
      <c r="H69" s="239"/>
      <c r="I69" s="239"/>
      <c r="J69" s="239"/>
      <c r="K69" s="239"/>
      <c r="L69" s="239"/>
      <c r="M69" s="239"/>
      <c r="N69" s="239"/>
      <c r="O69" s="239"/>
      <c r="P69" s="239"/>
      <c r="Q69" s="239"/>
      <c r="R69" s="239"/>
      <c r="S69" s="239"/>
      <c r="T69" s="239"/>
      <c r="U69" s="239"/>
      <c r="V69" s="239"/>
      <c r="W69" s="239"/>
      <c r="X69" s="240"/>
      <c r="Y69" s="108" t="s">
        <v>67</v>
      </c>
      <c r="Z69" s="109"/>
      <c r="AA69" s="110"/>
      <c r="AB69" s="203"/>
      <c r="AC69" s="204"/>
      <c r="AD69" s="205"/>
      <c r="AE69" s="88"/>
      <c r="AF69" s="89"/>
      <c r="AG69" s="89"/>
      <c r="AH69" s="89"/>
      <c r="AI69" s="90"/>
      <c r="AJ69" s="88"/>
      <c r="AK69" s="89"/>
      <c r="AL69" s="89"/>
      <c r="AM69" s="89"/>
      <c r="AN69" s="90"/>
      <c r="AO69" s="88"/>
      <c r="AP69" s="89"/>
      <c r="AQ69" s="89"/>
      <c r="AR69" s="89"/>
      <c r="AS69" s="90"/>
      <c r="AT69" s="88"/>
      <c r="AU69" s="89"/>
      <c r="AV69" s="89"/>
      <c r="AW69" s="89"/>
      <c r="AX69" s="350"/>
      <c r="AY69" s="10"/>
      <c r="AZ69" s="10"/>
      <c r="BA69" s="10"/>
      <c r="BB69" s="10"/>
      <c r="BC69" s="10"/>
      <c r="BD69" s="10"/>
      <c r="BE69" s="10"/>
      <c r="BF69" s="10"/>
      <c r="BG69" s="10"/>
      <c r="BH69" s="10"/>
    </row>
    <row r="70" spans="1:60" ht="33" hidden="1" customHeight="1" x14ac:dyDescent="0.15">
      <c r="A70" s="524" t="s">
        <v>88</v>
      </c>
      <c r="B70" s="525"/>
      <c r="C70" s="525"/>
      <c r="D70" s="525"/>
      <c r="E70" s="525"/>
      <c r="F70" s="526"/>
      <c r="G70" s="612" t="s">
        <v>84</v>
      </c>
      <c r="H70" s="612"/>
      <c r="I70" s="612"/>
      <c r="J70" s="612"/>
      <c r="K70" s="612"/>
      <c r="L70" s="612"/>
      <c r="M70" s="612"/>
      <c r="N70" s="612"/>
      <c r="O70" s="612"/>
      <c r="P70" s="612"/>
      <c r="Q70" s="612"/>
      <c r="R70" s="612"/>
      <c r="S70" s="612"/>
      <c r="T70" s="612"/>
      <c r="U70" s="612"/>
      <c r="V70" s="612"/>
      <c r="W70" s="612"/>
      <c r="X70" s="613"/>
      <c r="Y70" s="145"/>
      <c r="Z70" s="146"/>
      <c r="AA70" s="147"/>
      <c r="AB70" s="83" t="s">
        <v>12</v>
      </c>
      <c r="AC70" s="84"/>
      <c r="AD70" s="85"/>
      <c r="AE70" s="139" t="s">
        <v>69</v>
      </c>
      <c r="AF70" s="126"/>
      <c r="AG70" s="126"/>
      <c r="AH70" s="126"/>
      <c r="AI70" s="614"/>
      <c r="AJ70" s="139" t="s">
        <v>70</v>
      </c>
      <c r="AK70" s="126"/>
      <c r="AL70" s="126"/>
      <c r="AM70" s="126"/>
      <c r="AN70" s="614"/>
      <c r="AO70" s="139" t="s">
        <v>71</v>
      </c>
      <c r="AP70" s="126"/>
      <c r="AQ70" s="126"/>
      <c r="AR70" s="126"/>
      <c r="AS70" s="614"/>
      <c r="AT70" s="265" t="s">
        <v>74</v>
      </c>
      <c r="AU70" s="266"/>
      <c r="AV70" s="266"/>
      <c r="AW70" s="266"/>
      <c r="AX70" s="267"/>
    </row>
    <row r="71" spans="1:60" ht="22.5" hidden="1" customHeight="1" x14ac:dyDescent="0.15">
      <c r="A71" s="527"/>
      <c r="B71" s="528"/>
      <c r="C71" s="528"/>
      <c r="D71" s="528"/>
      <c r="E71" s="528"/>
      <c r="F71" s="529"/>
      <c r="G71" s="235"/>
      <c r="H71" s="235"/>
      <c r="I71" s="235"/>
      <c r="J71" s="235"/>
      <c r="K71" s="235"/>
      <c r="L71" s="235"/>
      <c r="M71" s="235"/>
      <c r="N71" s="235"/>
      <c r="O71" s="235"/>
      <c r="P71" s="235"/>
      <c r="Q71" s="235"/>
      <c r="R71" s="235"/>
      <c r="S71" s="235"/>
      <c r="T71" s="235"/>
      <c r="U71" s="235"/>
      <c r="V71" s="235"/>
      <c r="W71" s="235"/>
      <c r="X71" s="236"/>
      <c r="Y71" s="659" t="s">
        <v>66</v>
      </c>
      <c r="Z71" s="660"/>
      <c r="AA71" s="661"/>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9"/>
      <c r="H72" s="239"/>
      <c r="I72" s="239"/>
      <c r="J72" s="239"/>
      <c r="K72" s="239"/>
      <c r="L72" s="239"/>
      <c r="M72" s="239"/>
      <c r="N72" s="239"/>
      <c r="O72" s="239"/>
      <c r="P72" s="239"/>
      <c r="Q72" s="239"/>
      <c r="R72" s="239"/>
      <c r="S72" s="239"/>
      <c r="T72" s="239"/>
      <c r="U72" s="239"/>
      <c r="V72" s="239"/>
      <c r="W72" s="239"/>
      <c r="X72" s="240"/>
      <c r="Y72" s="108" t="s">
        <v>67</v>
      </c>
      <c r="Z72" s="662"/>
      <c r="AA72" s="663"/>
      <c r="AB72" s="203"/>
      <c r="AC72" s="204"/>
      <c r="AD72" s="205"/>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2" t="s">
        <v>84</v>
      </c>
      <c r="H73" s="612"/>
      <c r="I73" s="612"/>
      <c r="J73" s="612"/>
      <c r="K73" s="612"/>
      <c r="L73" s="612"/>
      <c r="M73" s="612"/>
      <c r="N73" s="612"/>
      <c r="O73" s="612"/>
      <c r="P73" s="612"/>
      <c r="Q73" s="612"/>
      <c r="R73" s="612"/>
      <c r="S73" s="612"/>
      <c r="T73" s="612"/>
      <c r="U73" s="612"/>
      <c r="V73" s="612"/>
      <c r="W73" s="612"/>
      <c r="X73" s="613"/>
      <c r="Y73" s="145"/>
      <c r="Z73" s="146"/>
      <c r="AA73" s="147"/>
      <c r="AB73" s="83" t="s">
        <v>12</v>
      </c>
      <c r="AC73" s="84"/>
      <c r="AD73" s="85"/>
      <c r="AE73" s="139" t="s">
        <v>69</v>
      </c>
      <c r="AF73" s="126"/>
      <c r="AG73" s="126"/>
      <c r="AH73" s="126"/>
      <c r="AI73" s="614"/>
      <c r="AJ73" s="139" t="s">
        <v>70</v>
      </c>
      <c r="AK73" s="126"/>
      <c r="AL73" s="126"/>
      <c r="AM73" s="126"/>
      <c r="AN73" s="614"/>
      <c r="AO73" s="139" t="s">
        <v>71</v>
      </c>
      <c r="AP73" s="126"/>
      <c r="AQ73" s="126"/>
      <c r="AR73" s="126"/>
      <c r="AS73" s="614"/>
      <c r="AT73" s="265" t="s">
        <v>74</v>
      </c>
      <c r="AU73" s="266"/>
      <c r="AV73" s="266"/>
      <c r="AW73" s="266"/>
      <c r="AX73" s="267"/>
    </row>
    <row r="74" spans="1:60" ht="22.5" hidden="1" customHeight="1" x14ac:dyDescent="0.15">
      <c r="A74" s="527"/>
      <c r="B74" s="528"/>
      <c r="C74" s="528"/>
      <c r="D74" s="528"/>
      <c r="E74" s="528"/>
      <c r="F74" s="529"/>
      <c r="G74" s="235"/>
      <c r="H74" s="235"/>
      <c r="I74" s="235"/>
      <c r="J74" s="235"/>
      <c r="K74" s="235"/>
      <c r="L74" s="235"/>
      <c r="M74" s="235"/>
      <c r="N74" s="235"/>
      <c r="O74" s="235"/>
      <c r="P74" s="235"/>
      <c r="Q74" s="235"/>
      <c r="R74" s="235"/>
      <c r="S74" s="235"/>
      <c r="T74" s="235"/>
      <c r="U74" s="235"/>
      <c r="V74" s="235"/>
      <c r="W74" s="235"/>
      <c r="X74" s="236"/>
      <c r="Y74" s="659" t="s">
        <v>66</v>
      </c>
      <c r="Z74" s="660"/>
      <c r="AA74" s="661"/>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9"/>
      <c r="H75" s="239"/>
      <c r="I75" s="239"/>
      <c r="J75" s="239"/>
      <c r="K75" s="239"/>
      <c r="L75" s="239"/>
      <c r="M75" s="239"/>
      <c r="N75" s="239"/>
      <c r="O75" s="239"/>
      <c r="P75" s="239"/>
      <c r="Q75" s="239"/>
      <c r="R75" s="239"/>
      <c r="S75" s="239"/>
      <c r="T75" s="239"/>
      <c r="U75" s="239"/>
      <c r="V75" s="239"/>
      <c r="W75" s="239"/>
      <c r="X75" s="240"/>
      <c r="Y75" s="108" t="s">
        <v>67</v>
      </c>
      <c r="Z75" s="662"/>
      <c r="AA75" s="663"/>
      <c r="AB75" s="203"/>
      <c r="AC75" s="204"/>
      <c r="AD75" s="205"/>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2" t="s">
        <v>84</v>
      </c>
      <c r="H76" s="612"/>
      <c r="I76" s="612"/>
      <c r="J76" s="612"/>
      <c r="K76" s="612"/>
      <c r="L76" s="612"/>
      <c r="M76" s="612"/>
      <c r="N76" s="612"/>
      <c r="O76" s="612"/>
      <c r="P76" s="612"/>
      <c r="Q76" s="612"/>
      <c r="R76" s="612"/>
      <c r="S76" s="612"/>
      <c r="T76" s="612"/>
      <c r="U76" s="612"/>
      <c r="V76" s="612"/>
      <c r="W76" s="612"/>
      <c r="X76" s="613"/>
      <c r="Y76" s="145"/>
      <c r="Z76" s="146"/>
      <c r="AA76" s="147"/>
      <c r="AB76" s="83" t="s">
        <v>12</v>
      </c>
      <c r="AC76" s="84"/>
      <c r="AD76" s="85"/>
      <c r="AE76" s="139" t="s">
        <v>69</v>
      </c>
      <c r="AF76" s="126"/>
      <c r="AG76" s="126"/>
      <c r="AH76" s="126"/>
      <c r="AI76" s="614"/>
      <c r="AJ76" s="139" t="s">
        <v>70</v>
      </c>
      <c r="AK76" s="126"/>
      <c r="AL76" s="126"/>
      <c r="AM76" s="126"/>
      <c r="AN76" s="614"/>
      <c r="AO76" s="139" t="s">
        <v>71</v>
      </c>
      <c r="AP76" s="126"/>
      <c r="AQ76" s="126"/>
      <c r="AR76" s="126"/>
      <c r="AS76" s="614"/>
      <c r="AT76" s="265" t="s">
        <v>74</v>
      </c>
      <c r="AU76" s="266"/>
      <c r="AV76" s="266"/>
      <c r="AW76" s="266"/>
      <c r="AX76" s="267"/>
    </row>
    <row r="77" spans="1:60" ht="22.5" hidden="1" customHeight="1" x14ac:dyDescent="0.15">
      <c r="A77" s="527"/>
      <c r="B77" s="528"/>
      <c r="C77" s="528"/>
      <c r="D77" s="528"/>
      <c r="E77" s="528"/>
      <c r="F77" s="529"/>
      <c r="G77" s="235"/>
      <c r="H77" s="235"/>
      <c r="I77" s="235"/>
      <c r="J77" s="235"/>
      <c r="K77" s="235"/>
      <c r="L77" s="235"/>
      <c r="M77" s="235"/>
      <c r="N77" s="235"/>
      <c r="O77" s="235"/>
      <c r="P77" s="235"/>
      <c r="Q77" s="235"/>
      <c r="R77" s="235"/>
      <c r="S77" s="235"/>
      <c r="T77" s="235"/>
      <c r="U77" s="235"/>
      <c r="V77" s="235"/>
      <c r="W77" s="235"/>
      <c r="X77" s="236"/>
      <c r="Y77" s="659" t="s">
        <v>66</v>
      </c>
      <c r="Z77" s="660"/>
      <c r="AA77" s="661"/>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9"/>
      <c r="H78" s="239"/>
      <c r="I78" s="239"/>
      <c r="J78" s="239"/>
      <c r="K78" s="239"/>
      <c r="L78" s="239"/>
      <c r="M78" s="239"/>
      <c r="N78" s="239"/>
      <c r="O78" s="239"/>
      <c r="P78" s="239"/>
      <c r="Q78" s="239"/>
      <c r="R78" s="239"/>
      <c r="S78" s="239"/>
      <c r="T78" s="239"/>
      <c r="U78" s="239"/>
      <c r="V78" s="239"/>
      <c r="W78" s="239"/>
      <c r="X78" s="240"/>
      <c r="Y78" s="108" t="s">
        <v>67</v>
      </c>
      <c r="Z78" s="662"/>
      <c r="AA78" s="663"/>
      <c r="AB78" s="203"/>
      <c r="AC78" s="204"/>
      <c r="AD78" s="205"/>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2" t="s">
        <v>84</v>
      </c>
      <c r="H79" s="612"/>
      <c r="I79" s="612"/>
      <c r="J79" s="612"/>
      <c r="K79" s="612"/>
      <c r="L79" s="612"/>
      <c r="M79" s="612"/>
      <c r="N79" s="612"/>
      <c r="O79" s="612"/>
      <c r="P79" s="612"/>
      <c r="Q79" s="612"/>
      <c r="R79" s="612"/>
      <c r="S79" s="612"/>
      <c r="T79" s="612"/>
      <c r="U79" s="612"/>
      <c r="V79" s="612"/>
      <c r="W79" s="612"/>
      <c r="X79" s="613"/>
      <c r="Y79" s="145"/>
      <c r="Z79" s="146"/>
      <c r="AA79" s="147"/>
      <c r="AB79" s="83" t="s">
        <v>12</v>
      </c>
      <c r="AC79" s="84"/>
      <c r="AD79" s="85"/>
      <c r="AE79" s="139" t="s">
        <v>69</v>
      </c>
      <c r="AF79" s="126"/>
      <c r="AG79" s="126"/>
      <c r="AH79" s="126"/>
      <c r="AI79" s="614"/>
      <c r="AJ79" s="139" t="s">
        <v>70</v>
      </c>
      <c r="AK79" s="126"/>
      <c r="AL79" s="126"/>
      <c r="AM79" s="126"/>
      <c r="AN79" s="614"/>
      <c r="AO79" s="139" t="s">
        <v>71</v>
      </c>
      <c r="AP79" s="126"/>
      <c r="AQ79" s="126"/>
      <c r="AR79" s="126"/>
      <c r="AS79" s="614"/>
      <c r="AT79" s="265" t="s">
        <v>74</v>
      </c>
      <c r="AU79" s="266"/>
      <c r="AV79" s="266"/>
      <c r="AW79" s="266"/>
      <c r="AX79" s="267"/>
    </row>
    <row r="80" spans="1:60" ht="22.5" hidden="1" customHeight="1" x14ac:dyDescent="0.15">
      <c r="A80" s="527"/>
      <c r="B80" s="528"/>
      <c r="C80" s="528"/>
      <c r="D80" s="528"/>
      <c r="E80" s="528"/>
      <c r="F80" s="529"/>
      <c r="G80" s="235"/>
      <c r="H80" s="235"/>
      <c r="I80" s="235"/>
      <c r="J80" s="235"/>
      <c r="K80" s="235"/>
      <c r="L80" s="235"/>
      <c r="M80" s="235"/>
      <c r="N80" s="235"/>
      <c r="O80" s="235"/>
      <c r="P80" s="235"/>
      <c r="Q80" s="235"/>
      <c r="R80" s="235"/>
      <c r="S80" s="235"/>
      <c r="T80" s="235"/>
      <c r="U80" s="235"/>
      <c r="V80" s="235"/>
      <c r="W80" s="235"/>
      <c r="X80" s="236"/>
      <c r="Y80" s="659" t="s">
        <v>66</v>
      </c>
      <c r="Z80" s="660"/>
      <c r="AA80" s="661"/>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9"/>
      <c r="H81" s="239"/>
      <c r="I81" s="239"/>
      <c r="J81" s="239"/>
      <c r="K81" s="239"/>
      <c r="L81" s="239"/>
      <c r="M81" s="239"/>
      <c r="N81" s="239"/>
      <c r="O81" s="239"/>
      <c r="P81" s="239"/>
      <c r="Q81" s="239"/>
      <c r="R81" s="239"/>
      <c r="S81" s="239"/>
      <c r="T81" s="239"/>
      <c r="U81" s="239"/>
      <c r="V81" s="239"/>
      <c r="W81" s="239"/>
      <c r="X81" s="240"/>
      <c r="Y81" s="108" t="s">
        <v>67</v>
      </c>
      <c r="Z81" s="662"/>
      <c r="AA81" s="663"/>
      <c r="AB81" s="203"/>
      <c r="AC81" s="204"/>
      <c r="AD81" s="205"/>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474</v>
      </c>
      <c r="H83" s="296"/>
      <c r="I83" s="296"/>
      <c r="J83" s="296"/>
      <c r="K83" s="296"/>
      <c r="L83" s="296"/>
      <c r="M83" s="296"/>
      <c r="N83" s="296"/>
      <c r="O83" s="296"/>
      <c r="P83" s="296"/>
      <c r="Q83" s="296"/>
      <c r="R83" s="296"/>
      <c r="S83" s="296"/>
      <c r="T83" s="296"/>
      <c r="U83" s="296"/>
      <c r="V83" s="296"/>
      <c r="W83" s="296"/>
      <c r="X83" s="296"/>
      <c r="Y83" s="536" t="s">
        <v>17</v>
      </c>
      <c r="Z83" s="537"/>
      <c r="AA83" s="538"/>
      <c r="AB83" s="664" t="s">
        <v>478</v>
      </c>
      <c r="AC83" s="115"/>
      <c r="AD83" s="116"/>
      <c r="AE83" s="206"/>
      <c r="AF83" s="207"/>
      <c r="AG83" s="207"/>
      <c r="AH83" s="207"/>
      <c r="AI83" s="207"/>
      <c r="AJ83" s="206">
        <v>178</v>
      </c>
      <c r="AK83" s="207"/>
      <c r="AL83" s="207"/>
      <c r="AM83" s="207"/>
      <c r="AN83" s="207"/>
      <c r="AO83" s="206">
        <v>172</v>
      </c>
      <c r="AP83" s="207"/>
      <c r="AQ83" s="207"/>
      <c r="AR83" s="207"/>
      <c r="AS83" s="207"/>
      <c r="AT83" s="88">
        <v>100</v>
      </c>
      <c r="AU83" s="89"/>
      <c r="AV83" s="89"/>
      <c r="AW83" s="89"/>
      <c r="AX83" s="350"/>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377</v>
      </c>
      <c r="AC84" s="92"/>
      <c r="AD84" s="93"/>
      <c r="AE84" s="91"/>
      <c r="AF84" s="92"/>
      <c r="AG84" s="92"/>
      <c r="AH84" s="92"/>
      <c r="AI84" s="93"/>
      <c r="AJ84" s="91" t="s">
        <v>475</v>
      </c>
      <c r="AK84" s="92"/>
      <c r="AL84" s="92"/>
      <c r="AM84" s="92"/>
      <c r="AN84" s="93"/>
      <c r="AO84" s="91" t="s">
        <v>476</v>
      </c>
      <c r="AP84" s="92"/>
      <c r="AQ84" s="92"/>
      <c r="AR84" s="92"/>
      <c r="AS84" s="93"/>
      <c r="AT84" s="91" t="s">
        <v>477</v>
      </c>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6" t="s">
        <v>17</v>
      </c>
      <c r="Z86" s="537"/>
      <c r="AA86" s="538"/>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50"/>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6" t="s">
        <v>17</v>
      </c>
      <c r="Z89" s="537"/>
      <c r="AA89" s="538"/>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50"/>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5"/>
      <c r="Y92" s="536" t="s">
        <v>17</v>
      </c>
      <c r="Z92" s="537"/>
      <c r="AA92" s="538"/>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50"/>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66"/>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6" t="s">
        <v>17</v>
      </c>
      <c r="Z95" s="537"/>
      <c r="AA95" s="538"/>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50"/>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600" t="s">
        <v>77</v>
      </c>
      <c r="B97" s="601"/>
      <c r="C97" s="629" t="s">
        <v>19</v>
      </c>
      <c r="D97" s="522"/>
      <c r="E97" s="522"/>
      <c r="F97" s="522"/>
      <c r="G97" s="522"/>
      <c r="H97" s="522"/>
      <c r="I97" s="522"/>
      <c r="J97" s="522"/>
      <c r="K97" s="630"/>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2"/>
      <c r="B98" s="603"/>
      <c r="C98" s="533" t="s">
        <v>404</v>
      </c>
      <c r="D98" s="534"/>
      <c r="E98" s="534"/>
      <c r="F98" s="534"/>
      <c r="G98" s="534"/>
      <c r="H98" s="534"/>
      <c r="I98" s="534"/>
      <c r="J98" s="534"/>
      <c r="K98" s="535"/>
      <c r="L98" s="175">
        <v>104</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2"/>
      <c r="B99" s="603"/>
      <c r="C99" s="597" t="s">
        <v>399</v>
      </c>
      <c r="D99" s="598"/>
      <c r="E99" s="598"/>
      <c r="F99" s="598"/>
      <c r="G99" s="598"/>
      <c r="H99" s="598"/>
      <c r="I99" s="598"/>
      <c r="J99" s="598"/>
      <c r="K99" s="599"/>
      <c r="L99" s="175">
        <v>24</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2"/>
      <c r="B100" s="603"/>
      <c r="C100" s="597" t="s">
        <v>400</v>
      </c>
      <c r="D100" s="598"/>
      <c r="E100" s="598"/>
      <c r="F100" s="598"/>
      <c r="G100" s="598"/>
      <c r="H100" s="598"/>
      <c r="I100" s="598"/>
      <c r="J100" s="598"/>
      <c r="K100" s="599"/>
      <c r="L100" s="175">
        <v>32</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2"/>
      <c r="B101" s="603"/>
      <c r="C101" s="597" t="s">
        <v>401</v>
      </c>
      <c r="D101" s="598"/>
      <c r="E101" s="598"/>
      <c r="F101" s="598"/>
      <c r="G101" s="598"/>
      <c r="H101" s="598"/>
      <c r="I101" s="598"/>
      <c r="J101" s="598"/>
      <c r="K101" s="599"/>
      <c r="L101" s="175">
        <v>46</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25" customHeight="1" x14ac:dyDescent="0.15">
      <c r="A102" s="602"/>
      <c r="B102" s="603"/>
      <c r="C102" s="597" t="s">
        <v>402</v>
      </c>
      <c r="D102" s="598"/>
      <c r="E102" s="598"/>
      <c r="F102" s="598"/>
      <c r="G102" s="598"/>
      <c r="H102" s="598"/>
      <c r="I102" s="598"/>
      <c r="J102" s="598"/>
      <c r="K102" s="599"/>
      <c r="L102" s="175">
        <v>32</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6.25" customHeight="1" x14ac:dyDescent="0.15">
      <c r="A103" s="602"/>
      <c r="B103" s="603"/>
      <c r="C103" s="606" t="s">
        <v>403</v>
      </c>
      <c r="D103" s="607"/>
      <c r="E103" s="607"/>
      <c r="F103" s="607"/>
      <c r="G103" s="607"/>
      <c r="H103" s="607"/>
      <c r="I103" s="607"/>
      <c r="J103" s="607"/>
      <c r="K103" s="608"/>
      <c r="L103" s="175">
        <v>162</v>
      </c>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4"/>
      <c r="B104" s="605"/>
      <c r="C104" s="591" t="s">
        <v>22</v>
      </c>
      <c r="D104" s="592"/>
      <c r="E104" s="592"/>
      <c r="F104" s="592"/>
      <c r="G104" s="592"/>
      <c r="H104" s="592"/>
      <c r="I104" s="592"/>
      <c r="J104" s="592"/>
      <c r="K104" s="593"/>
      <c r="L104" s="594">
        <f>SUM(L98:Q103)</f>
        <v>400</v>
      </c>
      <c r="M104" s="595"/>
      <c r="N104" s="595"/>
      <c r="O104" s="595"/>
      <c r="P104" s="595"/>
      <c r="Q104" s="596"/>
      <c r="R104" s="594">
        <f>SUM(R98:W103)</f>
        <v>0</v>
      </c>
      <c r="S104" s="595"/>
      <c r="T104" s="595"/>
      <c r="U104" s="595"/>
      <c r="V104" s="595"/>
      <c r="W104" s="59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91.5" customHeight="1" x14ac:dyDescent="0.15">
      <c r="A108" s="640" t="s">
        <v>312</v>
      </c>
      <c r="B108" s="641"/>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379</v>
      </c>
      <c r="AE108" s="344"/>
      <c r="AF108" s="344"/>
      <c r="AG108" s="340" t="s">
        <v>406</v>
      </c>
      <c r="AH108" s="341"/>
      <c r="AI108" s="341"/>
      <c r="AJ108" s="341"/>
      <c r="AK108" s="341"/>
      <c r="AL108" s="341"/>
      <c r="AM108" s="341"/>
      <c r="AN108" s="341"/>
      <c r="AO108" s="341"/>
      <c r="AP108" s="341"/>
      <c r="AQ108" s="341"/>
      <c r="AR108" s="341"/>
      <c r="AS108" s="341"/>
      <c r="AT108" s="341"/>
      <c r="AU108" s="341"/>
      <c r="AV108" s="341"/>
      <c r="AW108" s="341"/>
      <c r="AX108" s="342"/>
    </row>
    <row r="109" spans="1:50" ht="40.5" customHeight="1" x14ac:dyDescent="0.15">
      <c r="A109" s="642"/>
      <c r="B109" s="643"/>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294" t="s">
        <v>379</v>
      </c>
      <c r="AE109" s="295"/>
      <c r="AF109" s="295"/>
      <c r="AG109" s="274" t="s">
        <v>409</v>
      </c>
      <c r="AH109" s="251"/>
      <c r="AI109" s="251"/>
      <c r="AJ109" s="251"/>
      <c r="AK109" s="251"/>
      <c r="AL109" s="251"/>
      <c r="AM109" s="251"/>
      <c r="AN109" s="251"/>
      <c r="AO109" s="251"/>
      <c r="AP109" s="251"/>
      <c r="AQ109" s="251"/>
      <c r="AR109" s="251"/>
      <c r="AS109" s="251"/>
      <c r="AT109" s="251"/>
      <c r="AU109" s="251"/>
      <c r="AV109" s="251"/>
      <c r="AW109" s="251"/>
      <c r="AX109" s="275"/>
    </row>
    <row r="110" spans="1:50" ht="79.5" customHeight="1" x14ac:dyDescent="0.15">
      <c r="A110" s="644"/>
      <c r="B110" s="645"/>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4" t="s">
        <v>379</v>
      </c>
      <c r="AE110" s="325"/>
      <c r="AF110" s="325"/>
      <c r="AG110" s="335" t="s">
        <v>410</v>
      </c>
      <c r="AH110" s="239"/>
      <c r="AI110" s="239"/>
      <c r="AJ110" s="239"/>
      <c r="AK110" s="239"/>
      <c r="AL110" s="239"/>
      <c r="AM110" s="239"/>
      <c r="AN110" s="239"/>
      <c r="AO110" s="239"/>
      <c r="AP110" s="239"/>
      <c r="AQ110" s="239"/>
      <c r="AR110" s="239"/>
      <c r="AS110" s="239"/>
      <c r="AT110" s="239"/>
      <c r="AU110" s="239"/>
      <c r="AV110" s="239"/>
      <c r="AW110" s="239"/>
      <c r="AX110" s="320"/>
    </row>
    <row r="111" spans="1:50" ht="58.5" customHeight="1" x14ac:dyDescent="0.15">
      <c r="A111" s="255" t="s">
        <v>46</v>
      </c>
      <c r="B111" s="256"/>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8" t="s">
        <v>411</v>
      </c>
      <c r="AE111" s="269"/>
      <c r="AF111" s="269"/>
      <c r="AG111" s="271" t="s">
        <v>412</v>
      </c>
      <c r="AH111" s="272"/>
      <c r="AI111" s="272"/>
      <c r="AJ111" s="272"/>
      <c r="AK111" s="272"/>
      <c r="AL111" s="272"/>
      <c r="AM111" s="272"/>
      <c r="AN111" s="272"/>
      <c r="AO111" s="272"/>
      <c r="AP111" s="272"/>
      <c r="AQ111" s="272"/>
      <c r="AR111" s="272"/>
      <c r="AS111" s="272"/>
      <c r="AT111" s="272"/>
      <c r="AU111" s="272"/>
      <c r="AV111" s="272"/>
      <c r="AW111" s="272"/>
      <c r="AX111" s="273"/>
    </row>
    <row r="112" spans="1:50" ht="48.75" customHeight="1" x14ac:dyDescent="0.15">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379</v>
      </c>
      <c r="AE112" s="295"/>
      <c r="AF112" s="295"/>
      <c r="AG112" s="274" t="s">
        <v>467</v>
      </c>
      <c r="AH112" s="251"/>
      <c r="AI112" s="251"/>
      <c r="AJ112" s="251"/>
      <c r="AK112" s="251"/>
      <c r="AL112" s="251"/>
      <c r="AM112" s="251"/>
      <c r="AN112" s="251"/>
      <c r="AO112" s="251"/>
      <c r="AP112" s="251"/>
      <c r="AQ112" s="251"/>
      <c r="AR112" s="251"/>
      <c r="AS112" s="251"/>
      <c r="AT112" s="251"/>
      <c r="AU112" s="251"/>
      <c r="AV112" s="251"/>
      <c r="AW112" s="251"/>
      <c r="AX112" s="275"/>
    </row>
    <row r="113" spans="1:64" ht="57.75" customHeight="1" x14ac:dyDescent="0.15">
      <c r="A113" s="257"/>
      <c r="B113" s="258"/>
      <c r="C113" s="443"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379</v>
      </c>
      <c r="AE113" s="295"/>
      <c r="AF113" s="295"/>
      <c r="AG113" s="274" t="s">
        <v>413</v>
      </c>
      <c r="AH113" s="251"/>
      <c r="AI113" s="251"/>
      <c r="AJ113" s="251"/>
      <c r="AK113" s="251"/>
      <c r="AL113" s="251"/>
      <c r="AM113" s="251"/>
      <c r="AN113" s="251"/>
      <c r="AO113" s="251"/>
      <c r="AP113" s="251"/>
      <c r="AQ113" s="251"/>
      <c r="AR113" s="251"/>
      <c r="AS113" s="251"/>
      <c r="AT113" s="251"/>
      <c r="AU113" s="251"/>
      <c r="AV113" s="251"/>
      <c r="AW113" s="251"/>
      <c r="AX113" s="275"/>
    </row>
    <row r="114" spans="1:64" ht="33.75" customHeight="1" x14ac:dyDescent="0.15">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379</v>
      </c>
      <c r="AE114" s="295"/>
      <c r="AF114" s="295"/>
      <c r="AG114" s="274" t="s">
        <v>414</v>
      </c>
      <c r="AH114" s="251"/>
      <c r="AI114" s="251"/>
      <c r="AJ114" s="251"/>
      <c r="AK114" s="251"/>
      <c r="AL114" s="251"/>
      <c r="AM114" s="251"/>
      <c r="AN114" s="251"/>
      <c r="AO114" s="251"/>
      <c r="AP114" s="251"/>
      <c r="AQ114" s="251"/>
      <c r="AR114" s="251"/>
      <c r="AS114" s="251"/>
      <c r="AT114" s="251"/>
      <c r="AU114" s="251"/>
      <c r="AV114" s="251"/>
      <c r="AW114" s="251"/>
      <c r="AX114" s="275"/>
    </row>
    <row r="115" spans="1:64" ht="33.75" customHeight="1" x14ac:dyDescent="0.15">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9"/>
      <c r="AD115" s="294" t="s">
        <v>379</v>
      </c>
      <c r="AE115" s="295"/>
      <c r="AF115" s="295"/>
      <c r="AG115" s="274" t="s">
        <v>459</v>
      </c>
      <c r="AH115" s="251"/>
      <c r="AI115" s="251"/>
      <c r="AJ115" s="251"/>
      <c r="AK115" s="251"/>
      <c r="AL115" s="251"/>
      <c r="AM115" s="251"/>
      <c r="AN115" s="251"/>
      <c r="AO115" s="251"/>
      <c r="AP115" s="251"/>
      <c r="AQ115" s="251"/>
      <c r="AR115" s="251"/>
      <c r="AS115" s="251"/>
      <c r="AT115" s="251"/>
      <c r="AU115" s="251"/>
      <c r="AV115" s="251"/>
      <c r="AW115" s="251"/>
      <c r="AX115" s="275"/>
    </row>
    <row r="116" spans="1:64" ht="19.350000000000001" customHeight="1" x14ac:dyDescent="0.15">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9"/>
      <c r="AD116" s="253" t="s">
        <v>405</v>
      </c>
      <c r="AE116" s="254"/>
      <c r="AF116" s="254"/>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379</v>
      </c>
      <c r="AE117" s="325"/>
      <c r="AF117" s="329"/>
      <c r="AG117" s="336" t="s">
        <v>468</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63.7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379</v>
      </c>
      <c r="AE118" s="269"/>
      <c r="AF118" s="270"/>
      <c r="AG118" s="271" t="s">
        <v>469</v>
      </c>
      <c r="AH118" s="272"/>
      <c r="AI118" s="272"/>
      <c r="AJ118" s="272"/>
      <c r="AK118" s="272"/>
      <c r="AL118" s="272"/>
      <c r="AM118" s="272"/>
      <c r="AN118" s="272"/>
      <c r="AO118" s="272"/>
      <c r="AP118" s="272"/>
      <c r="AQ118" s="272"/>
      <c r="AR118" s="272"/>
      <c r="AS118" s="272"/>
      <c r="AT118" s="272"/>
      <c r="AU118" s="272"/>
      <c r="AV118" s="272"/>
      <c r="AW118" s="272"/>
      <c r="AX118" s="273"/>
    </row>
    <row r="119" spans="1:64" ht="30"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5" t="s">
        <v>405</v>
      </c>
      <c r="AE119" s="346"/>
      <c r="AF119" s="346"/>
      <c r="AG119" s="334"/>
      <c r="AH119" s="251"/>
      <c r="AI119" s="251"/>
      <c r="AJ119" s="251"/>
      <c r="AK119" s="251"/>
      <c r="AL119" s="251"/>
      <c r="AM119" s="251"/>
      <c r="AN119" s="251"/>
      <c r="AO119" s="251"/>
      <c r="AP119" s="251"/>
      <c r="AQ119" s="251"/>
      <c r="AR119" s="251"/>
      <c r="AS119" s="251"/>
      <c r="AT119" s="251"/>
      <c r="AU119" s="251"/>
      <c r="AV119" s="251"/>
      <c r="AW119" s="251"/>
      <c r="AX119" s="275"/>
    </row>
    <row r="120" spans="1:64" ht="36.75" customHeight="1" x14ac:dyDescent="0.15">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379</v>
      </c>
      <c r="AE120" s="295"/>
      <c r="AF120" s="295"/>
      <c r="AG120" s="274" t="s">
        <v>461</v>
      </c>
      <c r="AH120" s="251"/>
      <c r="AI120" s="251"/>
      <c r="AJ120" s="251"/>
      <c r="AK120" s="251"/>
      <c r="AL120" s="251"/>
      <c r="AM120" s="251"/>
      <c r="AN120" s="251"/>
      <c r="AO120" s="251"/>
      <c r="AP120" s="251"/>
      <c r="AQ120" s="251"/>
      <c r="AR120" s="251"/>
      <c r="AS120" s="251"/>
      <c r="AT120" s="251"/>
      <c r="AU120" s="251"/>
      <c r="AV120" s="251"/>
      <c r="AW120" s="251"/>
      <c r="AX120" s="275"/>
    </row>
    <row r="121" spans="1:64" ht="60.75" customHeight="1" x14ac:dyDescent="0.15">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379</v>
      </c>
      <c r="AE121" s="295"/>
      <c r="AF121" s="295"/>
      <c r="AG121" s="335" t="s">
        <v>460</v>
      </c>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x14ac:dyDescent="0.15">
      <c r="A122" s="241" t="s">
        <v>80</v>
      </c>
      <c r="B122" s="242"/>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8"/>
      <c r="AE122" s="269"/>
      <c r="AF122" s="269"/>
      <c r="AG122" s="315"/>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54"/>
      <c r="U125" s="337"/>
      <c r="V125" s="337"/>
      <c r="W125" s="337"/>
      <c r="X125" s="337"/>
      <c r="Y125" s="337"/>
      <c r="Z125" s="337"/>
      <c r="AA125" s="337"/>
      <c r="AB125" s="337"/>
      <c r="AC125" s="337"/>
      <c r="AD125" s="337"/>
      <c r="AE125" s="337"/>
      <c r="AF125" s="555"/>
      <c r="AG125" s="319"/>
      <c r="AH125" s="239"/>
      <c r="AI125" s="239"/>
      <c r="AJ125" s="239"/>
      <c r="AK125" s="239"/>
      <c r="AL125" s="239"/>
      <c r="AM125" s="239"/>
      <c r="AN125" s="239"/>
      <c r="AO125" s="239"/>
      <c r="AP125" s="239"/>
      <c r="AQ125" s="239"/>
      <c r="AR125" s="239"/>
      <c r="AS125" s="239"/>
      <c r="AT125" s="239"/>
      <c r="AU125" s="239"/>
      <c r="AV125" s="239"/>
      <c r="AW125" s="239"/>
      <c r="AX125" s="320"/>
    </row>
    <row r="126" spans="1:64" ht="108" customHeight="1" x14ac:dyDescent="0.15">
      <c r="A126" s="255" t="s">
        <v>58</v>
      </c>
      <c r="B126" s="386"/>
      <c r="C126" s="376" t="s">
        <v>64</v>
      </c>
      <c r="D126" s="424"/>
      <c r="E126" s="424"/>
      <c r="F126" s="425"/>
      <c r="G126" s="380" t="s">
        <v>471</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78" t="s">
        <v>68</v>
      </c>
      <c r="D127" s="579"/>
      <c r="E127" s="579"/>
      <c r="F127" s="580"/>
      <c r="G127" s="581" t="s">
        <v>470</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0"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c r="B131" s="384"/>
      <c r="C131" s="384"/>
      <c r="D131" s="384"/>
      <c r="E131" s="385"/>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50"/>
      <c r="B133" s="551"/>
      <c r="C133" s="551"/>
      <c r="D133" s="551"/>
      <c r="E133" s="552"/>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9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16" t="s">
        <v>224</v>
      </c>
      <c r="B137" s="312"/>
      <c r="C137" s="312"/>
      <c r="D137" s="312"/>
      <c r="E137" s="312"/>
      <c r="F137" s="312"/>
      <c r="G137" s="541" t="s">
        <v>382</v>
      </c>
      <c r="H137" s="542"/>
      <c r="I137" s="542"/>
      <c r="J137" s="542"/>
      <c r="K137" s="542"/>
      <c r="L137" s="542"/>
      <c r="M137" s="542"/>
      <c r="N137" s="542"/>
      <c r="O137" s="542"/>
      <c r="P137" s="543"/>
      <c r="Q137" s="312" t="s">
        <v>225</v>
      </c>
      <c r="R137" s="312"/>
      <c r="S137" s="312"/>
      <c r="T137" s="312"/>
      <c r="U137" s="312"/>
      <c r="V137" s="312"/>
      <c r="W137" s="553" t="s">
        <v>381</v>
      </c>
      <c r="X137" s="542"/>
      <c r="Y137" s="542"/>
      <c r="Z137" s="542"/>
      <c r="AA137" s="542"/>
      <c r="AB137" s="542"/>
      <c r="AC137" s="542"/>
      <c r="AD137" s="542"/>
      <c r="AE137" s="542"/>
      <c r="AF137" s="543"/>
      <c r="AG137" s="312" t="s">
        <v>226</v>
      </c>
      <c r="AH137" s="312"/>
      <c r="AI137" s="312"/>
      <c r="AJ137" s="312"/>
      <c r="AK137" s="312"/>
      <c r="AL137" s="312"/>
      <c r="AM137" s="513">
        <v>18</v>
      </c>
      <c r="AN137" s="514"/>
      <c r="AO137" s="514"/>
      <c r="AP137" s="514"/>
      <c r="AQ137" s="514"/>
      <c r="AR137" s="514"/>
      <c r="AS137" s="514"/>
      <c r="AT137" s="514"/>
      <c r="AU137" s="514"/>
      <c r="AV137" s="515"/>
      <c r="AW137" s="12"/>
      <c r="AX137" s="13"/>
    </row>
    <row r="138" spans="1:50" ht="19.899999999999999" customHeight="1" thickBot="1" x14ac:dyDescent="0.2">
      <c r="A138" s="517" t="s">
        <v>227</v>
      </c>
      <c r="B138" s="422"/>
      <c r="C138" s="422"/>
      <c r="D138" s="422"/>
      <c r="E138" s="422"/>
      <c r="F138" s="422"/>
      <c r="G138" s="309" t="s">
        <v>387</v>
      </c>
      <c r="H138" s="310"/>
      <c r="I138" s="310"/>
      <c r="J138" s="310"/>
      <c r="K138" s="310"/>
      <c r="L138" s="310"/>
      <c r="M138" s="310"/>
      <c r="N138" s="310"/>
      <c r="O138" s="310"/>
      <c r="P138" s="311"/>
      <c r="Q138" s="422" t="s">
        <v>228</v>
      </c>
      <c r="R138" s="422"/>
      <c r="S138" s="422"/>
      <c r="T138" s="422"/>
      <c r="U138" s="422"/>
      <c r="V138" s="422"/>
      <c r="W138" s="309">
        <v>180</v>
      </c>
      <c r="X138" s="310"/>
      <c r="Y138" s="310"/>
      <c r="Z138" s="310"/>
      <c r="AA138" s="310"/>
      <c r="AB138" s="310"/>
      <c r="AC138" s="310"/>
      <c r="AD138" s="310"/>
      <c r="AE138" s="310"/>
      <c r="AF138" s="311"/>
      <c r="AG138" s="313"/>
      <c r="AH138" s="314"/>
      <c r="AI138" s="314"/>
      <c r="AJ138" s="314"/>
      <c r="AK138" s="314"/>
      <c r="AL138" s="314"/>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4"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4"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1"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8.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415</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375</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24.75" customHeight="1" x14ac:dyDescent="0.15">
      <c r="A180" s="363"/>
      <c r="B180" s="364"/>
      <c r="C180" s="364"/>
      <c r="D180" s="364"/>
      <c r="E180" s="364"/>
      <c r="F180" s="365"/>
      <c r="G180" s="354" t="s">
        <v>416</v>
      </c>
      <c r="H180" s="355"/>
      <c r="I180" s="355"/>
      <c r="J180" s="355"/>
      <c r="K180" s="356"/>
      <c r="L180" s="357" t="s">
        <v>456</v>
      </c>
      <c r="M180" s="358"/>
      <c r="N180" s="358"/>
      <c r="O180" s="358"/>
      <c r="P180" s="358"/>
      <c r="Q180" s="358"/>
      <c r="R180" s="358"/>
      <c r="S180" s="358"/>
      <c r="T180" s="358"/>
      <c r="U180" s="358"/>
      <c r="V180" s="358"/>
      <c r="W180" s="358"/>
      <c r="X180" s="359"/>
      <c r="Y180" s="389">
        <v>205</v>
      </c>
      <c r="Z180" s="390"/>
      <c r="AA180" s="390"/>
      <c r="AB180" s="391"/>
      <c r="AC180" s="354"/>
      <c r="AD180" s="355"/>
      <c r="AE180" s="355"/>
      <c r="AF180" s="355"/>
      <c r="AG180" s="356"/>
      <c r="AH180" s="357"/>
      <c r="AI180" s="358"/>
      <c r="AJ180" s="358"/>
      <c r="AK180" s="358"/>
      <c r="AL180" s="358"/>
      <c r="AM180" s="358"/>
      <c r="AN180" s="358"/>
      <c r="AO180" s="358"/>
      <c r="AP180" s="358"/>
      <c r="AQ180" s="358"/>
      <c r="AR180" s="358"/>
      <c r="AS180" s="358"/>
      <c r="AT180" s="359"/>
      <c r="AU180" s="389"/>
      <c r="AV180" s="390"/>
      <c r="AW180" s="390"/>
      <c r="AX180" s="473"/>
    </row>
    <row r="181" spans="1:50" ht="24.75" customHeight="1" x14ac:dyDescent="0.15">
      <c r="A181" s="363"/>
      <c r="B181" s="364"/>
      <c r="C181" s="364"/>
      <c r="D181" s="364"/>
      <c r="E181" s="364"/>
      <c r="F181" s="365"/>
      <c r="G181" s="404" t="s">
        <v>417</v>
      </c>
      <c r="H181" s="405"/>
      <c r="I181" s="405"/>
      <c r="J181" s="405"/>
      <c r="K181" s="406"/>
      <c r="L181" s="407" t="s">
        <v>417</v>
      </c>
      <c r="M181" s="408"/>
      <c r="N181" s="408"/>
      <c r="O181" s="408"/>
      <c r="P181" s="408"/>
      <c r="Q181" s="408"/>
      <c r="R181" s="408"/>
      <c r="S181" s="408"/>
      <c r="T181" s="408"/>
      <c r="U181" s="408"/>
      <c r="V181" s="408"/>
      <c r="W181" s="408"/>
      <c r="X181" s="409"/>
      <c r="Y181" s="410">
        <v>147</v>
      </c>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56"/>
    </row>
    <row r="182" spans="1:50" ht="24.75" customHeight="1" x14ac:dyDescent="0.15">
      <c r="A182" s="363"/>
      <c r="B182" s="364"/>
      <c r="C182" s="364"/>
      <c r="D182" s="364"/>
      <c r="E182" s="364"/>
      <c r="F182" s="365"/>
      <c r="G182" s="404" t="s">
        <v>418</v>
      </c>
      <c r="H182" s="405"/>
      <c r="I182" s="405"/>
      <c r="J182" s="405"/>
      <c r="K182" s="406"/>
      <c r="L182" s="407" t="s">
        <v>421</v>
      </c>
      <c r="M182" s="408"/>
      <c r="N182" s="408"/>
      <c r="O182" s="408"/>
      <c r="P182" s="408"/>
      <c r="Q182" s="408"/>
      <c r="R182" s="408"/>
      <c r="S182" s="408"/>
      <c r="T182" s="408"/>
      <c r="U182" s="408"/>
      <c r="V182" s="408"/>
      <c r="W182" s="408"/>
      <c r="X182" s="409"/>
      <c r="Y182" s="410">
        <v>40</v>
      </c>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56"/>
    </row>
    <row r="183" spans="1:50" ht="24.75" customHeight="1" x14ac:dyDescent="0.15">
      <c r="A183" s="363"/>
      <c r="B183" s="364"/>
      <c r="C183" s="364"/>
      <c r="D183" s="364"/>
      <c r="E183" s="364"/>
      <c r="F183" s="365"/>
      <c r="G183" s="404" t="s">
        <v>419</v>
      </c>
      <c r="H183" s="405"/>
      <c r="I183" s="405"/>
      <c r="J183" s="405"/>
      <c r="K183" s="406"/>
      <c r="L183" s="407" t="s">
        <v>420</v>
      </c>
      <c r="M183" s="408"/>
      <c r="N183" s="408"/>
      <c r="O183" s="408"/>
      <c r="P183" s="408"/>
      <c r="Q183" s="408"/>
      <c r="R183" s="408"/>
      <c r="S183" s="408"/>
      <c r="T183" s="408"/>
      <c r="U183" s="408"/>
      <c r="V183" s="408"/>
      <c r="W183" s="408"/>
      <c r="X183" s="409"/>
      <c r="Y183" s="410">
        <v>9</v>
      </c>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56"/>
    </row>
    <row r="184" spans="1:50" ht="24.75" customHeight="1" x14ac:dyDescent="0.15">
      <c r="A184" s="363"/>
      <c r="B184" s="364"/>
      <c r="C184" s="364"/>
      <c r="D184" s="364"/>
      <c r="E184" s="364"/>
      <c r="F184" s="365"/>
      <c r="G184" s="404" t="s">
        <v>422</v>
      </c>
      <c r="H184" s="405"/>
      <c r="I184" s="405"/>
      <c r="J184" s="405"/>
      <c r="K184" s="406"/>
      <c r="L184" s="407" t="s">
        <v>423</v>
      </c>
      <c r="M184" s="408"/>
      <c r="N184" s="408"/>
      <c r="O184" s="408"/>
      <c r="P184" s="408"/>
      <c r="Q184" s="408"/>
      <c r="R184" s="408"/>
      <c r="S184" s="408"/>
      <c r="T184" s="408"/>
      <c r="U184" s="408"/>
      <c r="V184" s="408"/>
      <c r="W184" s="408"/>
      <c r="X184" s="409"/>
      <c r="Y184" s="410">
        <v>80</v>
      </c>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56"/>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56"/>
    </row>
    <row r="186" spans="1:50" ht="24.75" hidden="1"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56"/>
    </row>
    <row r="187" spans="1:50" ht="24.75" hidden="1"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56"/>
    </row>
    <row r="188" spans="1:50" ht="24.75" hidden="1"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56"/>
    </row>
    <row r="189" spans="1:50" ht="24.75" hidden="1"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56"/>
    </row>
    <row r="190" spans="1:50" ht="24.75" customHeight="1" thickBot="1" x14ac:dyDescent="0.2">
      <c r="A190" s="363"/>
      <c r="B190" s="364"/>
      <c r="C190" s="364"/>
      <c r="D190" s="364"/>
      <c r="E190" s="364"/>
      <c r="F190" s="365"/>
      <c r="G190" s="557" t="s">
        <v>22</v>
      </c>
      <c r="H190" s="558"/>
      <c r="I190" s="558"/>
      <c r="J190" s="558"/>
      <c r="K190" s="558"/>
      <c r="L190" s="559"/>
      <c r="M190" s="146"/>
      <c r="N190" s="146"/>
      <c r="O190" s="146"/>
      <c r="P190" s="146"/>
      <c r="Q190" s="146"/>
      <c r="R190" s="146"/>
      <c r="S190" s="146"/>
      <c r="T190" s="146"/>
      <c r="U190" s="146"/>
      <c r="V190" s="146"/>
      <c r="W190" s="146"/>
      <c r="X190" s="147"/>
      <c r="Y190" s="560">
        <f>SUM(Y180:AB189)</f>
        <v>481</v>
      </c>
      <c r="Z190" s="561"/>
      <c r="AA190" s="561"/>
      <c r="AB190" s="562"/>
      <c r="AC190" s="557" t="s">
        <v>22</v>
      </c>
      <c r="AD190" s="558"/>
      <c r="AE190" s="558"/>
      <c r="AF190" s="558"/>
      <c r="AG190" s="558"/>
      <c r="AH190" s="559"/>
      <c r="AI190" s="146"/>
      <c r="AJ190" s="146"/>
      <c r="AK190" s="146"/>
      <c r="AL190" s="146"/>
      <c r="AM190" s="146"/>
      <c r="AN190" s="146"/>
      <c r="AO190" s="146"/>
      <c r="AP190" s="146"/>
      <c r="AQ190" s="146"/>
      <c r="AR190" s="146"/>
      <c r="AS190" s="146"/>
      <c r="AT190" s="147"/>
      <c r="AU190" s="560">
        <f>SUM(AU180:AX189)</f>
        <v>0</v>
      </c>
      <c r="AV190" s="561"/>
      <c r="AW190" s="561"/>
      <c r="AX190" s="563"/>
    </row>
    <row r="191" spans="1:50" ht="30" customHeight="1" x14ac:dyDescent="0.15">
      <c r="A191" s="363"/>
      <c r="B191" s="364"/>
      <c r="C191" s="364"/>
      <c r="D191" s="364"/>
      <c r="E191" s="364"/>
      <c r="F191" s="365"/>
      <c r="G191" s="369" t="s">
        <v>429</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4.75" customHeight="1" x14ac:dyDescent="0.15">
      <c r="A193" s="363"/>
      <c r="B193" s="364"/>
      <c r="C193" s="364"/>
      <c r="D193" s="364"/>
      <c r="E193" s="364"/>
      <c r="F193" s="365"/>
      <c r="G193" s="354" t="s">
        <v>430</v>
      </c>
      <c r="H193" s="355"/>
      <c r="I193" s="355"/>
      <c r="J193" s="355"/>
      <c r="K193" s="356"/>
      <c r="L193" s="357" t="s">
        <v>431</v>
      </c>
      <c r="M193" s="358"/>
      <c r="N193" s="358"/>
      <c r="O193" s="358"/>
      <c r="P193" s="358"/>
      <c r="Q193" s="358"/>
      <c r="R193" s="358"/>
      <c r="S193" s="358"/>
      <c r="T193" s="358"/>
      <c r="U193" s="358"/>
      <c r="V193" s="358"/>
      <c r="W193" s="358"/>
      <c r="X193" s="359"/>
      <c r="Y193" s="389">
        <v>11</v>
      </c>
      <c r="Z193" s="390"/>
      <c r="AA193" s="390"/>
      <c r="AB193" s="391"/>
      <c r="AC193" s="354"/>
      <c r="AD193" s="355"/>
      <c r="AE193" s="355"/>
      <c r="AF193" s="355"/>
      <c r="AG193" s="356"/>
      <c r="AH193" s="357"/>
      <c r="AI193" s="358"/>
      <c r="AJ193" s="358"/>
      <c r="AK193" s="358"/>
      <c r="AL193" s="358"/>
      <c r="AM193" s="358"/>
      <c r="AN193" s="358"/>
      <c r="AO193" s="358"/>
      <c r="AP193" s="358"/>
      <c r="AQ193" s="358"/>
      <c r="AR193" s="358"/>
      <c r="AS193" s="358"/>
      <c r="AT193" s="359"/>
      <c r="AU193" s="389"/>
      <c r="AV193" s="390"/>
      <c r="AW193" s="390"/>
      <c r="AX193" s="473"/>
    </row>
    <row r="194" spans="1:50" ht="24.75" customHeight="1" x14ac:dyDescent="0.15">
      <c r="A194" s="363"/>
      <c r="B194" s="364"/>
      <c r="C194" s="364"/>
      <c r="D194" s="364"/>
      <c r="E194" s="364"/>
      <c r="F194" s="365"/>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56"/>
    </row>
    <row r="195" spans="1:50" ht="24.75" customHeight="1" x14ac:dyDescent="0.15">
      <c r="A195" s="363"/>
      <c r="B195" s="364"/>
      <c r="C195" s="364"/>
      <c r="D195" s="364"/>
      <c r="E195" s="364"/>
      <c r="F195" s="365"/>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56"/>
    </row>
    <row r="196" spans="1:50" ht="24.75" customHeight="1" x14ac:dyDescent="0.15">
      <c r="A196" s="363"/>
      <c r="B196" s="364"/>
      <c r="C196" s="364"/>
      <c r="D196" s="364"/>
      <c r="E196" s="364"/>
      <c r="F196" s="365"/>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56"/>
    </row>
    <row r="197" spans="1:50" ht="24.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56"/>
    </row>
    <row r="198" spans="1:50" ht="24.75" hidden="1"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56"/>
    </row>
    <row r="199" spans="1:50" ht="24.75" hidden="1"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56"/>
    </row>
    <row r="200" spans="1:50" ht="24.75" hidden="1"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56"/>
    </row>
    <row r="201" spans="1:50" ht="24.75" hidden="1"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56"/>
    </row>
    <row r="202" spans="1:50" ht="24.75" hidden="1"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56"/>
    </row>
    <row r="203" spans="1:50" ht="24.75" customHeight="1" thickBot="1" x14ac:dyDescent="0.2">
      <c r="A203" s="363"/>
      <c r="B203" s="364"/>
      <c r="C203" s="364"/>
      <c r="D203" s="364"/>
      <c r="E203" s="364"/>
      <c r="F203" s="365"/>
      <c r="G203" s="557" t="s">
        <v>22</v>
      </c>
      <c r="H203" s="558"/>
      <c r="I203" s="558"/>
      <c r="J203" s="558"/>
      <c r="K203" s="558"/>
      <c r="L203" s="559"/>
      <c r="M203" s="146"/>
      <c r="N203" s="146"/>
      <c r="O203" s="146"/>
      <c r="P203" s="146"/>
      <c r="Q203" s="146"/>
      <c r="R203" s="146"/>
      <c r="S203" s="146"/>
      <c r="T203" s="146"/>
      <c r="U203" s="146"/>
      <c r="V203" s="146"/>
      <c r="W203" s="146"/>
      <c r="X203" s="147"/>
      <c r="Y203" s="560">
        <f>SUM(Y193:AB202)</f>
        <v>11</v>
      </c>
      <c r="Z203" s="561"/>
      <c r="AA203" s="561"/>
      <c r="AB203" s="562"/>
      <c r="AC203" s="557" t="s">
        <v>22</v>
      </c>
      <c r="AD203" s="558"/>
      <c r="AE203" s="558"/>
      <c r="AF203" s="558"/>
      <c r="AG203" s="558"/>
      <c r="AH203" s="559"/>
      <c r="AI203" s="146"/>
      <c r="AJ203" s="146"/>
      <c r="AK203" s="146"/>
      <c r="AL203" s="146"/>
      <c r="AM203" s="146"/>
      <c r="AN203" s="146"/>
      <c r="AO203" s="146"/>
      <c r="AP203" s="146"/>
      <c r="AQ203" s="146"/>
      <c r="AR203" s="146"/>
      <c r="AS203" s="146"/>
      <c r="AT203" s="147"/>
      <c r="AU203" s="560">
        <f>SUM(AU193:AX202)</f>
        <v>0</v>
      </c>
      <c r="AV203" s="561"/>
      <c r="AW203" s="561"/>
      <c r="AX203" s="563"/>
    </row>
    <row r="204" spans="1:50" ht="30" customHeight="1" x14ac:dyDescent="0.15">
      <c r="A204" s="363"/>
      <c r="B204" s="364"/>
      <c r="C204" s="364"/>
      <c r="D204" s="364"/>
      <c r="E204" s="364"/>
      <c r="F204" s="365"/>
      <c r="G204" s="369" t="s">
        <v>432</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4.75" customHeight="1" x14ac:dyDescent="0.15">
      <c r="A206" s="363"/>
      <c r="B206" s="364"/>
      <c r="C206" s="364"/>
      <c r="D206" s="364"/>
      <c r="E206" s="364"/>
      <c r="F206" s="365"/>
      <c r="G206" s="354" t="s">
        <v>464</v>
      </c>
      <c r="H206" s="355"/>
      <c r="I206" s="355"/>
      <c r="J206" s="355"/>
      <c r="K206" s="356"/>
      <c r="L206" s="357" t="s">
        <v>464</v>
      </c>
      <c r="M206" s="358"/>
      <c r="N206" s="358"/>
      <c r="O206" s="358"/>
      <c r="P206" s="358"/>
      <c r="Q206" s="358"/>
      <c r="R206" s="358"/>
      <c r="S206" s="358"/>
      <c r="T206" s="358"/>
      <c r="U206" s="358"/>
      <c r="V206" s="358"/>
      <c r="W206" s="358"/>
      <c r="X206" s="359"/>
      <c r="Y206" s="389">
        <v>96</v>
      </c>
      <c r="Z206" s="390"/>
      <c r="AA206" s="390"/>
      <c r="AB206" s="391"/>
      <c r="AC206" s="354"/>
      <c r="AD206" s="355"/>
      <c r="AE206" s="355"/>
      <c r="AF206" s="355"/>
      <c r="AG206" s="356"/>
      <c r="AH206" s="357"/>
      <c r="AI206" s="358"/>
      <c r="AJ206" s="358"/>
      <c r="AK206" s="358"/>
      <c r="AL206" s="358"/>
      <c r="AM206" s="358"/>
      <c r="AN206" s="358"/>
      <c r="AO206" s="358"/>
      <c r="AP206" s="358"/>
      <c r="AQ206" s="358"/>
      <c r="AR206" s="358"/>
      <c r="AS206" s="358"/>
      <c r="AT206" s="359"/>
      <c r="AU206" s="389"/>
      <c r="AV206" s="390"/>
      <c r="AW206" s="390"/>
      <c r="AX206" s="473"/>
    </row>
    <row r="207" spans="1:50" ht="24.75" customHeight="1" x14ac:dyDescent="0.15">
      <c r="A207" s="363"/>
      <c r="B207" s="364"/>
      <c r="C207" s="364"/>
      <c r="D207" s="364"/>
      <c r="E207" s="364"/>
      <c r="F207" s="365"/>
      <c r="G207" s="404" t="s">
        <v>463</v>
      </c>
      <c r="H207" s="405"/>
      <c r="I207" s="405"/>
      <c r="J207" s="405"/>
      <c r="K207" s="406"/>
      <c r="L207" s="407" t="s">
        <v>466</v>
      </c>
      <c r="M207" s="408"/>
      <c r="N207" s="408"/>
      <c r="O207" s="408"/>
      <c r="P207" s="408"/>
      <c r="Q207" s="408"/>
      <c r="R207" s="408"/>
      <c r="S207" s="408"/>
      <c r="T207" s="408"/>
      <c r="U207" s="408"/>
      <c r="V207" s="408"/>
      <c r="W207" s="408"/>
      <c r="X207" s="409"/>
      <c r="Y207" s="410">
        <v>3</v>
      </c>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56"/>
    </row>
    <row r="208" spans="1:50" ht="24.75" customHeight="1" x14ac:dyDescent="0.15">
      <c r="A208" s="363"/>
      <c r="B208" s="364"/>
      <c r="C208" s="364"/>
      <c r="D208" s="364"/>
      <c r="E208" s="364"/>
      <c r="F208" s="365"/>
      <c r="G208" s="404" t="s">
        <v>465</v>
      </c>
      <c r="H208" s="405"/>
      <c r="I208" s="405"/>
      <c r="J208" s="405"/>
      <c r="K208" s="406"/>
      <c r="L208" s="407" t="s">
        <v>462</v>
      </c>
      <c r="M208" s="408"/>
      <c r="N208" s="408"/>
      <c r="O208" s="408"/>
      <c r="P208" s="408"/>
      <c r="Q208" s="408"/>
      <c r="R208" s="408"/>
      <c r="S208" s="408"/>
      <c r="T208" s="408"/>
      <c r="U208" s="408"/>
      <c r="V208" s="408"/>
      <c r="W208" s="408"/>
      <c r="X208" s="409"/>
      <c r="Y208" s="410">
        <v>3</v>
      </c>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56"/>
    </row>
    <row r="209" spans="1:50" ht="24.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56"/>
    </row>
    <row r="210" spans="1:50" ht="24.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56"/>
    </row>
    <row r="211" spans="1:50" ht="24.75" hidden="1"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56"/>
    </row>
    <row r="212" spans="1:50" ht="24.75" hidden="1"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56"/>
    </row>
    <row r="213" spans="1:50" ht="24.75" hidden="1"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56"/>
    </row>
    <row r="214" spans="1:50" ht="24.75" hidden="1"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56"/>
    </row>
    <row r="215" spans="1:50" ht="24.75" hidden="1"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56"/>
    </row>
    <row r="216" spans="1:50" ht="24.75" customHeight="1" thickBot="1" x14ac:dyDescent="0.2">
      <c r="A216" s="363"/>
      <c r="B216" s="364"/>
      <c r="C216" s="364"/>
      <c r="D216" s="364"/>
      <c r="E216" s="364"/>
      <c r="F216" s="365"/>
      <c r="G216" s="557" t="s">
        <v>22</v>
      </c>
      <c r="H216" s="558"/>
      <c r="I216" s="558"/>
      <c r="J216" s="558"/>
      <c r="K216" s="558"/>
      <c r="L216" s="559"/>
      <c r="M216" s="146"/>
      <c r="N216" s="146"/>
      <c r="O216" s="146"/>
      <c r="P216" s="146"/>
      <c r="Q216" s="146"/>
      <c r="R216" s="146"/>
      <c r="S216" s="146"/>
      <c r="T216" s="146"/>
      <c r="U216" s="146"/>
      <c r="V216" s="146"/>
      <c r="W216" s="146"/>
      <c r="X216" s="147"/>
      <c r="Y216" s="560">
        <f>SUM(Y206:AB215)</f>
        <v>102</v>
      </c>
      <c r="Z216" s="561"/>
      <c r="AA216" s="561"/>
      <c r="AB216" s="562"/>
      <c r="AC216" s="557" t="s">
        <v>22</v>
      </c>
      <c r="AD216" s="558"/>
      <c r="AE216" s="558"/>
      <c r="AF216" s="558"/>
      <c r="AG216" s="558"/>
      <c r="AH216" s="559"/>
      <c r="AI216" s="146"/>
      <c r="AJ216" s="146"/>
      <c r="AK216" s="146"/>
      <c r="AL216" s="146"/>
      <c r="AM216" s="146"/>
      <c r="AN216" s="146"/>
      <c r="AO216" s="146"/>
      <c r="AP216" s="146"/>
      <c r="AQ216" s="146"/>
      <c r="AR216" s="146"/>
      <c r="AS216" s="146"/>
      <c r="AT216" s="147"/>
      <c r="AU216" s="560">
        <f>SUM(AU206:AX215)</f>
        <v>0</v>
      </c>
      <c r="AV216" s="561"/>
      <c r="AW216" s="561"/>
      <c r="AX216" s="563"/>
    </row>
    <row r="217" spans="1:50" ht="30" customHeight="1" x14ac:dyDescent="0.15">
      <c r="A217" s="363"/>
      <c r="B217" s="364"/>
      <c r="C217" s="364"/>
      <c r="D217" s="364"/>
      <c r="E217" s="364"/>
      <c r="F217" s="365"/>
      <c r="G217" s="369" t="s">
        <v>433</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362</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4.75" customHeight="1" x14ac:dyDescent="0.15">
      <c r="A219" s="363"/>
      <c r="B219" s="364"/>
      <c r="C219" s="364"/>
      <c r="D219" s="364"/>
      <c r="E219" s="364"/>
      <c r="F219" s="365"/>
      <c r="G219" s="354" t="s">
        <v>463</v>
      </c>
      <c r="H219" s="355"/>
      <c r="I219" s="355"/>
      <c r="J219" s="355"/>
      <c r="K219" s="356"/>
      <c r="L219" s="357" t="s">
        <v>462</v>
      </c>
      <c r="M219" s="358"/>
      <c r="N219" s="358"/>
      <c r="O219" s="358"/>
      <c r="P219" s="358"/>
      <c r="Q219" s="358"/>
      <c r="R219" s="358"/>
      <c r="S219" s="358"/>
      <c r="T219" s="358"/>
      <c r="U219" s="358"/>
      <c r="V219" s="358"/>
      <c r="W219" s="358"/>
      <c r="X219" s="359"/>
      <c r="Y219" s="389">
        <v>3</v>
      </c>
      <c r="Z219" s="390"/>
      <c r="AA219" s="390"/>
      <c r="AB219" s="391"/>
      <c r="AC219" s="354"/>
      <c r="AD219" s="355"/>
      <c r="AE219" s="355"/>
      <c r="AF219" s="355"/>
      <c r="AG219" s="356"/>
      <c r="AH219" s="357"/>
      <c r="AI219" s="358"/>
      <c r="AJ219" s="358"/>
      <c r="AK219" s="358"/>
      <c r="AL219" s="358"/>
      <c r="AM219" s="358"/>
      <c r="AN219" s="358"/>
      <c r="AO219" s="358"/>
      <c r="AP219" s="358"/>
      <c r="AQ219" s="358"/>
      <c r="AR219" s="358"/>
      <c r="AS219" s="358"/>
      <c r="AT219" s="359"/>
      <c r="AU219" s="389"/>
      <c r="AV219" s="390"/>
      <c r="AW219" s="390"/>
      <c r="AX219" s="473"/>
    </row>
    <row r="220" spans="1:50" ht="24.7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56"/>
    </row>
    <row r="221" spans="1:50" ht="24.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56"/>
    </row>
    <row r="222" spans="1:50" ht="24.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56"/>
    </row>
    <row r="223" spans="1:50" ht="24.75" hidden="1"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56"/>
    </row>
    <row r="224" spans="1:50" ht="24.75" hidden="1"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56"/>
    </row>
    <row r="225" spans="1:50" ht="24.75" hidden="1"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56"/>
    </row>
    <row r="226" spans="1:50" ht="24.75" hidden="1"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56"/>
    </row>
    <row r="227" spans="1:50" ht="24.75" hidden="1"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56"/>
    </row>
    <row r="228" spans="1:50" ht="24.75" hidden="1"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56"/>
    </row>
    <row r="229" spans="1:50" ht="24.75" customHeight="1" x14ac:dyDescent="0.15">
      <c r="A229" s="363"/>
      <c r="B229" s="364"/>
      <c r="C229" s="364"/>
      <c r="D229" s="364"/>
      <c r="E229" s="364"/>
      <c r="F229" s="365"/>
      <c r="G229" s="557" t="s">
        <v>22</v>
      </c>
      <c r="H229" s="558"/>
      <c r="I229" s="558"/>
      <c r="J229" s="558"/>
      <c r="K229" s="558"/>
      <c r="L229" s="559"/>
      <c r="M229" s="146"/>
      <c r="N229" s="146"/>
      <c r="O229" s="146"/>
      <c r="P229" s="146"/>
      <c r="Q229" s="146"/>
      <c r="R229" s="146"/>
      <c r="S229" s="146"/>
      <c r="T229" s="146"/>
      <c r="U229" s="146"/>
      <c r="V229" s="146"/>
      <c r="W229" s="146"/>
      <c r="X229" s="147"/>
      <c r="Y229" s="560">
        <f>SUM(Y219:AB228)</f>
        <v>3</v>
      </c>
      <c r="Z229" s="561"/>
      <c r="AA229" s="561"/>
      <c r="AB229" s="562"/>
      <c r="AC229" s="557" t="s">
        <v>22</v>
      </c>
      <c r="AD229" s="558"/>
      <c r="AE229" s="558"/>
      <c r="AF229" s="558"/>
      <c r="AG229" s="558"/>
      <c r="AH229" s="559"/>
      <c r="AI229" s="146"/>
      <c r="AJ229" s="146"/>
      <c r="AK229" s="146"/>
      <c r="AL229" s="146"/>
      <c r="AM229" s="146"/>
      <c r="AN229" s="146"/>
      <c r="AO229" s="146"/>
      <c r="AP229" s="146"/>
      <c r="AQ229" s="146"/>
      <c r="AR229" s="146"/>
      <c r="AS229" s="146"/>
      <c r="AT229" s="147"/>
      <c r="AU229" s="560">
        <f>SUM(AU219:AX228)</f>
        <v>0</v>
      </c>
      <c r="AV229" s="561"/>
      <c r="AW229" s="561"/>
      <c r="AX229" s="563"/>
    </row>
    <row r="230" spans="1:50" ht="22.5" hidden="1"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3" t="s">
        <v>33</v>
      </c>
      <c r="AL235" s="233"/>
      <c r="AM235" s="233"/>
      <c r="AN235" s="233"/>
      <c r="AO235" s="233"/>
      <c r="AP235" s="233"/>
      <c r="AQ235" s="233" t="s">
        <v>23</v>
      </c>
      <c r="AR235" s="233"/>
      <c r="AS235" s="233"/>
      <c r="AT235" s="233"/>
      <c r="AU235" s="83" t="s">
        <v>24</v>
      </c>
      <c r="AV235" s="84"/>
      <c r="AW235" s="84"/>
      <c r="AX235" s="574"/>
    </row>
    <row r="236" spans="1:50" ht="24" customHeight="1" x14ac:dyDescent="0.15">
      <c r="A236" s="567">
        <v>1</v>
      </c>
      <c r="B236" s="567">
        <v>1</v>
      </c>
      <c r="C236" s="569" t="s">
        <v>424</v>
      </c>
      <c r="D236" s="568"/>
      <c r="E236" s="568"/>
      <c r="F236" s="568"/>
      <c r="G236" s="568"/>
      <c r="H236" s="568"/>
      <c r="I236" s="568"/>
      <c r="J236" s="568"/>
      <c r="K236" s="568"/>
      <c r="L236" s="568"/>
      <c r="M236" s="569" t="s">
        <v>425</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481</v>
      </c>
      <c r="AL236" s="571"/>
      <c r="AM236" s="571"/>
      <c r="AN236" s="571"/>
      <c r="AO236" s="571"/>
      <c r="AP236" s="572"/>
      <c r="AQ236" s="569" t="s">
        <v>426</v>
      </c>
      <c r="AR236" s="568"/>
      <c r="AS236" s="568"/>
      <c r="AT236" s="568"/>
      <c r="AU236" s="570" t="s">
        <v>427</v>
      </c>
      <c r="AV236" s="571"/>
      <c r="AW236" s="571"/>
      <c r="AX236" s="572"/>
    </row>
    <row r="237" spans="1:50" ht="24" hidden="1" customHeight="1" x14ac:dyDescent="0.15">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hidden="1" customHeight="1" x14ac:dyDescent="0.15">
      <c r="A238" s="567">
        <v>3</v>
      </c>
      <c r="B238" s="567">
        <v>1</v>
      </c>
      <c r="C238" s="568"/>
      <c r="D238" s="568"/>
      <c r="E238" s="568"/>
      <c r="F238" s="568"/>
      <c r="G238" s="568"/>
      <c r="H238" s="568"/>
      <c r="I238" s="568"/>
      <c r="J238" s="568"/>
      <c r="K238" s="568"/>
      <c r="L238" s="568"/>
      <c r="M238" s="676"/>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77"/>
      <c r="AK238" s="570"/>
      <c r="AL238" s="571"/>
      <c r="AM238" s="571"/>
      <c r="AN238" s="571"/>
      <c r="AO238" s="571"/>
      <c r="AP238" s="572"/>
      <c r="AQ238" s="569"/>
      <c r="AR238" s="568"/>
      <c r="AS238" s="568"/>
      <c r="AT238" s="568"/>
      <c r="AU238" s="570"/>
      <c r="AV238" s="571"/>
      <c r="AW238" s="571"/>
      <c r="AX238" s="572"/>
    </row>
    <row r="239" spans="1:50" ht="24" hidden="1"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hidden="1"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hidden="1"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hidden="1"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hidden="1"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hidden="1"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hidden="1"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233" t="s">
        <v>365</v>
      </c>
      <c r="D268" s="233"/>
      <c r="E268" s="233"/>
      <c r="F268" s="233"/>
      <c r="G268" s="233"/>
      <c r="H268" s="233"/>
      <c r="I268" s="233"/>
      <c r="J268" s="233"/>
      <c r="K268" s="233"/>
      <c r="L268" s="233"/>
      <c r="M268" s="233" t="s">
        <v>366</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3" t="s">
        <v>367</v>
      </c>
      <c r="AL268" s="233"/>
      <c r="AM268" s="233"/>
      <c r="AN268" s="233"/>
      <c r="AO268" s="233"/>
      <c r="AP268" s="233"/>
      <c r="AQ268" s="233" t="s">
        <v>23</v>
      </c>
      <c r="AR268" s="233"/>
      <c r="AS268" s="233"/>
      <c r="AT268" s="233"/>
      <c r="AU268" s="83" t="s">
        <v>24</v>
      </c>
      <c r="AV268" s="84"/>
      <c r="AW268" s="84"/>
      <c r="AX268" s="574"/>
    </row>
    <row r="269" spans="1:50" ht="24" customHeight="1" x14ac:dyDescent="0.15">
      <c r="A269" s="567">
        <v>1</v>
      </c>
      <c r="B269" s="567">
        <v>1</v>
      </c>
      <c r="C269" s="569" t="s">
        <v>434</v>
      </c>
      <c r="D269" s="568"/>
      <c r="E269" s="568"/>
      <c r="F269" s="568"/>
      <c r="G269" s="568"/>
      <c r="H269" s="568"/>
      <c r="I269" s="568"/>
      <c r="J269" s="568"/>
      <c r="K269" s="568"/>
      <c r="L269" s="568"/>
      <c r="M269" s="569" t="s">
        <v>431</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11</v>
      </c>
      <c r="AL269" s="571"/>
      <c r="AM269" s="571"/>
      <c r="AN269" s="571"/>
      <c r="AO269" s="571"/>
      <c r="AP269" s="572"/>
      <c r="AQ269" s="569" t="s">
        <v>426</v>
      </c>
      <c r="AR269" s="568"/>
      <c r="AS269" s="568"/>
      <c r="AT269" s="568"/>
      <c r="AU269" s="570" t="s">
        <v>438</v>
      </c>
      <c r="AV269" s="571"/>
      <c r="AW269" s="571"/>
      <c r="AX269" s="572"/>
    </row>
    <row r="270" spans="1:50" ht="24" customHeight="1" x14ac:dyDescent="0.15">
      <c r="A270" s="567">
        <v>2</v>
      </c>
      <c r="B270" s="567">
        <v>1</v>
      </c>
      <c r="C270" s="569" t="s">
        <v>436</v>
      </c>
      <c r="D270" s="568"/>
      <c r="E270" s="568"/>
      <c r="F270" s="568"/>
      <c r="G270" s="568"/>
      <c r="H270" s="568"/>
      <c r="I270" s="568"/>
      <c r="J270" s="568"/>
      <c r="K270" s="568"/>
      <c r="L270" s="568"/>
      <c r="M270" s="569" t="s">
        <v>437</v>
      </c>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v>11</v>
      </c>
      <c r="AL270" s="571"/>
      <c r="AM270" s="571"/>
      <c r="AN270" s="571"/>
      <c r="AO270" s="571"/>
      <c r="AP270" s="572"/>
      <c r="AQ270" s="569" t="s">
        <v>426</v>
      </c>
      <c r="AR270" s="568"/>
      <c r="AS270" s="568"/>
      <c r="AT270" s="568"/>
      <c r="AU270" s="570" t="s">
        <v>438</v>
      </c>
      <c r="AV270" s="571"/>
      <c r="AW270" s="571"/>
      <c r="AX270" s="572"/>
    </row>
    <row r="271" spans="1:50" ht="24" customHeight="1" x14ac:dyDescent="0.15">
      <c r="A271" s="567">
        <v>3</v>
      </c>
      <c r="B271" s="567">
        <v>1</v>
      </c>
      <c r="C271" s="569" t="s">
        <v>439</v>
      </c>
      <c r="D271" s="568"/>
      <c r="E271" s="568"/>
      <c r="F271" s="568"/>
      <c r="G271" s="568"/>
      <c r="H271" s="568"/>
      <c r="I271" s="568"/>
      <c r="J271" s="568"/>
      <c r="K271" s="568"/>
      <c r="L271" s="568"/>
      <c r="M271" s="569" t="s">
        <v>440</v>
      </c>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v>11</v>
      </c>
      <c r="AL271" s="571"/>
      <c r="AM271" s="571"/>
      <c r="AN271" s="571"/>
      <c r="AO271" s="571"/>
      <c r="AP271" s="572"/>
      <c r="AQ271" s="569" t="s">
        <v>426</v>
      </c>
      <c r="AR271" s="568"/>
      <c r="AS271" s="568"/>
      <c r="AT271" s="568"/>
      <c r="AU271" s="570" t="s">
        <v>438</v>
      </c>
      <c r="AV271" s="571"/>
      <c r="AW271" s="571"/>
      <c r="AX271" s="572"/>
    </row>
    <row r="272" spans="1:50" ht="24" customHeight="1" x14ac:dyDescent="0.15">
      <c r="A272" s="567">
        <v>4</v>
      </c>
      <c r="B272" s="567">
        <v>1</v>
      </c>
      <c r="C272" s="569" t="s">
        <v>441</v>
      </c>
      <c r="D272" s="568"/>
      <c r="E272" s="568"/>
      <c r="F272" s="568"/>
      <c r="G272" s="568"/>
      <c r="H272" s="568"/>
      <c r="I272" s="568"/>
      <c r="J272" s="568"/>
      <c r="K272" s="568"/>
      <c r="L272" s="568"/>
      <c r="M272" s="569" t="s">
        <v>442</v>
      </c>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v>11</v>
      </c>
      <c r="AL272" s="571"/>
      <c r="AM272" s="571"/>
      <c r="AN272" s="571"/>
      <c r="AO272" s="571"/>
      <c r="AP272" s="572"/>
      <c r="AQ272" s="569" t="s">
        <v>426</v>
      </c>
      <c r="AR272" s="568"/>
      <c r="AS272" s="568"/>
      <c r="AT272" s="568"/>
      <c r="AU272" s="570" t="s">
        <v>438</v>
      </c>
      <c r="AV272" s="571"/>
      <c r="AW272" s="571"/>
      <c r="AX272" s="572"/>
    </row>
    <row r="273" spans="1:50" ht="24" customHeight="1" x14ac:dyDescent="0.15">
      <c r="A273" s="567">
        <v>5</v>
      </c>
      <c r="B273" s="567">
        <v>1</v>
      </c>
      <c r="C273" s="569" t="s">
        <v>443</v>
      </c>
      <c r="D273" s="568"/>
      <c r="E273" s="568"/>
      <c r="F273" s="568"/>
      <c r="G273" s="568"/>
      <c r="H273" s="568"/>
      <c r="I273" s="568"/>
      <c r="J273" s="568"/>
      <c r="K273" s="568"/>
      <c r="L273" s="568"/>
      <c r="M273" s="569" t="s">
        <v>444</v>
      </c>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v>11</v>
      </c>
      <c r="AL273" s="571"/>
      <c r="AM273" s="571"/>
      <c r="AN273" s="571"/>
      <c r="AO273" s="571"/>
      <c r="AP273" s="572"/>
      <c r="AQ273" s="569" t="s">
        <v>426</v>
      </c>
      <c r="AR273" s="568"/>
      <c r="AS273" s="568"/>
      <c r="AT273" s="568"/>
      <c r="AU273" s="570" t="s">
        <v>438</v>
      </c>
      <c r="AV273" s="571"/>
      <c r="AW273" s="571"/>
      <c r="AX273" s="572"/>
    </row>
    <row r="274" spans="1:50" ht="24" customHeight="1" x14ac:dyDescent="0.15">
      <c r="A274" s="567">
        <v>6</v>
      </c>
      <c r="B274" s="567">
        <v>1</v>
      </c>
      <c r="C274" s="569" t="s">
        <v>445</v>
      </c>
      <c r="D274" s="568"/>
      <c r="E274" s="568"/>
      <c r="F274" s="568"/>
      <c r="G274" s="568"/>
      <c r="H274" s="568"/>
      <c r="I274" s="568"/>
      <c r="J274" s="568"/>
      <c r="K274" s="568"/>
      <c r="L274" s="568"/>
      <c r="M274" s="569" t="s">
        <v>446</v>
      </c>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v>11</v>
      </c>
      <c r="AL274" s="571"/>
      <c r="AM274" s="571"/>
      <c r="AN274" s="571"/>
      <c r="AO274" s="571"/>
      <c r="AP274" s="572"/>
      <c r="AQ274" s="569" t="s">
        <v>426</v>
      </c>
      <c r="AR274" s="568"/>
      <c r="AS274" s="568"/>
      <c r="AT274" s="568"/>
      <c r="AU274" s="570" t="s">
        <v>438</v>
      </c>
      <c r="AV274" s="571"/>
      <c r="AW274" s="571"/>
      <c r="AX274" s="572"/>
    </row>
    <row r="275" spans="1:50" ht="24" customHeight="1" x14ac:dyDescent="0.15">
      <c r="A275" s="567">
        <v>7</v>
      </c>
      <c r="B275" s="567">
        <v>1</v>
      </c>
      <c r="C275" s="569" t="s">
        <v>447</v>
      </c>
      <c r="D275" s="568"/>
      <c r="E275" s="568"/>
      <c r="F275" s="568"/>
      <c r="G275" s="568"/>
      <c r="H275" s="568"/>
      <c r="I275" s="568"/>
      <c r="J275" s="568"/>
      <c r="K275" s="568"/>
      <c r="L275" s="568"/>
      <c r="M275" s="569" t="s">
        <v>448</v>
      </c>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v>11</v>
      </c>
      <c r="AL275" s="571"/>
      <c r="AM275" s="571"/>
      <c r="AN275" s="571"/>
      <c r="AO275" s="571"/>
      <c r="AP275" s="572"/>
      <c r="AQ275" s="569" t="s">
        <v>426</v>
      </c>
      <c r="AR275" s="568"/>
      <c r="AS275" s="568"/>
      <c r="AT275" s="568"/>
      <c r="AU275" s="570" t="s">
        <v>438</v>
      </c>
      <c r="AV275" s="571"/>
      <c r="AW275" s="571"/>
      <c r="AX275" s="572"/>
    </row>
    <row r="276" spans="1:50" ht="24" customHeight="1" x14ac:dyDescent="0.15">
      <c r="A276" s="567">
        <v>8</v>
      </c>
      <c r="B276" s="567">
        <v>1</v>
      </c>
      <c r="C276" s="569" t="s">
        <v>449</v>
      </c>
      <c r="D276" s="568"/>
      <c r="E276" s="568"/>
      <c r="F276" s="568"/>
      <c r="G276" s="568"/>
      <c r="H276" s="568"/>
      <c r="I276" s="568"/>
      <c r="J276" s="568"/>
      <c r="K276" s="568"/>
      <c r="L276" s="568"/>
      <c r="M276" s="569" t="s">
        <v>450</v>
      </c>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v>8</v>
      </c>
      <c r="AL276" s="571"/>
      <c r="AM276" s="571"/>
      <c r="AN276" s="571"/>
      <c r="AO276" s="571"/>
      <c r="AP276" s="572"/>
      <c r="AQ276" s="569" t="s">
        <v>426</v>
      </c>
      <c r="AR276" s="568"/>
      <c r="AS276" s="568"/>
      <c r="AT276" s="568"/>
      <c r="AU276" s="570" t="s">
        <v>438</v>
      </c>
      <c r="AV276" s="571"/>
      <c r="AW276" s="571"/>
      <c r="AX276" s="572"/>
    </row>
    <row r="277" spans="1:50" ht="24" customHeight="1" x14ac:dyDescent="0.15">
      <c r="A277" s="567">
        <v>9</v>
      </c>
      <c r="B277" s="567">
        <v>1</v>
      </c>
      <c r="C277" s="569" t="s">
        <v>451</v>
      </c>
      <c r="D277" s="568"/>
      <c r="E277" s="568"/>
      <c r="F277" s="568"/>
      <c r="G277" s="568"/>
      <c r="H277" s="568"/>
      <c r="I277" s="568"/>
      <c r="J277" s="568"/>
      <c r="K277" s="568"/>
      <c r="L277" s="568"/>
      <c r="M277" s="569" t="s">
        <v>452</v>
      </c>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v>5</v>
      </c>
      <c r="AL277" s="571"/>
      <c r="AM277" s="571"/>
      <c r="AN277" s="571"/>
      <c r="AO277" s="571"/>
      <c r="AP277" s="572"/>
      <c r="AQ277" s="569" t="s">
        <v>426</v>
      </c>
      <c r="AR277" s="568"/>
      <c r="AS277" s="568"/>
      <c r="AT277" s="568"/>
      <c r="AU277" s="570" t="s">
        <v>438</v>
      </c>
      <c r="AV277" s="571"/>
      <c r="AW277" s="571"/>
      <c r="AX277" s="572"/>
    </row>
    <row r="278" spans="1:50" ht="24" customHeight="1" x14ac:dyDescent="0.15">
      <c r="A278" s="567">
        <v>10</v>
      </c>
      <c r="B278" s="567">
        <v>1</v>
      </c>
      <c r="C278" s="569" t="s">
        <v>453</v>
      </c>
      <c r="D278" s="568"/>
      <c r="E278" s="568"/>
      <c r="F278" s="568"/>
      <c r="G278" s="568"/>
      <c r="H278" s="568"/>
      <c r="I278" s="568"/>
      <c r="J278" s="568"/>
      <c r="K278" s="568"/>
      <c r="L278" s="568"/>
      <c r="M278" s="569" t="s">
        <v>454</v>
      </c>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v>5</v>
      </c>
      <c r="AL278" s="571"/>
      <c r="AM278" s="571"/>
      <c r="AN278" s="571"/>
      <c r="AO278" s="571"/>
      <c r="AP278" s="572"/>
      <c r="AQ278" s="569" t="s">
        <v>426</v>
      </c>
      <c r="AR278" s="568"/>
      <c r="AS278" s="568"/>
      <c r="AT278" s="568"/>
      <c r="AU278" s="570" t="s">
        <v>435</v>
      </c>
      <c r="AV278" s="571"/>
      <c r="AW278" s="571"/>
      <c r="AX278" s="572"/>
    </row>
    <row r="279" spans="1:50" ht="24" hidden="1"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7"/>
      <c r="B301" s="567"/>
      <c r="C301" s="233" t="s">
        <v>365</v>
      </c>
      <c r="D301" s="233"/>
      <c r="E301" s="233"/>
      <c r="F301" s="233"/>
      <c r="G301" s="233"/>
      <c r="H301" s="233"/>
      <c r="I301" s="233"/>
      <c r="J301" s="233"/>
      <c r="K301" s="233"/>
      <c r="L301" s="233"/>
      <c r="M301" s="233" t="s">
        <v>366</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3" t="s">
        <v>367</v>
      </c>
      <c r="AL301" s="233"/>
      <c r="AM301" s="233"/>
      <c r="AN301" s="233"/>
      <c r="AO301" s="233"/>
      <c r="AP301" s="233"/>
      <c r="AQ301" s="233" t="s">
        <v>23</v>
      </c>
      <c r="AR301" s="233"/>
      <c r="AS301" s="233"/>
      <c r="AT301" s="233"/>
      <c r="AU301" s="83" t="s">
        <v>24</v>
      </c>
      <c r="AV301" s="84"/>
      <c r="AW301" s="84"/>
      <c r="AX301" s="574"/>
    </row>
    <row r="302" spans="1:50" ht="24" customHeight="1" x14ac:dyDescent="0.15">
      <c r="A302" s="567">
        <v>1</v>
      </c>
      <c r="B302" s="567">
        <v>1</v>
      </c>
      <c r="C302" s="569" t="s">
        <v>428</v>
      </c>
      <c r="D302" s="568"/>
      <c r="E302" s="568"/>
      <c r="F302" s="568"/>
      <c r="G302" s="568"/>
      <c r="H302" s="568"/>
      <c r="I302" s="568"/>
      <c r="J302" s="568"/>
      <c r="K302" s="568"/>
      <c r="L302" s="568"/>
      <c r="M302" s="569" t="s">
        <v>455</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v>102</v>
      </c>
      <c r="AL302" s="571"/>
      <c r="AM302" s="571"/>
      <c r="AN302" s="571"/>
      <c r="AO302" s="571"/>
      <c r="AP302" s="572"/>
      <c r="AQ302" s="569" t="s">
        <v>426</v>
      </c>
      <c r="AR302" s="568"/>
      <c r="AS302" s="568"/>
      <c r="AT302" s="568"/>
      <c r="AU302" s="570" t="s">
        <v>427</v>
      </c>
      <c r="AV302" s="571"/>
      <c r="AW302" s="571"/>
      <c r="AX302" s="572"/>
    </row>
    <row r="303" spans="1:50" ht="24" hidden="1" customHeight="1" x14ac:dyDescent="0.15">
      <c r="A303" s="567">
        <v>2</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hidden="1" customHeight="1" x14ac:dyDescent="0.15">
      <c r="A304" s="567">
        <v>3</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hidden="1" customHeight="1" x14ac:dyDescent="0.15">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hidden="1"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hidden="1"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hidden="1"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hidden="1"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hidden="1"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hidden="1"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7"/>
      <c r="B334" s="567"/>
      <c r="C334" s="233" t="s">
        <v>365</v>
      </c>
      <c r="D334" s="233"/>
      <c r="E334" s="233"/>
      <c r="F334" s="233"/>
      <c r="G334" s="233"/>
      <c r="H334" s="233"/>
      <c r="I334" s="233"/>
      <c r="J334" s="233"/>
      <c r="K334" s="233"/>
      <c r="L334" s="233"/>
      <c r="M334" s="233" t="s">
        <v>366</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3" t="s">
        <v>367</v>
      </c>
      <c r="AL334" s="233"/>
      <c r="AM334" s="233"/>
      <c r="AN334" s="233"/>
      <c r="AO334" s="233"/>
      <c r="AP334" s="233"/>
      <c r="AQ334" s="233" t="s">
        <v>23</v>
      </c>
      <c r="AR334" s="233"/>
      <c r="AS334" s="233"/>
      <c r="AT334" s="233"/>
      <c r="AU334" s="83" t="s">
        <v>24</v>
      </c>
      <c r="AV334" s="84"/>
      <c r="AW334" s="84"/>
      <c r="AX334" s="574"/>
    </row>
    <row r="335" spans="1:50" ht="23.25" customHeight="1" x14ac:dyDescent="0.15">
      <c r="A335" s="567">
        <v>1</v>
      </c>
      <c r="B335" s="567">
        <v>1</v>
      </c>
      <c r="C335" s="569" t="s">
        <v>457</v>
      </c>
      <c r="D335" s="568"/>
      <c r="E335" s="568"/>
      <c r="F335" s="568"/>
      <c r="G335" s="568"/>
      <c r="H335" s="568"/>
      <c r="I335" s="568"/>
      <c r="J335" s="568"/>
      <c r="K335" s="568"/>
      <c r="L335" s="568"/>
      <c r="M335" s="569" t="s">
        <v>458</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v>3</v>
      </c>
      <c r="AL335" s="571"/>
      <c r="AM335" s="571"/>
      <c r="AN335" s="571"/>
      <c r="AO335" s="571"/>
      <c r="AP335" s="572"/>
      <c r="AQ335" s="569" t="s">
        <v>426</v>
      </c>
      <c r="AR335" s="568"/>
      <c r="AS335" s="568"/>
      <c r="AT335" s="568"/>
      <c r="AU335" s="570" t="s">
        <v>438</v>
      </c>
      <c r="AV335" s="571"/>
      <c r="AW335" s="571"/>
      <c r="AX335" s="572"/>
    </row>
    <row r="336" spans="1:50" ht="24" hidden="1" customHeight="1" x14ac:dyDescent="0.15">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hidden="1" customHeight="1" x14ac:dyDescent="0.15">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hidden="1" customHeight="1" x14ac:dyDescent="0.15">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hidden="1" customHeight="1" x14ac:dyDescent="0.15">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hidden="1" customHeight="1" x14ac:dyDescent="0.15">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hidden="1" customHeight="1" x14ac:dyDescent="0.15">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hidden="1" customHeight="1" x14ac:dyDescent="0.15">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hidden="1" customHeight="1" x14ac:dyDescent="0.15">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hidden="1" customHeight="1" x14ac:dyDescent="0.15">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hidden="1" customHeight="1" x14ac:dyDescent="0.15">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x14ac:dyDescent="0.15">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x14ac:dyDescent="0.15">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x14ac:dyDescent="0.15">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x14ac:dyDescent="0.15">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x14ac:dyDescent="0.15">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x14ac:dyDescent="0.15">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x14ac:dyDescent="0.15">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x14ac:dyDescent="0.15">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x14ac:dyDescent="0.15">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x14ac:dyDescent="0.15">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x14ac:dyDescent="0.15">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x14ac:dyDescent="0.15">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x14ac:dyDescent="0.15">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x14ac:dyDescent="0.15">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7"/>
      <c r="B367" s="567"/>
      <c r="C367" s="233" t="s">
        <v>365</v>
      </c>
      <c r="D367" s="233"/>
      <c r="E367" s="233"/>
      <c r="F367" s="233"/>
      <c r="G367" s="233"/>
      <c r="H367" s="233"/>
      <c r="I367" s="233"/>
      <c r="J367" s="233"/>
      <c r="K367" s="233"/>
      <c r="L367" s="233"/>
      <c r="M367" s="233" t="s">
        <v>366</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3" t="s">
        <v>367</v>
      </c>
      <c r="AL367" s="233"/>
      <c r="AM367" s="233"/>
      <c r="AN367" s="233"/>
      <c r="AO367" s="233"/>
      <c r="AP367" s="233"/>
      <c r="AQ367" s="233" t="s">
        <v>23</v>
      </c>
      <c r="AR367" s="233"/>
      <c r="AS367" s="233"/>
      <c r="AT367" s="233"/>
      <c r="AU367" s="83" t="s">
        <v>24</v>
      </c>
      <c r="AV367" s="84"/>
      <c r="AW367" s="84"/>
      <c r="AX367" s="574"/>
    </row>
    <row r="368" spans="1:50" ht="24" hidden="1" customHeight="1" x14ac:dyDescent="0.15">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hidden="1" customHeight="1" x14ac:dyDescent="0.15">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hidden="1" customHeight="1" x14ac:dyDescent="0.15">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hidden="1" customHeight="1" x14ac:dyDescent="0.15">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hidden="1"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hidden="1" customHeight="1" x14ac:dyDescent="0.15">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hidden="1" customHeight="1" x14ac:dyDescent="0.15">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hidden="1" customHeight="1" x14ac:dyDescent="0.15">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hidden="1" customHeight="1" x14ac:dyDescent="0.15">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hidden="1" customHeight="1" x14ac:dyDescent="0.15">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7"/>
      <c r="B400" s="567"/>
      <c r="C400" s="233" t="s">
        <v>365</v>
      </c>
      <c r="D400" s="233"/>
      <c r="E400" s="233"/>
      <c r="F400" s="233"/>
      <c r="G400" s="233"/>
      <c r="H400" s="233"/>
      <c r="I400" s="233"/>
      <c r="J400" s="233"/>
      <c r="K400" s="233"/>
      <c r="L400" s="233"/>
      <c r="M400" s="233" t="s">
        <v>366</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3" t="s">
        <v>367</v>
      </c>
      <c r="AL400" s="233"/>
      <c r="AM400" s="233"/>
      <c r="AN400" s="233"/>
      <c r="AO400" s="233"/>
      <c r="AP400" s="233"/>
      <c r="AQ400" s="233" t="s">
        <v>23</v>
      </c>
      <c r="AR400" s="233"/>
      <c r="AS400" s="233"/>
      <c r="AT400" s="233"/>
      <c r="AU400" s="83" t="s">
        <v>24</v>
      </c>
      <c r="AV400" s="84"/>
      <c r="AW400" s="84"/>
      <c r="AX400" s="574"/>
    </row>
    <row r="401" spans="1:50" ht="24" hidden="1" customHeight="1" x14ac:dyDescent="0.15">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hidden="1" customHeight="1" x14ac:dyDescent="0.15">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hidden="1"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hidden="1"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hidden="1" customHeight="1" x14ac:dyDescent="0.15">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hidden="1" customHeight="1" x14ac:dyDescent="0.15">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hidden="1" customHeight="1" x14ac:dyDescent="0.15">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hidden="1" customHeight="1" x14ac:dyDescent="0.15">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hidden="1" customHeight="1" x14ac:dyDescent="0.15">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hidden="1" customHeight="1" x14ac:dyDescent="0.15">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7"/>
      <c r="B433" s="567"/>
      <c r="C433" s="233" t="s">
        <v>365</v>
      </c>
      <c r="D433" s="233"/>
      <c r="E433" s="233"/>
      <c r="F433" s="233"/>
      <c r="G433" s="233"/>
      <c r="H433" s="233"/>
      <c r="I433" s="233"/>
      <c r="J433" s="233"/>
      <c r="K433" s="233"/>
      <c r="L433" s="233"/>
      <c r="M433" s="233" t="s">
        <v>366</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3" t="s">
        <v>367</v>
      </c>
      <c r="AL433" s="233"/>
      <c r="AM433" s="233"/>
      <c r="AN433" s="233"/>
      <c r="AO433" s="233"/>
      <c r="AP433" s="233"/>
      <c r="AQ433" s="233" t="s">
        <v>23</v>
      </c>
      <c r="AR433" s="233"/>
      <c r="AS433" s="233"/>
      <c r="AT433" s="233"/>
      <c r="AU433" s="83" t="s">
        <v>24</v>
      </c>
      <c r="AV433" s="84"/>
      <c r="AW433" s="84"/>
      <c r="AX433" s="574"/>
    </row>
    <row r="434" spans="1:50" ht="24" hidden="1" customHeight="1" x14ac:dyDescent="0.15">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hidden="1" customHeight="1" x14ac:dyDescent="0.15">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hidden="1"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hidden="1"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hidden="1"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hidden="1"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hidden="1"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hidden="1"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hidden="1"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hidden="1"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7"/>
      <c r="B466" s="567"/>
      <c r="C466" s="233" t="s">
        <v>365</v>
      </c>
      <c r="D466" s="233"/>
      <c r="E466" s="233"/>
      <c r="F466" s="233"/>
      <c r="G466" s="233"/>
      <c r="H466" s="233"/>
      <c r="I466" s="233"/>
      <c r="J466" s="233"/>
      <c r="K466" s="233"/>
      <c r="L466" s="233"/>
      <c r="M466" s="233" t="s">
        <v>366</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3" t="s">
        <v>367</v>
      </c>
      <c r="AL466" s="233"/>
      <c r="AM466" s="233"/>
      <c r="AN466" s="233"/>
      <c r="AO466" s="233"/>
      <c r="AP466" s="233"/>
      <c r="AQ466" s="233" t="s">
        <v>23</v>
      </c>
      <c r="AR466" s="233"/>
      <c r="AS466" s="233"/>
      <c r="AT466" s="233"/>
      <c r="AU466" s="83" t="s">
        <v>24</v>
      </c>
      <c r="AV466" s="84"/>
      <c r="AW466" s="84"/>
      <c r="AX466" s="574"/>
    </row>
    <row r="467" spans="1:50" ht="24" hidden="1" customHeight="1" x14ac:dyDescent="0.15">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hidden="1"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hidden="1"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hidden="1"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hidden="1"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hidden="1"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hidden="1"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hidden="1"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hidden="1"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hidden="1"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9" max="49" man="1"/>
    <brk id="125" max="49" man="1"/>
    <brk id="138" max="49" man="1"/>
    <brk id="177" max="49" man="1"/>
    <brk id="231" max="49" man="1"/>
    <brk id="336"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379</v>
      </c>
      <c r="M3" s="15" t="str">
        <f t="shared" ref="M3:M11" si="2">IF(L3="","",K3)</f>
        <v>文教及び科学振興</v>
      </c>
      <c r="N3" s="15" t="str">
        <f>IF(M3="",N2,IF(N2&lt;&gt;"",CONCATENATE(N2,"、",M3),M3))</f>
        <v>文教及び科学振興</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379</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2015-07-07T09:06:30Z</cp:lastPrinted>
  <dcterms:created xsi:type="dcterms:W3CDTF">2012-03-13T00:50:25Z</dcterms:created>
  <dcterms:modified xsi:type="dcterms:W3CDTF">2015-07-07T09:07:46Z</dcterms:modified>
</cp:coreProperties>
</file>