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5" i="3" l="1"/>
  <c r="AJ35" i="3"/>
  <c r="AJ83" i="3" l="1"/>
  <c r="AE83" i="3"/>
  <c r="AO30" i="3"/>
  <c r="AJ30" i="3"/>
  <c r="AO25" i="3"/>
  <c r="AJ25" i="3"/>
  <c r="AS2" i="3" l="1"/>
  <c r="AR18" i="3" l="1"/>
  <c r="AK18" i="3"/>
  <c r="AD18" i="3"/>
  <c r="AO83" i="3" s="1"/>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<sst xmlns="http://schemas.openxmlformats.org/spreadsheetml/2006/main" count="736" uniqueCount="451">
  <si>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</si>
  <si>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</si>
  <si>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</si>
  <si>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</si>
  <si>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</si>
  <si>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</si>
  <si>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</si>
  <si>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</si>
  <si>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</si>
  <si>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</si>
  <si>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</si>
  <si>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</si>
  <si>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</si>
  <si>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</si>
  <si>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</si>
  <si>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</si>
  <si>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</si>
  <si>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</si>
  <si>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</si>
  <si>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</si>
  <si>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</si>
  <si>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</si>
  <si>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</si>
  <si>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</si>
  <si>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</si>
  <si>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</si>
  <si>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</si>
  <si>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</si>
  <si>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</si>
  <si>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</si>
  <si>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</si>
  <si>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</si>
  <si>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</si>
  <si>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</si>
  <si>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</si>
  <si>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</si>
  <si>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</si>
  <si>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</si>
  <si>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</si>
  <si>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</si>
  <si>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</si>
  <si>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</si>
  <si>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</si>
  <si>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</si>
  <si>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</si>
  <si>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</si>
  <si>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</si>
  <si>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</si>
  <si>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</si>
  <si>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</si>
  <si>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</si>
  <si>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</si>
  <si>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</si>
  <si>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</si>
  <si>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</si>
  <si>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</si>
  <si>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</si>
  <si>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</si>
  <si>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</si>
  <si>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</si>
  <si>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</si>
  <si>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</si>
  <si>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</si>
  <si>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</si>
  <si>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</si>
  <si>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</si>
  <si>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</si>
  <si>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</si>
  <si>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</si>
  <si>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</si>
  <si>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</si>
  <si>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</si>
  <si>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</si>
  <si>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</si>
  <si>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</si>
  <si>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</si>
  <si>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</si>
  <si>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</si>
  <si>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</si>
  <si>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</si>
  <si>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</si>
  <si>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</si>
  <si>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</si>
  <si>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</si>
  <si>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</si>
  <si>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</si>
  <si>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</si>
  <si>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</si>
  <si>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</si>
  <si>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</si>
  <si>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</si>
  <si>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</si>
  <si>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</si>
  <si>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</si>
  <si>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</si>
  <si>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</si>
  <si>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</si>
  <si>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</si>
  <si>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</si>
  <si>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</si>
  <si>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</si>
  <si>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</si>
  <si>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</si>
  <si>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</si>
  <si>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</si>
  <si>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</si>
  <si>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</si>
  <si>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</si>
  <si>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</si>
  <si>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</si>
  <si>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</si>
  <si>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</si>
  <si>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</si>
  <si>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</si>
  <si>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</si>
  <si>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</si>
  <si>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</si>
  <si>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</si>
  <si>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</si>
  <si>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</si>
  <si>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</si>
  <si>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</si>
  <si>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</si>
  <si>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</si>
  <si>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</si>
  <si>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</si>
  <si>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</si>
  <si>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</si>
  <si>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</si>
  <si>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</si>
  <si>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</si>
  <si>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</si>
  <si>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</si>
  <si>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</si>
  <si>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</si>
  <si>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</si>
  <si>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</si>
  <si>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</si>
  <si>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</si>
  <si>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</si>
  <si>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</si>
  <si>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</si>
  <si>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</si>
  <si>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</si>
  <si>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</si>
  <si>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</si>
  <si>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</si>
  <si>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</si>
  <si>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</si>
  <si>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</si>
  <si>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</si>
  <si>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</si>
  <si>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</si>
  <si>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</si>
  <si>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</si>
  <si>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</si>
  <si>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</si>
  <si>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</si>
  <si>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</si>
  <si>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</si>
  <si>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</si>
  <si>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</si>
  <si>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</si>
  <si>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</si>
  <si>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</si>
  <si>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</si>
  <si>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</si>
  <si>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</si>
  <si>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</si>
  <si>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</si>
  <si>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</si>
  <si>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</si>
  <si>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</si>
  <si>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</si>
  <si>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</si>
  <si>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</si>
  <si>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</si>
  <si>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</si>
  <si>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</si>
  <si>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</si>
  <si>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</si>
  <si>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</si>
  <si>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</si>
  <si>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</si>
  <si>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</si>
  <si>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</si>
  <si>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</si>
  <si>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</si>
  <si>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</si>
  <si>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</si>
  <si>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</si>
  <si>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</si>
  <si>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</si>
  <si>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</si>
  <si>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</si>
  <si>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</si>
  <si>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</si>
  <si>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</si>
  <si>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</si>
  <si>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</si>
  <si>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</si>
  <si>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</si>
  <si>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</si>
  <si>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</si>
  <si>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</si>
  <si>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</si>
  <si>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</si>
  <si>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</si>
  <si>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</si>
  <si>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</si>
  <si>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</si>
  <si>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</si>
  <si>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</si>
  <si>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</si>
  <si>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</si>
  <si>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</si>
  <si>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</si>
  <si>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</si>
  <si>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</si>
  <si>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</si>
  <si>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</si>
  <si>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</si>
  <si>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</si>
  <si>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</si>
  <si>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</si>
  <si>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</si>
  <si>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</si>
  <si>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</si>
  <si>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</si>
  <si>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</si>
  <si>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</si>
  <si>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</si>
  <si>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</si>
  <si>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</si>
  <si>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</si>
  <si>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</si>
  <si>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</si>
  <si>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</si>
  <si>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</si>
  <si>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</si>
  <si>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</si>
  <si>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</si>
  <si>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</si>
  <si>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</si>
  <si>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</si>
  <si>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</si>
  <si>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</si>
  <si>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</si>
  <si>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</si>
  <si>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</si>
  <si>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</si>
  <si>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</si>
  <si>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</si>
  <si>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</si>
  <si>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</si>
  <si>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</si>
  <si>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</si>
  <si>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</si>
  <si>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</si>
  <si>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</si>
  <si>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</si>
  <si>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</si>
  <si>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</si>
  <si>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</si>
  <si>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</si>
  <si>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</si>
  <si>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</si>
  <si>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</si>
  <si>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</si>
  <si>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</si>
  <si>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</si>
  <si>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</si>
  <si>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</si>
  <si>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</si>
  <si>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</si>
  <si>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</si>
  <si>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</si>
  <si>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</si>
  <si>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</si>
  <si>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</si>
  <si>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</si>
  <si>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</si>
  <si>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</si>
  <si>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</si>
  <si>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</si>
  <si>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</si>
  <si>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</si>
  <si>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</si>
  <si>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</si>
  <si>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</si>
  <si>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</si>
  <si>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</si>
  <si>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</si>
  <si>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</si>
  <si>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</si>
  <si>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</si>
  <si>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</si>
  <si>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</si>
  <si>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</si>
  <si>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</si>
  <si>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</si>
  <si>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</si>
  <si>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</si>
  <si>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</si>
  <si>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</si>
  <si>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</si>
  <si>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</si>
  <si>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</si>
  <si>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</si>
  <si>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</si>
  <si>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</si>
  <si>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</si>
  <si>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</si>
  <si>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</si>
  <si>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</si>
  <si>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</si>
  <si>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</si>
  <si>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</si>
  <si>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</si>
  <si>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</si>
  <si>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</si>
  <si>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</si>
  <si>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</si>
  <si>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</si>
  <si>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</si>
  <si>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</si>
  <si>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</si>
  <si>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</si>
  <si>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</si>
  <si>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</si>
  <si>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</si>
  <si>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</si>
  <si>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</si>
  <si>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</si>
  <si>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</si>
  <si>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</si>
  <si>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</si>
  <si>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</si>
  <si>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</si>
  <si>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</si>
  <si>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</si>
  <si>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</si>
  <si>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</si>
  <si>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</si>
  <si>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</si>
  <si>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</si>
  <si>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</si>
  <si>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</si>
  <si>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</si>
  <si>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</si>
  <si>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</si>
  <si>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</si>
  <si>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</si>
  <si>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</si>
  <si>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</si>
  <si>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</si>
  <si>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</si>
  <si>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</si>
  <si>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</si>
  <si>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</si>
  <si>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</si>
  <si>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</si>
  <si>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</si>
  <si>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</si>
  <si>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</si>
  <si>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</si>
  <si>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</si>
  <si>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</si>
  <si>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</si>
  <si>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</si>
  <si>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</si>
  <si>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</si>
  <si>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</si>
  <si>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</si>
  <si>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</si>
  <si>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</si>
  <si>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　</t>
    <phoneticPr fontId="7"/>
  </si>
  <si>
    <t>E.</t>
    <phoneticPr fontId="7"/>
  </si>
  <si>
    <t>　</t>
  </si>
  <si>
    <t>　　なお、金額は単位未満四捨五入して記載していることから、合計が一致しない場合がある。</t>
    <rPh sb="18" eb="20">
      <t>キサイ</t>
    </rPh>
    <phoneticPr fontId="7"/>
  </si>
  <si>
    <t>文部科学省</t>
  </si>
  <si>
    <t>東北発 素材技術先導プロジェクト</t>
    <rPh sb="0" eb="2">
      <t>トウホク</t>
    </rPh>
    <rPh sb="2" eb="3">
      <t>ハツ</t>
    </rPh>
    <rPh sb="4" eb="6">
      <t>ソザイ</t>
    </rPh>
    <rPh sb="6" eb="8">
      <t>ギジュツ</t>
    </rPh>
    <rPh sb="8" eb="10">
      <t>センドウ</t>
    </rPh>
    <phoneticPr fontId="7"/>
  </si>
  <si>
    <t>○</t>
  </si>
  <si>
    <t>政策：復興施策の推進
施策：東日本大震災からの復興に係る施策の推進</t>
    <phoneticPr fontId="7"/>
  </si>
  <si>
    <t>－</t>
    <phoneticPr fontId="7"/>
  </si>
  <si>
    <t>第４期科学技術基本計画（平成23年8月閣議決定）
東日本大震災復興基本法（平成23年法律第76号）
東日本大震災からの復興の基本方針（平成23年7月 東日本大震災復興対策本部決定）</t>
    <phoneticPr fontId="7"/>
  </si>
  <si>
    <t>科学技術振興謝金</t>
    <rPh sb="0" eb="2">
      <t>カガク</t>
    </rPh>
    <rPh sb="2" eb="4">
      <t>ギジュツ</t>
    </rPh>
    <rPh sb="4" eb="6">
      <t>シンコウ</t>
    </rPh>
    <rPh sb="6" eb="8">
      <t>シャキン</t>
    </rPh>
    <phoneticPr fontId="7"/>
  </si>
  <si>
    <t>科学技術振興職員旅費</t>
    <rPh sb="0" eb="2">
      <t>カガク</t>
    </rPh>
    <rPh sb="2" eb="4">
      <t>ギジュツ</t>
    </rPh>
    <rPh sb="4" eb="6">
      <t>シンコウ</t>
    </rPh>
    <rPh sb="6" eb="8">
      <t>ショクイン</t>
    </rPh>
    <rPh sb="8" eb="10">
      <t>リョヒ</t>
    </rPh>
    <phoneticPr fontId="7"/>
  </si>
  <si>
    <t>科学技術振興委員等旅費</t>
    <rPh sb="0" eb="2">
      <t>カガク</t>
    </rPh>
    <rPh sb="2" eb="4">
      <t>ギジュツ</t>
    </rPh>
    <rPh sb="4" eb="6">
      <t>シンコウ</t>
    </rPh>
    <rPh sb="6" eb="9">
      <t>イイントウ</t>
    </rPh>
    <rPh sb="9" eb="11">
      <t>リョヒ</t>
    </rPh>
    <phoneticPr fontId="7"/>
  </si>
  <si>
    <t>科学技術振興庁費</t>
    <rPh sb="0" eb="2">
      <t>カガク</t>
    </rPh>
    <rPh sb="2" eb="4">
      <t>ギジュツ</t>
    </rPh>
    <rPh sb="4" eb="6">
      <t>シンコウ</t>
    </rPh>
    <rPh sb="6" eb="7">
      <t>チョウ</t>
    </rPh>
    <rPh sb="7" eb="8">
      <t>ヒ</t>
    </rPh>
    <phoneticPr fontId="7"/>
  </si>
  <si>
    <t>素材技術研究開発拠点形成事業費補助金</t>
    <phoneticPr fontId="7"/>
  </si>
  <si>
    <t>A.国立大学法人東北大学</t>
    <rPh sb="2" eb="4">
      <t>コクリツ</t>
    </rPh>
    <rPh sb="4" eb="6">
      <t>ダイガク</t>
    </rPh>
    <rPh sb="6" eb="8">
      <t>ホウジン</t>
    </rPh>
    <rPh sb="8" eb="10">
      <t>トウホク</t>
    </rPh>
    <rPh sb="10" eb="12">
      <t>ダイガク</t>
    </rPh>
    <phoneticPr fontId="7"/>
  </si>
  <si>
    <t>B.独立行政法人科学技術振興機構</t>
    <rPh sb="2" eb="4">
      <t>ドクリツ</t>
    </rPh>
    <rPh sb="4" eb="6">
      <t>ギョウセイ</t>
    </rPh>
    <rPh sb="6" eb="8">
      <t>ホウジン</t>
    </rPh>
    <rPh sb="8" eb="10">
      <t>カガク</t>
    </rPh>
    <rPh sb="10" eb="12">
      <t>ギジュツ</t>
    </rPh>
    <rPh sb="12" eb="14">
      <t>シンコウ</t>
    </rPh>
    <rPh sb="14" eb="16">
      <t>キコウ</t>
    </rPh>
    <phoneticPr fontId="7"/>
  </si>
  <si>
    <t>人件費等</t>
    <rPh sb="0" eb="3">
      <t>ジンケンヒ</t>
    </rPh>
    <rPh sb="3" eb="4">
      <t>トウ</t>
    </rPh>
    <phoneticPr fontId="7"/>
  </si>
  <si>
    <t>設備整備費</t>
    <rPh sb="0" eb="2">
      <t>セツビ</t>
    </rPh>
    <rPh sb="2" eb="5">
      <t>セイビヒ</t>
    </rPh>
    <phoneticPr fontId="7"/>
  </si>
  <si>
    <t>人件費</t>
    <rPh sb="0" eb="3">
      <t>ジンケンヒ</t>
    </rPh>
    <phoneticPr fontId="7"/>
  </si>
  <si>
    <t>事業実施費</t>
    <rPh sb="0" eb="2">
      <t>ジギョウ</t>
    </rPh>
    <rPh sb="2" eb="4">
      <t>ジッシ</t>
    </rPh>
    <rPh sb="4" eb="5">
      <t>ヒ</t>
    </rPh>
    <phoneticPr fontId="7"/>
  </si>
  <si>
    <t>高速往復動摩擦試験機等</t>
    <rPh sb="0" eb="2">
      <t>コウソク</t>
    </rPh>
    <rPh sb="2" eb="4">
      <t>オウフク</t>
    </rPh>
    <rPh sb="4" eb="5">
      <t>ウゴ</t>
    </rPh>
    <rPh sb="5" eb="7">
      <t>マサツ</t>
    </rPh>
    <rPh sb="7" eb="10">
      <t>シケンキ</t>
    </rPh>
    <rPh sb="10" eb="11">
      <t>トウ</t>
    </rPh>
    <phoneticPr fontId="7"/>
  </si>
  <si>
    <t>事業担当職員、補助者等給与</t>
    <rPh sb="0" eb="2">
      <t>ジギョウ</t>
    </rPh>
    <rPh sb="2" eb="4">
      <t>タントウ</t>
    </rPh>
    <rPh sb="4" eb="6">
      <t>ショクイン</t>
    </rPh>
    <rPh sb="7" eb="9">
      <t>ホジョ</t>
    </rPh>
    <rPh sb="9" eb="10">
      <t>シャ</t>
    </rPh>
    <rPh sb="10" eb="11">
      <t>トウ</t>
    </rPh>
    <rPh sb="11" eb="13">
      <t>キュウヨ</t>
    </rPh>
    <phoneticPr fontId="7"/>
  </si>
  <si>
    <t>消耗品費、雑役務費、旅費等</t>
    <rPh sb="0" eb="3">
      <t>ショウモウヒン</t>
    </rPh>
    <rPh sb="3" eb="4">
      <t>ヒ</t>
    </rPh>
    <rPh sb="5" eb="6">
      <t>ザツ</t>
    </rPh>
    <rPh sb="6" eb="8">
      <t>エキム</t>
    </rPh>
    <rPh sb="8" eb="9">
      <t>ヒ</t>
    </rPh>
    <rPh sb="10" eb="12">
      <t>リョヒ</t>
    </rPh>
    <rPh sb="12" eb="13">
      <t>トウ</t>
    </rPh>
    <phoneticPr fontId="7"/>
  </si>
  <si>
    <t>国立大学法人東北大学</t>
    <rPh sb="0" eb="2">
      <t>コクリツ</t>
    </rPh>
    <rPh sb="2" eb="4">
      <t>ダイガク</t>
    </rPh>
    <rPh sb="4" eb="6">
      <t>ホウジン</t>
    </rPh>
    <rPh sb="6" eb="8">
      <t>トウホク</t>
    </rPh>
    <rPh sb="8" eb="10">
      <t>ダイガク</t>
    </rPh>
    <phoneticPr fontId="7"/>
  </si>
  <si>
    <t>企画競争</t>
    <rPh sb="0" eb="2">
      <t>キカク</t>
    </rPh>
    <rPh sb="2" eb="4">
      <t>キョウソウ</t>
    </rPh>
    <phoneticPr fontId="7"/>
  </si>
  <si>
    <t>-</t>
    <phoneticPr fontId="7"/>
  </si>
  <si>
    <t>超低損失磁心材料技術領域等</t>
    <rPh sb="0" eb="1">
      <t>チョウ</t>
    </rPh>
    <rPh sb="1" eb="2">
      <t>テイ</t>
    </rPh>
    <rPh sb="2" eb="4">
      <t>ソンシツ</t>
    </rPh>
    <rPh sb="4" eb="6">
      <t>ジシン</t>
    </rPh>
    <rPh sb="6" eb="8">
      <t>ザイリョウ</t>
    </rPh>
    <rPh sb="8" eb="10">
      <t>ギジュツ</t>
    </rPh>
    <rPh sb="10" eb="12">
      <t>リョウイキ</t>
    </rPh>
    <rPh sb="12" eb="13">
      <t>トウ</t>
    </rPh>
    <phoneticPr fontId="7"/>
  </si>
  <si>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7"/>
  </si>
  <si>
    <t>事業全体の進捗管理、評価等の事務支援等</t>
    <rPh sb="0" eb="2">
      <t>ジギョウ</t>
    </rPh>
    <rPh sb="2" eb="4">
      <t>ゼンタイ</t>
    </rPh>
    <rPh sb="5" eb="7">
      <t>シンチョク</t>
    </rPh>
    <rPh sb="7" eb="9">
      <t>カンリ</t>
    </rPh>
    <rPh sb="10" eb="12">
      <t>ヒョウカ</t>
    </rPh>
    <rPh sb="12" eb="13">
      <t>トウ</t>
    </rPh>
    <rPh sb="14" eb="16">
      <t>ジム</t>
    </rPh>
    <rPh sb="16" eb="18">
      <t>シエン</t>
    </rPh>
    <rPh sb="18" eb="19">
      <t>トウ</t>
    </rPh>
    <phoneticPr fontId="7"/>
  </si>
  <si>
    <t>共同研究企業数</t>
    <rPh sb="0" eb="2">
      <t>キョウドウ</t>
    </rPh>
    <rPh sb="2" eb="4">
      <t>ケンキュウ</t>
    </rPh>
    <rPh sb="4" eb="7">
      <t>キギョウスウ</t>
    </rPh>
    <phoneticPr fontId="7"/>
  </si>
  <si>
    <t>外部研究者数</t>
    <rPh sb="0" eb="2">
      <t>ガイブ</t>
    </rPh>
    <rPh sb="2" eb="5">
      <t>ケンキュウシャ</t>
    </rPh>
    <rPh sb="5" eb="6">
      <t>スウ</t>
    </rPh>
    <phoneticPr fontId="7"/>
  </si>
  <si>
    <t>件</t>
    <rPh sb="0" eb="1">
      <t>ケン</t>
    </rPh>
    <phoneticPr fontId="7"/>
  </si>
  <si>
    <t>人</t>
    <rPh sb="0" eb="1">
      <t>ニン</t>
    </rPh>
    <phoneticPr fontId="7"/>
  </si>
  <si>
    <t>特許数</t>
    <rPh sb="0" eb="2">
      <t>トッキョ</t>
    </rPh>
    <rPh sb="2" eb="3">
      <t>スウ</t>
    </rPh>
    <phoneticPr fontId="7"/>
  </si>
  <si>
    <t>論文数</t>
    <rPh sb="0" eb="2">
      <t>ロンブン</t>
    </rPh>
    <rPh sb="2" eb="3">
      <t>スウ</t>
    </rPh>
    <phoneticPr fontId="7"/>
  </si>
  <si>
    <t>件</t>
    <rPh sb="0" eb="1">
      <t>ケン</t>
    </rPh>
    <phoneticPr fontId="7"/>
  </si>
  <si>
    <t>-</t>
    <phoneticPr fontId="7"/>
  </si>
  <si>
    <t>人</t>
    <rPh sb="0" eb="1">
      <t>ニン</t>
    </rPh>
    <phoneticPr fontId="7"/>
  </si>
  <si>
    <t>拠点数</t>
    <rPh sb="0" eb="3">
      <t>キョテンスウ</t>
    </rPh>
    <phoneticPr fontId="7"/>
  </si>
  <si>
    <t>（執行額）／（拠点数）　　　　　　　　　　　　　　</t>
    <rPh sb="1" eb="3">
      <t>シッコウ</t>
    </rPh>
    <rPh sb="3" eb="4">
      <t>ガク</t>
    </rPh>
    <rPh sb="7" eb="10">
      <t>キョテンスウ</t>
    </rPh>
    <phoneticPr fontId="7"/>
  </si>
  <si>
    <t>百万円</t>
    <rPh sb="0" eb="2">
      <t>ヒャクマン</t>
    </rPh>
    <rPh sb="2" eb="3">
      <t>エン</t>
    </rPh>
    <phoneticPr fontId="7"/>
  </si>
  <si>
    <t>百万円/件</t>
    <rPh sb="0" eb="2">
      <t>ヒャクマン</t>
    </rPh>
    <rPh sb="2" eb="3">
      <t>エン</t>
    </rPh>
    <rPh sb="4" eb="5">
      <t>ケン</t>
    </rPh>
    <phoneticPr fontId="7"/>
  </si>
  <si>
    <t>成果目標に対し、着実な課題の進捗が見られ、見込みにあった成果実績となっている。</t>
    <rPh sb="28" eb="30">
      <t>セイカ</t>
    </rPh>
    <phoneticPr fontId="7"/>
  </si>
  <si>
    <t>‐</t>
  </si>
  <si>
    <t>本事業は、東北の大学や製造業が強みを有するナノテク・材料分野において、産学官協働による研究開発拠点を形成し、先端材料を開発することにより、東北素材産業の発展を牽引することで東日本大震災からの復興に資することを目的としている。東北大学は、材料科学、物理学、化学分野において世界的にもトップレベルにあり、大学発ベンチャーの設立数も国内上位で、東日本大震災からの復興に貢献する能力を有していることから、本事業は、科学技術・学術審議会研究計画・評価分科会ナノテクノロジー・材料科学技術委員会での議論も踏まえ、東北大学が中核となって他大学や企業等とも連携して実施することが妥当とされている（平成24年5月）。</t>
    <phoneticPr fontId="7"/>
  </si>
  <si>
    <t>上記の確認結果を反映させることにより、翌年度以降の契約締結時にコスト削減等の確認を行っている。</t>
    <phoneticPr fontId="7"/>
  </si>
  <si>
    <t>-</t>
    <phoneticPr fontId="7"/>
  </si>
  <si>
    <t>1,438 / 3</t>
    <phoneticPr fontId="7"/>
  </si>
  <si>
    <t>1,351 / 3</t>
    <phoneticPr fontId="7"/>
  </si>
  <si>
    <t>1,186 / 3</t>
    <phoneticPr fontId="7"/>
  </si>
  <si>
    <t>「東日本大震災からの復興の基本方針」（平成23年7月 東日本大震災復興対策本部決定）において、「被災地域の大学、公的研究機関、産業の知見や強みを最大限活用し、知と技術革新（イノベーション）の拠点機能を形成することにより、産業集積、新産業の創出及び雇用創出等の取組みを促進する」こととされており、特にナノテクノロジー・材料分野については、拠点機能形成の具体例として、「世界最先端の技術を活用した事業を興すため、東北の大学や製造業が強みを有する材料開発、光、ナノテク、情報通信技術分野等における産学官の協働の推進」が明示されている。</t>
    <phoneticPr fontId="7"/>
  </si>
  <si>
    <t>上記の通り、国が主導すべき事業として位置付けられている。</t>
    <rPh sb="0" eb="2">
      <t>ジョウキ</t>
    </rPh>
    <rPh sb="3" eb="4">
      <t>トオ</t>
    </rPh>
    <rPh sb="6" eb="7">
      <t>クニ</t>
    </rPh>
    <rPh sb="8" eb="10">
      <t>シュドウ</t>
    </rPh>
    <rPh sb="13" eb="15">
      <t>ジギョウ</t>
    </rPh>
    <rPh sb="18" eb="21">
      <t>イチヅ</t>
    </rPh>
    <phoneticPr fontId="7"/>
  </si>
  <si>
    <t>着実な課題の進捗が見られ、見込みにあった活動実績となっている。</t>
    <rPh sb="20" eb="22">
      <t>カツドウ</t>
    </rPh>
    <phoneticPr fontId="7"/>
  </si>
  <si>
    <t>シンポジウム等、事業の成果を一般に広く公開する場を設けるとともに、企業との共同研究数等も着実に増加してきており、成果の展開に努めている。</t>
    <rPh sb="6" eb="7">
      <t>トウ</t>
    </rPh>
    <rPh sb="8" eb="10">
      <t>ジギョウ</t>
    </rPh>
    <rPh sb="11" eb="13">
      <t>セイカ</t>
    </rPh>
    <rPh sb="14" eb="16">
      <t>イッパン</t>
    </rPh>
    <rPh sb="17" eb="18">
      <t>ヒロ</t>
    </rPh>
    <rPh sb="19" eb="21">
      <t>コウカイ</t>
    </rPh>
    <rPh sb="23" eb="24">
      <t>バ</t>
    </rPh>
    <rPh sb="25" eb="26">
      <t>モウ</t>
    </rPh>
    <rPh sb="33" eb="35">
      <t>キギョウ</t>
    </rPh>
    <rPh sb="37" eb="39">
      <t>キョウドウ</t>
    </rPh>
    <rPh sb="39" eb="41">
      <t>ケンキュウ</t>
    </rPh>
    <rPh sb="41" eb="43">
      <t>スウトウ</t>
    </rPh>
    <rPh sb="44" eb="46">
      <t>チャクジツ</t>
    </rPh>
    <rPh sb="47" eb="49">
      <t>ゾウカ</t>
    </rPh>
    <rPh sb="56" eb="58">
      <t>セイカ</t>
    </rPh>
    <rPh sb="59" eb="61">
      <t>テンカイ</t>
    </rPh>
    <rPh sb="62" eb="63">
      <t>ツト</t>
    </rPh>
    <phoneticPr fontId="7"/>
  </si>
  <si>
    <t>　平成24年6月に事業を開始し、論文数・特許数等の増加や共同研究等の進展など、着実に成果に結びつきつつある。</t>
    <rPh sb="16" eb="18">
      <t>ロンブン</t>
    </rPh>
    <rPh sb="18" eb="19">
      <t>スウ</t>
    </rPh>
    <rPh sb="20" eb="22">
      <t>トッキョ</t>
    </rPh>
    <rPh sb="22" eb="24">
      <t>カズナド</t>
    </rPh>
    <rPh sb="25" eb="27">
      <t>ゾウカ</t>
    </rPh>
    <rPh sb="28" eb="30">
      <t>キョウドウ</t>
    </rPh>
    <rPh sb="30" eb="32">
      <t>ケンキュウ</t>
    </rPh>
    <rPh sb="32" eb="33">
      <t>トウ</t>
    </rPh>
    <rPh sb="34" eb="36">
      <t>シンテン</t>
    </rPh>
    <phoneticPr fontId="7"/>
  </si>
  <si>
    <t>本事業は、東日本大震災からの復興に資する取組であり、優先度は高い。</t>
    <rPh sb="0" eb="1">
      <t>ホン</t>
    </rPh>
    <rPh sb="1" eb="3">
      <t>ジギョウ</t>
    </rPh>
    <rPh sb="5" eb="8">
      <t>ヒガシニホン</t>
    </rPh>
    <rPh sb="8" eb="11">
      <t>ダイシンサイ</t>
    </rPh>
    <rPh sb="14" eb="16">
      <t>フッコウ</t>
    </rPh>
    <rPh sb="17" eb="18">
      <t>シ</t>
    </rPh>
    <rPh sb="20" eb="22">
      <t>トリクミ</t>
    </rPh>
    <rPh sb="26" eb="29">
      <t>ユウセンド</t>
    </rPh>
    <rPh sb="30" eb="31">
      <t>タカ</t>
    </rPh>
    <phoneticPr fontId="7"/>
  </si>
  <si>
    <t>世界最先端の技術を活用した先端材料の開発、及び蓄積された先端技術の展開により、東北素材産業の発展を牽引し、もって東日本大震災からの復興に資することを目指し、引き続き事業を推進する。</t>
    <rPh sb="21" eb="22">
      <t>オヨ</t>
    </rPh>
    <rPh sb="23" eb="25">
      <t>チクセキ</t>
    </rPh>
    <rPh sb="28" eb="30">
      <t>センタン</t>
    </rPh>
    <rPh sb="30" eb="32">
      <t>ギジュツ</t>
    </rPh>
    <rPh sb="33" eb="35">
      <t>テンカイ</t>
    </rPh>
    <rPh sb="74" eb="76">
      <t>メザ</t>
    </rPh>
    <rPh sb="78" eb="79">
      <t>ヒ</t>
    </rPh>
    <rPh sb="80" eb="81">
      <t>ツヅ</t>
    </rPh>
    <rPh sb="82" eb="84">
      <t>ジギョウ</t>
    </rPh>
    <rPh sb="85" eb="87">
      <t>スイシン</t>
    </rPh>
    <phoneticPr fontId="7"/>
  </si>
  <si>
    <t>研究発表数</t>
    <rPh sb="0" eb="2">
      <t>ケンキュウ</t>
    </rPh>
    <rPh sb="2" eb="4">
      <t>ハッピョウ</t>
    </rPh>
    <rPh sb="4" eb="5">
      <t>スウ</t>
    </rPh>
    <phoneticPr fontId="7"/>
  </si>
  <si>
    <t>件</t>
    <rPh sb="0" eb="1">
      <t>ケン</t>
    </rPh>
    <phoneticPr fontId="7"/>
  </si>
  <si>
    <t>-</t>
    <phoneticPr fontId="7"/>
  </si>
  <si>
    <t>経費の執行に関しては、毎年、実績報告書等において、支出先、使途の把握や事業目的の整合性について確認するとともに、現地調査等により実態を把握していることから、合理的かつ真に必要なもののみに支出が行われている。</t>
    <phoneticPr fontId="7"/>
  </si>
  <si>
    <t>専門的知見を有するプログラムディレクター・プログラムオフィサーが、本事業の各種会合に出席するなどして進捗把握を行うことにより、その妥当性を確認している。</t>
    <rPh sb="0" eb="3">
      <t>センモンテキ</t>
    </rPh>
    <rPh sb="3" eb="5">
      <t>チケン</t>
    </rPh>
    <rPh sb="6" eb="7">
      <t>ユウ</t>
    </rPh>
    <rPh sb="33" eb="34">
      <t>ホン</t>
    </rPh>
    <rPh sb="34" eb="36">
      <t>ジギョウ</t>
    </rPh>
    <rPh sb="37" eb="39">
      <t>カクシュ</t>
    </rPh>
    <rPh sb="39" eb="41">
      <t>カイゴウ</t>
    </rPh>
    <rPh sb="42" eb="44">
      <t>シュッセキ</t>
    </rPh>
    <rPh sb="50" eb="52">
      <t>シンチョク</t>
    </rPh>
    <rPh sb="52" eb="54">
      <t>ハアク</t>
    </rPh>
    <rPh sb="55" eb="56">
      <t>オコナ</t>
    </rPh>
    <rPh sb="65" eb="68">
      <t>ダトウセイ</t>
    </rPh>
    <rPh sb="69" eb="71">
      <t>カクニン</t>
    </rPh>
    <phoneticPr fontId="7"/>
  </si>
  <si>
    <t>産学官協働によるナノテク研究開発拠点を形成して集中的な研究開発を実施するとともに、本事業の成果の展開を図っており、効果的に事業を運営している。</t>
    <rPh sb="23" eb="26">
      <t>シュウチュウテキ</t>
    </rPh>
    <rPh sb="27" eb="29">
      <t>ケンキュウ</t>
    </rPh>
    <rPh sb="29" eb="31">
      <t>カイハツ</t>
    </rPh>
    <rPh sb="32" eb="34">
      <t>ジッシ</t>
    </rPh>
    <rPh sb="41" eb="42">
      <t>ホン</t>
    </rPh>
    <rPh sb="42" eb="44">
      <t>ジギョウ</t>
    </rPh>
    <rPh sb="45" eb="47">
      <t>セイカ</t>
    </rPh>
    <rPh sb="48" eb="50">
      <t>テンカイ</t>
    </rPh>
    <rPh sb="51" eb="52">
      <t>ハカ</t>
    </rPh>
    <rPh sb="57" eb="60">
      <t>コウカテキ</t>
    </rPh>
    <rPh sb="61" eb="63">
      <t>ジギョウ</t>
    </rPh>
    <rPh sb="64" eb="66">
      <t>ウンエイ</t>
    </rPh>
    <phoneticPr fontId="7"/>
  </si>
  <si>
    <t>被災地域の大学、公的研究機関、産業の知見や強みを最大限活用し、知と技術革新（イノベーション）の拠点機能を形成する。具体的な拠点形成の進め方としては、以下の３つの技術領域を推進する。
(1)超低摩擦技術領域　
(2)超低損失磁心材料領域　
(3)希少元素高効率抽出技術領域
（補助率：定額）</t>
    <rPh sb="137" eb="140">
      <t>ホジョリツ</t>
    </rPh>
    <rPh sb="141" eb="143">
      <t>テイガク</t>
    </rPh>
    <phoneticPr fontId="7"/>
  </si>
  <si>
    <t>東北の大学や製造業が強みを有するナノテクノロジー・材料分野において、産学官協働によるナノテク研究開発拠点を形成し、世界最先端の技術を活用した先端材料を開発することにより、東北素材産業の発展を牽引し、もって東日本大震災からの復興に資することを目的とする。</t>
    <phoneticPr fontId="7"/>
  </si>
  <si>
    <t>事業全体の進捗管理、評価等の事務支援等</t>
    <phoneticPr fontId="7"/>
  </si>
  <si>
    <t>【支出先上位１０者リスト】
※同種の他の契約の予定価格を類推させるおそれがあるものは非公表。</t>
    <phoneticPr fontId="7"/>
  </si>
  <si>
    <t>※</t>
    <phoneticPr fontId="27"/>
  </si>
  <si>
    <t>過去年度同等もしくはそれ以上の論文数</t>
    <rPh sb="0" eb="2">
      <t>カコ</t>
    </rPh>
    <rPh sb="2" eb="4">
      <t>ネンド</t>
    </rPh>
    <rPh sb="4" eb="6">
      <t>ドウトウ</t>
    </rPh>
    <rPh sb="12" eb="14">
      <t>イジョウ</t>
    </rPh>
    <rPh sb="15" eb="17">
      <t>ロンブン</t>
    </rPh>
    <rPh sb="17" eb="18">
      <t>スウ</t>
    </rPh>
    <phoneticPr fontId="7"/>
  </si>
  <si>
    <t>過去年度同等もしくはそれ以上の特許数</t>
    <rPh sb="0" eb="2">
      <t>カコ</t>
    </rPh>
    <rPh sb="2" eb="4">
      <t>ネンド</t>
    </rPh>
    <rPh sb="4" eb="6">
      <t>ドウトウ</t>
    </rPh>
    <rPh sb="12" eb="14">
      <t>イジョウ</t>
    </rPh>
    <rPh sb="15" eb="17">
      <t>トッキョ</t>
    </rPh>
    <rPh sb="17" eb="18">
      <t>スウ</t>
    </rPh>
    <phoneticPr fontId="7"/>
  </si>
  <si>
    <t>過去年度同等もしくはそれ以上の研究発表数</t>
    <rPh sb="0" eb="2">
      <t>カコ</t>
    </rPh>
    <rPh sb="2" eb="4">
      <t>ネンド</t>
    </rPh>
    <rPh sb="4" eb="6">
      <t>ドウトウ</t>
    </rPh>
    <rPh sb="12" eb="14">
      <t>イジョウ</t>
    </rPh>
    <rPh sb="15" eb="17">
      <t>ケンキュウ</t>
    </rPh>
    <rPh sb="17" eb="19">
      <t>ハッピョウ</t>
    </rPh>
    <rPh sb="19" eb="20">
      <t>スウ</t>
    </rPh>
    <phoneticPr fontId="7"/>
  </si>
  <si>
    <t>復興庁</t>
    <rPh sb="0" eb="2">
      <t>フッコウ</t>
    </rPh>
    <rPh sb="2" eb="3">
      <t>チョウ</t>
    </rPh>
    <phoneticPr fontId="7"/>
  </si>
  <si>
    <t>統括官付参事官（予算・会計担当）</t>
    <rPh sb="0" eb="2">
      <t>トウカツ</t>
    </rPh>
    <rPh sb="2" eb="3">
      <t>カン</t>
    </rPh>
    <rPh sb="3" eb="4">
      <t>ツキ</t>
    </rPh>
    <rPh sb="4" eb="7">
      <t>サンジカン</t>
    </rPh>
    <rPh sb="8" eb="10">
      <t>ヨサン</t>
    </rPh>
    <rPh sb="11" eb="13">
      <t>カイケイ</t>
    </rPh>
    <rPh sb="13" eb="15">
      <t>タントウ</t>
    </rPh>
    <phoneticPr fontId="7"/>
  </si>
  <si>
    <t>参事官　小瀬　達之</t>
    <rPh sb="0" eb="3">
      <t>サンジカン</t>
    </rPh>
    <rPh sb="4" eb="6">
      <t>コセ</t>
    </rPh>
    <rPh sb="7" eb="9">
      <t>タツユキ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</si>
</sst>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5" fillId="0" borderId="0">
      <alignment vertical="center"/>
    </xf>
  </cellStyleXfs>
  <cellXfs count="68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177" fontId="5" fillId="0" borderId="25" xfId="9" applyNumberFormat="1" applyFill="1" applyBorder="1" applyAlignment="1" applyProtection="1">
      <alignment horizontal="right" vertical="center"/>
      <protection locked="0"/>
    </xf>
    <xf numFmtId="177" fontId="5" fillId="0" borderId="26" xfId="9" applyNumberFormat="1" applyFont="1" applyFill="1" applyBorder="1" applyAlignment="1" applyProtection="1">
      <alignment horizontal="right" vertical="center"/>
      <protection locked="0"/>
    </xf>
    <xf numFmtId="177" fontId="5" fillId="0" borderId="27" xfId="9"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0" borderId="39" xfId="0" applyFont="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39" xfId="0" applyFont="1" applyFill="1" applyBorder="1" applyAlignment="1" applyProtection="1">
      <alignment horizontal="center" vertical="center" shrinkToFit="1"/>
      <protection locked="0"/>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3" xfId="0" applyNumberFormat="1" applyFont="1" applyFill="1" applyBorder="1" applyAlignment="1">
      <alignment horizontal="right" vertical="center"/>
    </xf>
    <xf numFmtId="9" fontId="5"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5"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5" fillId="5" borderId="16" xfId="0" applyFont="1" applyFill="1" applyBorder="1" applyAlignment="1">
      <alignment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5"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5" fillId="5" borderId="97"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10">
    <cellStyle name="標準" xfId="0" builtinId="0"/>
    <cellStyle name="標準 2" xfId="4"/>
    <cellStyle name="標準 3" xfId="5"/>
    <cellStyle name="標準 3 2" xfId="6"/>
    <cellStyle name="標準 4" xfId="7"/>
    <cellStyle name="標準 5" xfId="8"/>
    <cellStyle name="標準 6" xfId="9"/>
    <cellStyle name="標準_01【みんまち】（地区まちづくり推進事業）" xfId="1"/>
    <cellStyle name="標準_01【みんまち】（地区まちづくり推進事業） 2" xfId="2"/>
    <cellStyle name="標準_Sheet1" xfId="3"/>
  </cellStyles>
  <dxfs count="22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140</xdr:row>
          <xdr:rowOff>0</xdr:rowOff>
        </xdr:from>
        <xdr:to>
          <xdr:col>42</xdr:col>
          <xdr:colOff>66675</xdr:colOff>
          <xdr:row>153</xdr:row>
          <xdr:rowOff>142876</xdr:rowOff>
        </xdr:to>
        <xdr:pic>
          <xdr:nvPicPr>
            <xdr:cNvPr id="10" name="図 9"/>
            <xdr:cNvPicPr>
              <a:picLocks noChangeAspect="1" noChangeArrowheads="1"/>
              <a:extLst>
                <a:ext uri="{84589F7E-364E-4C9E-8A38-B11213B215E9}">
                  <a14:cameraTool cellRange="#REF!" spid="_x0000_s1113"/>
                </a:ext>
              </a:extLst>
            </xdr:cNvPicPr>
          </xdr:nvPicPr>
          <xdr:blipFill>
            <a:blip xmlns:r="http://schemas.openxmlformats.org/officeDocument/2006/relationships" r:embed="rId1"/>
            <a:srcRect/>
            <a:stretch>
              <a:fillRect/>
            </a:stretch>
          </xdr:blipFill>
          <xdr:spPr bwMode="auto">
            <a:xfrm>
              <a:off x="1085850" y="31489650"/>
              <a:ext cx="6581775" cy="4724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D2" sqref="D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378</v>
      </c>
      <c r="AR2" s="97"/>
      <c r="AS2" s="59" t="str">
        <f>IF(OR(AQ2="　", AQ2=""), "", "-")</f>
        <v/>
      </c>
      <c r="AT2" s="98">
        <v>61</v>
      </c>
      <c r="AU2" s="98"/>
      <c r="AV2" s="60" t="str">
        <f>IF(AW2="", "", "-")</f>
        <v/>
      </c>
      <c r="AW2" s="102"/>
      <c r="AX2" s="102"/>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380</v>
      </c>
      <c r="AK3" s="294"/>
      <c r="AL3" s="294"/>
      <c r="AM3" s="294"/>
      <c r="AN3" s="294"/>
      <c r="AO3" s="294"/>
      <c r="AP3" s="294"/>
      <c r="AQ3" s="294"/>
      <c r="AR3" s="294"/>
      <c r="AS3" s="294"/>
      <c r="AT3" s="294"/>
      <c r="AU3" s="294"/>
      <c r="AV3" s="294"/>
      <c r="AW3" s="294"/>
      <c r="AX3" s="36" t="s">
        <v>91</v>
      </c>
    </row>
    <row r="4" spans="1:50" ht="24.75" customHeight="1" x14ac:dyDescent="0.15">
      <c r="A4" s="512" t="s">
        <v>30</v>
      </c>
      <c r="B4" s="513"/>
      <c r="C4" s="513"/>
      <c r="D4" s="513"/>
      <c r="E4" s="513"/>
      <c r="F4" s="513"/>
      <c r="G4" s="486" t="s">
        <v>381</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448</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21" t="s">
        <v>213</v>
      </c>
      <c r="H5" s="322"/>
      <c r="I5" s="322"/>
      <c r="J5" s="322"/>
      <c r="K5" s="322"/>
      <c r="L5" s="322"/>
      <c r="M5" s="323" t="s">
        <v>92</v>
      </c>
      <c r="N5" s="324"/>
      <c r="O5" s="324"/>
      <c r="P5" s="324"/>
      <c r="Q5" s="324"/>
      <c r="R5" s="325"/>
      <c r="S5" s="326" t="s">
        <v>101</v>
      </c>
      <c r="T5" s="322"/>
      <c r="U5" s="322"/>
      <c r="V5" s="322"/>
      <c r="W5" s="322"/>
      <c r="X5" s="327"/>
      <c r="Y5" s="503" t="s">
        <v>3</v>
      </c>
      <c r="Z5" s="504"/>
      <c r="AA5" s="504"/>
      <c r="AB5" s="504"/>
      <c r="AC5" s="504"/>
      <c r="AD5" s="505"/>
      <c r="AE5" s="506" t="s">
        <v>449</v>
      </c>
      <c r="AF5" s="507"/>
      <c r="AG5" s="507"/>
      <c r="AH5" s="507"/>
      <c r="AI5" s="507"/>
      <c r="AJ5" s="507"/>
      <c r="AK5" s="507"/>
      <c r="AL5" s="507"/>
      <c r="AM5" s="507"/>
      <c r="AN5" s="507"/>
      <c r="AO5" s="507"/>
      <c r="AP5" s="508"/>
      <c r="AQ5" s="509" t="s">
        <v>450</v>
      </c>
      <c r="AR5" s="510"/>
      <c r="AS5" s="510"/>
      <c r="AT5" s="510"/>
      <c r="AU5" s="510"/>
      <c r="AV5" s="510"/>
      <c r="AW5" s="510"/>
      <c r="AX5" s="511"/>
    </row>
    <row r="6" spans="1:50" ht="39" customHeight="1" x14ac:dyDescent="0.15">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383</v>
      </c>
      <c r="AF6" s="521"/>
      <c r="AG6" s="521"/>
      <c r="AH6" s="521"/>
      <c r="AI6" s="521"/>
      <c r="AJ6" s="521"/>
      <c r="AK6" s="521"/>
      <c r="AL6" s="521"/>
      <c r="AM6" s="521"/>
      <c r="AN6" s="521"/>
      <c r="AO6" s="521"/>
      <c r="AP6" s="521"/>
      <c r="AQ6" s="118"/>
      <c r="AR6" s="118"/>
      <c r="AS6" s="118"/>
      <c r="AT6" s="118"/>
      <c r="AU6" s="118"/>
      <c r="AV6" s="118"/>
      <c r="AW6" s="118"/>
      <c r="AX6" s="522"/>
    </row>
    <row r="7" spans="1:50" ht="78" customHeight="1" x14ac:dyDescent="0.15">
      <c r="A7" s="442" t="s">
        <v>25</v>
      </c>
      <c r="B7" s="443"/>
      <c r="C7" s="443"/>
      <c r="D7" s="443"/>
      <c r="E7" s="443"/>
      <c r="F7" s="443"/>
      <c r="G7" s="444" t="s">
        <v>384</v>
      </c>
      <c r="H7" s="445"/>
      <c r="I7" s="445"/>
      <c r="J7" s="445"/>
      <c r="K7" s="445"/>
      <c r="L7" s="445"/>
      <c r="M7" s="445"/>
      <c r="N7" s="445"/>
      <c r="O7" s="445"/>
      <c r="P7" s="445"/>
      <c r="Q7" s="445"/>
      <c r="R7" s="445"/>
      <c r="S7" s="445"/>
      <c r="T7" s="445"/>
      <c r="U7" s="445"/>
      <c r="V7" s="446"/>
      <c r="W7" s="446"/>
      <c r="X7" s="446"/>
      <c r="Y7" s="447" t="s">
        <v>5</v>
      </c>
      <c r="Z7" s="387"/>
      <c r="AA7" s="387"/>
      <c r="AB7" s="387"/>
      <c r="AC7" s="387"/>
      <c r="AD7" s="389"/>
      <c r="AE7" s="448" t="s">
        <v>385</v>
      </c>
      <c r="AF7" s="449"/>
      <c r="AG7" s="449"/>
      <c r="AH7" s="449"/>
      <c r="AI7" s="449"/>
      <c r="AJ7" s="449"/>
      <c r="AK7" s="449"/>
      <c r="AL7" s="449"/>
      <c r="AM7" s="449"/>
      <c r="AN7" s="449"/>
      <c r="AO7" s="449"/>
      <c r="AP7" s="449"/>
      <c r="AQ7" s="449"/>
      <c r="AR7" s="449"/>
      <c r="AS7" s="449"/>
      <c r="AT7" s="449"/>
      <c r="AU7" s="449"/>
      <c r="AV7" s="449"/>
      <c r="AW7" s="449"/>
      <c r="AX7" s="450"/>
    </row>
    <row r="8" spans="1:50" ht="44.25" customHeight="1" x14ac:dyDescent="0.15">
      <c r="A8" s="349" t="s">
        <v>308</v>
      </c>
      <c r="B8" s="350"/>
      <c r="C8" s="350"/>
      <c r="D8" s="350"/>
      <c r="E8" s="350"/>
      <c r="F8" s="351"/>
      <c r="G8" s="346" t="str">
        <f>入力規則等!A26</f>
        <v>科学技術・イノベーション</v>
      </c>
      <c r="H8" s="347"/>
      <c r="I8" s="347"/>
      <c r="J8" s="347"/>
      <c r="K8" s="347"/>
      <c r="L8" s="347"/>
      <c r="M8" s="347"/>
      <c r="N8" s="347"/>
      <c r="O8" s="347"/>
      <c r="P8" s="347"/>
      <c r="Q8" s="347"/>
      <c r="R8" s="347"/>
      <c r="S8" s="347"/>
      <c r="T8" s="347"/>
      <c r="U8" s="347"/>
      <c r="V8" s="347"/>
      <c r="W8" s="347"/>
      <c r="X8" s="348"/>
      <c r="Y8" s="523" t="s">
        <v>79</v>
      </c>
      <c r="Z8" s="523"/>
      <c r="AA8" s="523"/>
      <c r="AB8" s="523"/>
      <c r="AC8" s="523"/>
      <c r="AD8" s="523"/>
      <c r="AE8" s="477" t="str">
        <f>入力規則等!K13</f>
        <v>文教及び科学振興</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441</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86.25" customHeight="1" x14ac:dyDescent="0.15">
      <c r="A10" s="451" t="s">
        <v>36</v>
      </c>
      <c r="B10" s="452"/>
      <c r="C10" s="452"/>
      <c r="D10" s="452"/>
      <c r="E10" s="452"/>
      <c r="F10" s="452"/>
      <c r="G10" s="480" t="s">
        <v>440</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26.25" customHeight="1" x14ac:dyDescent="0.15">
      <c r="A11" s="451" t="s">
        <v>6</v>
      </c>
      <c r="B11" s="452"/>
      <c r="C11" s="452"/>
      <c r="D11" s="452"/>
      <c r="E11" s="452"/>
      <c r="F11" s="453"/>
      <c r="G11" s="500" t="str">
        <f>入力規則等!P10</f>
        <v>委託・請負、補助</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v>1455</v>
      </c>
      <c r="Q13" s="63"/>
      <c r="R13" s="63"/>
      <c r="S13" s="63"/>
      <c r="T13" s="63"/>
      <c r="U13" s="63"/>
      <c r="V13" s="64"/>
      <c r="W13" s="62">
        <v>1355</v>
      </c>
      <c r="X13" s="63"/>
      <c r="Y13" s="63"/>
      <c r="Z13" s="63"/>
      <c r="AA13" s="63"/>
      <c r="AB13" s="63"/>
      <c r="AC13" s="64"/>
      <c r="AD13" s="62">
        <v>1187</v>
      </c>
      <c r="AE13" s="63"/>
      <c r="AF13" s="63"/>
      <c r="AG13" s="63"/>
      <c r="AH13" s="63"/>
      <c r="AI13" s="63"/>
      <c r="AJ13" s="64"/>
      <c r="AK13" s="62">
        <v>830</v>
      </c>
      <c r="AL13" s="63"/>
      <c r="AM13" s="63"/>
      <c r="AN13" s="63"/>
      <c r="AO13" s="63"/>
      <c r="AP13" s="63"/>
      <c r="AQ13" s="64"/>
      <c r="AR13" s="659"/>
      <c r="AS13" s="660"/>
      <c r="AT13" s="660"/>
      <c r="AU13" s="660"/>
      <c r="AV13" s="660"/>
      <c r="AW13" s="660"/>
      <c r="AX13" s="661"/>
    </row>
    <row r="14" spans="1:50" ht="21" customHeight="1" x14ac:dyDescent="0.15">
      <c r="A14" s="457"/>
      <c r="B14" s="458"/>
      <c r="C14" s="458"/>
      <c r="D14" s="458"/>
      <c r="E14" s="458"/>
      <c r="F14" s="459"/>
      <c r="G14" s="470"/>
      <c r="H14" s="471"/>
      <c r="I14" s="337" t="s">
        <v>9</v>
      </c>
      <c r="J14" s="465"/>
      <c r="K14" s="465"/>
      <c r="L14" s="465"/>
      <c r="M14" s="465"/>
      <c r="N14" s="465"/>
      <c r="O14" s="466"/>
      <c r="P14" s="62">
        <v>0</v>
      </c>
      <c r="Q14" s="63"/>
      <c r="R14" s="63"/>
      <c r="S14" s="63"/>
      <c r="T14" s="63"/>
      <c r="U14" s="63"/>
      <c r="V14" s="64"/>
      <c r="W14" s="62">
        <v>0</v>
      </c>
      <c r="X14" s="63"/>
      <c r="Y14" s="63"/>
      <c r="Z14" s="63"/>
      <c r="AA14" s="63"/>
      <c r="AB14" s="63"/>
      <c r="AC14" s="64"/>
      <c r="AD14" s="62">
        <v>0</v>
      </c>
      <c r="AE14" s="63"/>
      <c r="AF14" s="63"/>
      <c r="AG14" s="63"/>
      <c r="AH14" s="63"/>
      <c r="AI14" s="63"/>
      <c r="AJ14" s="64"/>
      <c r="AK14" s="62">
        <v>0</v>
      </c>
      <c r="AL14" s="63"/>
      <c r="AM14" s="63"/>
      <c r="AN14" s="63"/>
      <c r="AO14" s="63"/>
      <c r="AP14" s="63"/>
      <c r="AQ14" s="64"/>
      <c r="AR14" s="657"/>
      <c r="AS14" s="657"/>
      <c r="AT14" s="657"/>
      <c r="AU14" s="657"/>
      <c r="AV14" s="657"/>
      <c r="AW14" s="657"/>
      <c r="AX14" s="658"/>
    </row>
    <row r="15" spans="1:50" ht="21" customHeight="1" x14ac:dyDescent="0.15">
      <c r="A15" s="457"/>
      <c r="B15" s="458"/>
      <c r="C15" s="458"/>
      <c r="D15" s="458"/>
      <c r="E15" s="458"/>
      <c r="F15" s="459"/>
      <c r="G15" s="470"/>
      <c r="H15" s="471"/>
      <c r="I15" s="337" t="s">
        <v>62</v>
      </c>
      <c r="J15" s="338"/>
      <c r="K15" s="338"/>
      <c r="L15" s="338"/>
      <c r="M15" s="338"/>
      <c r="N15" s="338"/>
      <c r="O15" s="339"/>
      <c r="P15" s="62">
        <v>0</v>
      </c>
      <c r="Q15" s="63"/>
      <c r="R15" s="63"/>
      <c r="S15" s="63"/>
      <c r="T15" s="63"/>
      <c r="U15" s="63"/>
      <c r="V15" s="64"/>
      <c r="W15" s="62">
        <v>0</v>
      </c>
      <c r="X15" s="63"/>
      <c r="Y15" s="63"/>
      <c r="Z15" s="63"/>
      <c r="AA15" s="63"/>
      <c r="AB15" s="63"/>
      <c r="AC15" s="64"/>
      <c r="AD15" s="62">
        <v>0</v>
      </c>
      <c r="AE15" s="63"/>
      <c r="AF15" s="63"/>
      <c r="AG15" s="63"/>
      <c r="AH15" s="63"/>
      <c r="AI15" s="63"/>
      <c r="AJ15" s="64"/>
      <c r="AK15" s="62">
        <v>0</v>
      </c>
      <c r="AL15" s="63"/>
      <c r="AM15" s="63"/>
      <c r="AN15" s="63"/>
      <c r="AO15" s="63"/>
      <c r="AP15" s="63"/>
      <c r="AQ15" s="64"/>
      <c r="AR15" s="62"/>
      <c r="AS15" s="63"/>
      <c r="AT15" s="63"/>
      <c r="AU15" s="63"/>
      <c r="AV15" s="63"/>
      <c r="AW15" s="63"/>
      <c r="AX15" s="656"/>
    </row>
    <row r="16" spans="1:50" ht="21" customHeight="1" x14ac:dyDescent="0.15">
      <c r="A16" s="457"/>
      <c r="B16" s="458"/>
      <c r="C16" s="458"/>
      <c r="D16" s="458"/>
      <c r="E16" s="458"/>
      <c r="F16" s="459"/>
      <c r="G16" s="470"/>
      <c r="H16" s="471"/>
      <c r="I16" s="337" t="s">
        <v>63</v>
      </c>
      <c r="J16" s="338"/>
      <c r="K16" s="338"/>
      <c r="L16" s="338"/>
      <c r="M16" s="338"/>
      <c r="N16" s="338"/>
      <c r="O16" s="339"/>
      <c r="P16" s="62">
        <v>0</v>
      </c>
      <c r="Q16" s="63"/>
      <c r="R16" s="63"/>
      <c r="S16" s="63"/>
      <c r="T16" s="63"/>
      <c r="U16" s="63"/>
      <c r="V16" s="64"/>
      <c r="W16" s="62">
        <v>0</v>
      </c>
      <c r="X16" s="63"/>
      <c r="Y16" s="63"/>
      <c r="Z16" s="63"/>
      <c r="AA16" s="63"/>
      <c r="AB16" s="63"/>
      <c r="AC16" s="64"/>
      <c r="AD16" s="62">
        <v>0</v>
      </c>
      <c r="AE16" s="63"/>
      <c r="AF16" s="63"/>
      <c r="AG16" s="63"/>
      <c r="AH16" s="63"/>
      <c r="AI16" s="63"/>
      <c r="AJ16" s="64"/>
      <c r="AK16" s="62">
        <v>0</v>
      </c>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7" t="s">
        <v>61</v>
      </c>
      <c r="J17" s="465"/>
      <c r="K17" s="465"/>
      <c r="L17" s="465"/>
      <c r="M17" s="465"/>
      <c r="N17" s="465"/>
      <c r="O17" s="466"/>
      <c r="P17" s="62">
        <v>0</v>
      </c>
      <c r="Q17" s="63"/>
      <c r="R17" s="63"/>
      <c r="S17" s="63"/>
      <c r="T17" s="63"/>
      <c r="U17" s="63"/>
      <c r="V17" s="64"/>
      <c r="W17" s="62">
        <v>0</v>
      </c>
      <c r="X17" s="63"/>
      <c r="Y17" s="63"/>
      <c r="Z17" s="63"/>
      <c r="AA17" s="63"/>
      <c r="AB17" s="63"/>
      <c r="AC17" s="64"/>
      <c r="AD17" s="62">
        <v>0</v>
      </c>
      <c r="AE17" s="63"/>
      <c r="AF17" s="63"/>
      <c r="AG17" s="63"/>
      <c r="AH17" s="63"/>
      <c r="AI17" s="63"/>
      <c r="AJ17" s="64"/>
      <c r="AK17" s="62">
        <v>0</v>
      </c>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40" t="s">
        <v>22</v>
      </c>
      <c r="J18" s="341"/>
      <c r="K18" s="341"/>
      <c r="L18" s="341"/>
      <c r="M18" s="341"/>
      <c r="N18" s="341"/>
      <c r="O18" s="342"/>
      <c r="P18" s="310">
        <f>SUM(P13:V17)</f>
        <v>1455</v>
      </c>
      <c r="Q18" s="311"/>
      <c r="R18" s="311"/>
      <c r="S18" s="311"/>
      <c r="T18" s="311"/>
      <c r="U18" s="311"/>
      <c r="V18" s="312"/>
      <c r="W18" s="310">
        <f>SUM(W13:AC17)</f>
        <v>1355</v>
      </c>
      <c r="X18" s="311"/>
      <c r="Y18" s="311"/>
      <c r="Z18" s="311"/>
      <c r="AA18" s="311"/>
      <c r="AB18" s="311"/>
      <c r="AC18" s="312"/>
      <c r="AD18" s="310">
        <f t="shared" ref="AD18" si="0">SUM(AD13:AJ17)</f>
        <v>1187</v>
      </c>
      <c r="AE18" s="311"/>
      <c r="AF18" s="311"/>
      <c r="AG18" s="311"/>
      <c r="AH18" s="311"/>
      <c r="AI18" s="311"/>
      <c r="AJ18" s="312"/>
      <c r="AK18" s="310">
        <f t="shared" ref="AK18" si="1">SUM(AK13:AQ17)</f>
        <v>830</v>
      </c>
      <c r="AL18" s="311"/>
      <c r="AM18" s="311"/>
      <c r="AN18" s="311"/>
      <c r="AO18" s="311"/>
      <c r="AP18" s="311"/>
      <c r="AQ18" s="312"/>
      <c r="AR18" s="310">
        <f t="shared" ref="AR18" si="2">SUM(AR13:AX17)</f>
        <v>0</v>
      </c>
      <c r="AS18" s="311"/>
      <c r="AT18" s="311"/>
      <c r="AU18" s="311"/>
      <c r="AV18" s="311"/>
      <c r="AW18" s="311"/>
      <c r="AX18" s="313"/>
    </row>
    <row r="19" spans="1:50" ht="24.75" customHeight="1" x14ac:dyDescent="0.15">
      <c r="A19" s="457"/>
      <c r="B19" s="458"/>
      <c r="C19" s="458"/>
      <c r="D19" s="458"/>
      <c r="E19" s="458"/>
      <c r="F19" s="459"/>
      <c r="G19" s="307" t="s">
        <v>10</v>
      </c>
      <c r="H19" s="308"/>
      <c r="I19" s="308"/>
      <c r="J19" s="308"/>
      <c r="K19" s="308"/>
      <c r="L19" s="308"/>
      <c r="M19" s="308"/>
      <c r="N19" s="308"/>
      <c r="O19" s="308"/>
      <c r="P19" s="62">
        <v>1438</v>
      </c>
      <c r="Q19" s="63"/>
      <c r="R19" s="63"/>
      <c r="S19" s="63"/>
      <c r="T19" s="63"/>
      <c r="U19" s="63"/>
      <c r="V19" s="64"/>
      <c r="W19" s="62">
        <v>1351</v>
      </c>
      <c r="X19" s="63"/>
      <c r="Y19" s="63"/>
      <c r="Z19" s="63"/>
      <c r="AA19" s="63"/>
      <c r="AB19" s="63"/>
      <c r="AC19" s="64"/>
      <c r="AD19" s="62">
        <v>1186</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60"/>
      <c r="B20" s="461"/>
      <c r="C20" s="461"/>
      <c r="D20" s="461"/>
      <c r="E20" s="461"/>
      <c r="F20" s="462"/>
      <c r="G20" s="307" t="s">
        <v>11</v>
      </c>
      <c r="H20" s="308"/>
      <c r="I20" s="308"/>
      <c r="J20" s="308"/>
      <c r="K20" s="308"/>
      <c r="L20" s="308"/>
      <c r="M20" s="308"/>
      <c r="N20" s="308"/>
      <c r="O20" s="308"/>
      <c r="P20" s="315">
        <f>IF(P18=0, "-", P19/P18)</f>
        <v>0.98831615120274918</v>
      </c>
      <c r="Q20" s="315"/>
      <c r="R20" s="315"/>
      <c r="S20" s="315"/>
      <c r="T20" s="315"/>
      <c r="U20" s="315"/>
      <c r="V20" s="315"/>
      <c r="W20" s="315">
        <f>IF(W18=0, "-", W19/W18)</f>
        <v>0.99704797047970484</v>
      </c>
      <c r="X20" s="315"/>
      <c r="Y20" s="315"/>
      <c r="Z20" s="315"/>
      <c r="AA20" s="315"/>
      <c r="AB20" s="315"/>
      <c r="AC20" s="315"/>
      <c r="AD20" s="315">
        <f>IF(AD18=0, "-", AD19/AD18)</f>
        <v>0.9991575400168492</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87"/>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10"/>
      <c r="B22" s="211"/>
      <c r="C22" s="211"/>
      <c r="D22" s="211"/>
      <c r="E22" s="211"/>
      <c r="F22" s="212"/>
      <c r="G22" s="220"/>
      <c r="H22" s="99"/>
      <c r="I22" s="99"/>
      <c r="J22" s="99"/>
      <c r="K22" s="99"/>
      <c r="L22" s="99"/>
      <c r="M22" s="99"/>
      <c r="N22" s="99"/>
      <c r="O22" s="221"/>
      <c r="P22" s="238"/>
      <c r="Q22" s="99"/>
      <c r="R22" s="99"/>
      <c r="S22" s="99"/>
      <c r="T22" s="99"/>
      <c r="U22" s="99"/>
      <c r="V22" s="99"/>
      <c r="W22" s="99"/>
      <c r="X22" s="221"/>
      <c r="Y22" s="275"/>
      <c r="Z22" s="276"/>
      <c r="AA22" s="277"/>
      <c r="AB22" s="133"/>
      <c r="AC22" s="128"/>
      <c r="AD22" s="129"/>
      <c r="AE22" s="134"/>
      <c r="AF22" s="127"/>
      <c r="AG22" s="127"/>
      <c r="AH22" s="127"/>
      <c r="AI22" s="281"/>
      <c r="AJ22" s="134"/>
      <c r="AK22" s="127"/>
      <c r="AL22" s="127"/>
      <c r="AM22" s="127"/>
      <c r="AN22" s="281"/>
      <c r="AO22" s="134"/>
      <c r="AP22" s="127"/>
      <c r="AQ22" s="127"/>
      <c r="AR22" s="127"/>
      <c r="AS22" s="281"/>
      <c r="AT22" s="58"/>
      <c r="AU22" s="101">
        <v>28</v>
      </c>
      <c r="AV22" s="101"/>
      <c r="AW22" s="99" t="s">
        <v>355</v>
      </c>
      <c r="AX22" s="100"/>
    </row>
    <row r="23" spans="1:50" ht="22.5" customHeight="1" x14ac:dyDescent="0.15">
      <c r="A23" s="213"/>
      <c r="B23" s="211"/>
      <c r="C23" s="211"/>
      <c r="D23" s="211"/>
      <c r="E23" s="211"/>
      <c r="F23" s="212"/>
      <c r="G23" s="316" t="s">
        <v>445</v>
      </c>
      <c r="H23" s="284"/>
      <c r="I23" s="284"/>
      <c r="J23" s="284"/>
      <c r="K23" s="284"/>
      <c r="L23" s="284"/>
      <c r="M23" s="284"/>
      <c r="N23" s="284"/>
      <c r="O23" s="285"/>
      <c r="P23" s="207" t="s">
        <v>411</v>
      </c>
      <c r="Q23" s="189"/>
      <c r="R23" s="189"/>
      <c r="S23" s="189"/>
      <c r="T23" s="189"/>
      <c r="U23" s="189"/>
      <c r="V23" s="189"/>
      <c r="W23" s="189"/>
      <c r="X23" s="190"/>
      <c r="Y23" s="289" t="s">
        <v>14</v>
      </c>
      <c r="Z23" s="290"/>
      <c r="AA23" s="291"/>
      <c r="AB23" s="208" t="s">
        <v>412</v>
      </c>
      <c r="AC23" s="209"/>
      <c r="AD23" s="209"/>
      <c r="AE23" s="84">
        <v>10</v>
      </c>
      <c r="AF23" s="85"/>
      <c r="AG23" s="85"/>
      <c r="AH23" s="85"/>
      <c r="AI23" s="86"/>
      <c r="AJ23" s="84">
        <v>31</v>
      </c>
      <c r="AK23" s="85"/>
      <c r="AL23" s="85"/>
      <c r="AM23" s="85"/>
      <c r="AN23" s="86"/>
      <c r="AO23" s="84">
        <v>42</v>
      </c>
      <c r="AP23" s="85"/>
      <c r="AQ23" s="85"/>
      <c r="AR23" s="85"/>
      <c r="AS23" s="86"/>
      <c r="AT23" s="223"/>
      <c r="AU23" s="223"/>
      <c r="AV23" s="223"/>
      <c r="AW23" s="223"/>
      <c r="AX23" s="224"/>
    </row>
    <row r="24" spans="1:50" ht="22.5" customHeight="1" x14ac:dyDescent="0.15">
      <c r="A24" s="214"/>
      <c r="B24" s="215"/>
      <c r="C24" s="215"/>
      <c r="D24" s="215"/>
      <c r="E24" s="215"/>
      <c r="F24" s="216"/>
      <c r="G24" s="286"/>
      <c r="H24" s="287"/>
      <c r="I24" s="287"/>
      <c r="J24" s="287"/>
      <c r="K24" s="287"/>
      <c r="L24" s="287"/>
      <c r="M24" s="287"/>
      <c r="N24" s="287"/>
      <c r="O24" s="288"/>
      <c r="P24" s="272"/>
      <c r="Q24" s="272"/>
      <c r="R24" s="272"/>
      <c r="S24" s="272"/>
      <c r="T24" s="272"/>
      <c r="U24" s="272"/>
      <c r="V24" s="272"/>
      <c r="W24" s="272"/>
      <c r="X24" s="273"/>
      <c r="Y24" s="169" t="s">
        <v>65</v>
      </c>
      <c r="Z24" s="112"/>
      <c r="AA24" s="165"/>
      <c r="AB24" s="320" t="s">
        <v>412</v>
      </c>
      <c r="AC24" s="282"/>
      <c r="AD24" s="282"/>
      <c r="AE24" s="84" t="s">
        <v>413</v>
      </c>
      <c r="AF24" s="85"/>
      <c r="AG24" s="85"/>
      <c r="AH24" s="85"/>
      <c r="AI24" s="86"/>
      <c r="AJ24" s="84">
        <v>10</v>
      </c>
      <c r="AK24" s="85"/>
      <c r="AL24" s="85"/>
      <c r="AM24" s="85"/>
      <c r="AN24" s="86"/>
      <c r="AO24" s="84">
        <v>31</v>
      </c>
      <c r="AP24" s="85"/>
      <c r="AQ24" s="85"/>
      <c r="AR24" s="85"/>
      <c r="AS24" s="86"/>
      <c r="AT24" s="84">
        <v>42</v>
      </c>
      <c r="AU24" s="85"/>
      <c r="AV24" s="85"/>
      <c r="AW24" s="85"/>
      <c r="AX24" s="87"/>
    </row>
    <row r="25" spans="1:50" ht="22.5" customHeight="1" x14ac:dyDescent="0.15">
      <c r="A25" s="662"/>
      <c r="B25" s="663"/>
      <c r="C25" s="663"/>
      <c r="D25" s="663"/>
      <c r="E25" s="663"/>
      <c r="F25" s="664"/>
      <c r="G25" s="317"/>
      <c r="H25" s="318"/>
      <c r="I25" s="318"/>
      <c r="J25" s="318"/>
      <c r="K25" s="318"/>
      <c r="L25" s="318"/>
      <c r="M25" s="318"/>
      <c r="N25" s="318"/>
      <c r="O25" s="319"/>
      <c r="P25" s="191"/>
      <c r="Q25" s="191"/>
      <c r="R25" s="191"/>
      <c r="S25" s="191"/>
      <c r="T25" s="191"/>
      <c r="U25" s="191"/>
      <c r="V25" s="191"/>
      <c r="W25" s="191"/>
      <c r="X25" s="192"/>
      <c r="Y25" s="111" t="s">
        <v>15</v>
      </c>
      <c r="Z25" s="112"/>
      <c r="AA25" s="165"/>
      <c r="AB25" s="674" t="s">
        <v>359</v>
      </c>
      <c r="AC25" s="260"/>
      <c r="AD25" s="260"/>
      <c r="AE25" s="84" t="s">
        <v>413</v>
      </c>
      <c r="AF25" s="85"/>
      <c r="AG25" s="85"/>
      <c r="AH25" s="85"/>
      <c r="AI25" s="86"/>
      <c r="AJ25" s="84">
        <f>AJ23/AJ24*100</f>
        <v>310</v>
      </c>
      <c r="AK25" s="85"/>
      <c r="AL25" s="85"/>
      <c r="AM25" s="85"/>
      <c r="AN25" s="86"/>
      <c r="AO25" s="84">
        <f>AO23/AO24*100</f>
        <v>135.48387096774192</v>
      </c>
      <c r="AP25" s="85"/>
      <c r="AQ25" s="85"/>
      <c r="AR25" s="85"/>
      <c r="AS25" s="86"/>
      <c r="AT25" s="264"/>
      <c r="AU25" s="265"/>
      <c r="AV25" s="265"/>
      <c r="AW25" s="265"/>
      <c r="AX25" s="266"/>
    </row>
    <row r="26" spans="1:50" ht="18.75"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87"/>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3" t="s">
        <v>303</v>
      </c>
      <c r="AU26" s="654"/>
      <c r="AV26" s="654"/>
      <c r="AW26" s="654"/>
      <c r="AX26" s="655"/>
    </row>
    <row r="27" spans="1:50" ht="18.75" customHeight="1" x14ac:dyDescent="0.15">
      <c r="A27" s="210"/>
      <c r="B27" s="211"/>
      <c r="C27" s="211"/>
      <c r="D27" s="211"/>
      <c r="E27" s="211"/>
      <c r="F27" s="212"/>
      <c r="G27" s="220"/>
      <c r="H27" s="99"/>
      <c r="I27" s="99"/>
      <c r="J27" s="99"/>
      <c r="K27" s="99"/>
      <c r="L27" s="99"/>
      <c r="M27" s="99"/>
      <c r="N27" s="99"/>
      <c r="O27" s="221"/>
      <c r="P27" s="238"/>
      <c r="Q27" s="99"/>
      <c r="R27" s="99"/>
      <c r="S27" s="99"/>
      <c r="T27" s="99"/>
      <c r="U27" s="99"/>
      <c r="V27" s="99"/>
      <c r="W27" s="99"/>
      <c r="X27" s="221"/>
      <c r="Y27" s="275"/>
      <c r="Z27" s="276"/>
      <c r="AA27" s="277"/>
      <c r="AB27" s="133"/>
      <c r="AC27" s="128"/>
      <c r="AD27" s="129"/>
      <c r="AE27" s="134"/>
      <c r="AF27" s="127"/>
      <c r="AG27" s="127"/>
      <c r="AH27" s="127"/>
      <c r="AI27" s="281"/>
      <c r="AJ27" s="134"/>
      <c r="AK27" s="127"/>
      <c r="AL27" s="127"/>
      <c r="AM27" s="127"/>
      <c r="AN27" s="281"/>
      <c r="AO27" s="134"/>
      <c r="AP27" s="127"/>
      <c r="AQ27" s="127"/>
      <c r="AR27" s="127"/>
      <c r="AS27" s="281"/>
      <c r="AT27" s="58"/>
      <c r="AU27" s="101">
        <v>28</v>
      </c>
      <c r="AV27" s="101"/>
      <c r="AW27" s="99" t="s">
        <v>355</v>
      </c>
      <c r="AX27" s="100"/>
    </row>
    <row r="28" spans="1:50" ht="22.5" customHeight="1" x14ac:dyDescent="0.15">
      <c r="A28" s="213"/>
      <c r="B28" s="211"/>
      <c r="C28" s="211"/>
      <c r="D28" s="211"/>
      <c r="E28" s="211"/>
      <c r="F28" s="212"/>
      <c r="G28" s="316" t="s">
        <v>446</v>
      </c>
      <c r="H28" s="284"/>
      <c r="I28" s="284"/>
      <c r="J28" s="284"/>
      <c r="K28" s="284"/>
      <c r="L28" s="284"/>
      <c r="M28" s="284"/>
      <c r="N28" s="284"/>
      <c r="O28" s="285"/>
      <c r="P28" s="207" t="s">
        <v>410</v>
      </c>
      <c r="Q28" s="189"/>
      <c r="R28" s="189"/>
      <c r="S28" s="189"/>
      <c r="T28" s="189"/>
      <c r="U28" s="189"/>
      <c r="V28" s="189"/>
      <c r="W28" s="189"/>
      <c r="X28" s="190"/>
      <c r="Y28" s="289" t="s">
        <v>14</v>
      </c>
      <c r="Z28" s="290"/>
      <c r="AA28" s="291"/>
      <c r="AB28" s="208" t="s">
        <v>408</v>
      </c>
      <c r="AC28" s="209"/>
      <c r="AD28" s="209"/>
      <c r="AE28" s="84">
        <v>3</v>
      </c>
      <c r="AF28" s="85"/>
      <c r="AG28" s="85"/>
      <c r="AH28" s="85"/>
      <c r="AI28" s="86"/>
      <c r="AJ28" s="84">
        <v>4</v>
      </c>
      <c r="AK28" s="85"/>
      <c r="AL28" s="85"/>
      <c r="AM28" s="85"/>
      <c r="AN28" s="86"/>
      <c r="AO28" s="84">
        <v>5</v>
      </c>
      <c r="AP28" s="85"/>
      <c r="AQ28" s="85"/>
      <c r="AR28" s="85"/>
      <c r="AS28" s="86"/>
      <c r="AT28" s="223"/>
      <c r="AU28" s="223"/>
      <c r="AV28" s="223"/>
      <c r="AW28" s="223"/>
      <c r="AX28" s="224"/>
    </row>
    <row r="29" spans="1:50" ht="22.5" customHeight="1" x14ac:dyDescent="0.15">
      <c r="A29" s="214"/>
      <c r="B29" s="215"/>
      <c r="C29" s="215"/>
      <c r="D29" s="215"/>
      <c r="E29" s="215"/>
      <c r="F29" s="216"/>
      <c r="G29" s="286"/>
      <c r="H29" s="287"/>
      <c r="I29" s="287"/>
      <c r="J29" s="287"/>
      <c r="K29" s="287"/>
      <c r="L29" s="287"/>
      <c r="M29" s="287"/>
      <c r="N29" s="287"/>
      <c r="O29" s="288"/>
      <c r="P29" s="272"/>
      <c r="Q29" s="272"/>
      <c r="R29" s="272"/>
      <c r="S29" s="272"/>
      <c r="T29" s="272"/>
      <c r="U29" s="272"/>
      <c r="V29" s="272"/>
      <c r="W29" s="272"/>
      <c r="X29" s="273"/>
      <c r="Y29" s="169" t="s">
        <v>65</v>
      </c>
      <c r="Z29" s="112"/>
      <c r="AA29" s="165"/>
      <c r="AB29" s="320" t="s">
        <v>412</v>
      </c>
      <c r="AC29" s="282"/>
      <c r="AD29" s="282"/>
      <c r="AE29" s="84" t="s">
        <v>413</v>
      </c>
      <c r="AF29" s="85"/>
      <c r="AG29" s="85"/>
      <c r="AH29" s="85"/>
      <c r="AI29" s="86"/>
      <c r="AJ29" s="84">
        <v>3</v>
      </c>
      <c r="AK29" s="85"/>
      <c r="AL29" s="85"/>
      <c r="AM29" s="85"/>
      <c r="AN29" s="86"/>
      <c r="AO29" s="84">
        <v>4</v>
      </c>
      <c r="AP29" s="85"/>
      <c r="AQ29" s="85"/>
      <c r="AR29" s="85"/>
      <c r="AS29" s="86"/>
      <c r="AT29" s="84">
        <v>5</v>
      </c>
      <c r="AU29" s="85"/>
      <c r="AV29" s="85"/>
      <c r="AW29" s="85"/>
      <c r="AX29" s="87"/>
    </row>
    <row r="30" spans="1:50" ht="22.5" customHeight="1" x14ac:dyDescent="0.15">
      <c r="A30" s="662"/>
      <c r="B30" s="663"/>
      <c r="C30" s="663"/>
      <c r="D30" s="663"/>
      <c r="E30" s="663"/>
      <c r="F30" s="664"/>
      <c r="G30" s="317"/>
      <c r="H30" s="318"/>
      <c r="I30" s="318"/>
      <c r="J30" s="318"/>
      <c r="K30" s="318"/>
      <c r="L30" s="318"/>
      <c r="M30" s="318"/>
      <c r="N30" s="318"/>
      <c r="O30" s="319"/>
      <c r="P30" s="191"/>
      <c r="Q30" s="191"/>
      <c r="R30" s="191"/>
      <c r="S30" s="191"/>
      <c r="T30" s="191"/>
      <c r="U30" s="191"/>
      <c r="V30" s="191"/>
      <c r="W30" s="191"/>
      <c r="X30" s="192"/>
      <c r="Y30" s="111" t="s">
        <v>15</v>
      </c>
      <c r="Z30" s="112"/>
      <c r="AA30" s="165"/>
      <c r="AB30" s="260" t="s">
        <v>16</v>
      </c>
      <c r="AC30" s="260"/>
      <c r="AD30" s="260"/>
      <c r="AE30" s="84" t="s">
        <v>413</v>
      </c>
      <c r="AF30" s="85"/>
      <c r="AG30" s="85"/>
      <c r="AH30" s="85"/>
      <c r="AI30" s="86"/>
      <c r="AJ30" s="84">
        <f>AJ28/AJ29*100</f>
        <v>133.33333333333331</v>
      </c>
      <c r="AK30" s="85"/>
      <c r="AL30" s="85"/>
      <c r="AM30" s="85"/>
      <c r="AN30" s="86"/>
      <c r="AO30" s="84">
        <f>AO28/AO29*100</f>
        <v>125</v>
      </c>
      <c r="AP30" s="85"/>
      <c r="AQ30" s="85"/>
      <c r="AR30" s="85"/>
      <c r="AS30" s="86"/>
      <c r="AT30" s="264"/>
      <c r="AU30" s="265"/>
      <c r="AV30" s="265"/>
      <c r="AW30" s="265"/>
      <c r="AX30" s="266"/>
    </row>
    <row r="31" spans="1:50" ht="18.75"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87"/>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customHeight="1" x14ac:dyDescent="0.15">
      <c r="A32" s="210"/>
      <c r="B32" s="211"/>
      <c r="C32" s="211"/>
      <c r="D32" s="211"/>
      <c r="E32" s="211"/>
      <c r="F32" s="212"/>
      <c r="G32" s="220"/>
      <c r="H32" s="99"/>
      <c r="I32" s="99"/>
      <c r="J32" s="99"/>
      <c r="K32" s="99"/>
      <c r="L32" s="99"/>
      <c r="M32" s="99"/>
      <c r="N32" s="99"/>
      <c r="O32" s="221"/>
      <c r="P32" s="238"/>
      <c r="Q32" s="99"/>
      <c r="R32" s="99"/>
      <c r="S32" s="99"/>
      <c r="T32" s="99"/>
      <c r="U32" s="99"/>
      <c r="V32" s="99"/>
      <c r="W32" s="99"/>
      <c r="X32" s="221"/>
      <c r="Y32" s="275"/>
      <c r="Z32" s="276"/>
      <c r="AA32" s="277"/>
      <c r="AB32" s="133"/>
      <c r="AC32" s="128"/>
      <c r="AD32" s="129"/>
      <c r="AE32" s="134"/>
      <c r="AF32" s="127"/>
      <c r="AG32" s="127"/>
      <c r="AH32" s="127"/>
      <c r="AI32" s="281"/>
      <c r="AJ32" s="134"/>
      <c r="AK32" s="127"/>
      <c r="AL32" s="127"/>
      <c r="AM32" s="127"/>
      <c r="AN32" s="281"/>
      <c r="AO32" s="134"/>
      <c r="AP32" s="127"/>
      <c r="AQ32" s="127"/>
      <c r="AR32" s="127"/>
      <c r="AS32" s="281"/>
      <c r="AT32" s="58"/>
      <c r="AU32" s="101">
        <v>28</v>
      </c>
      <c r="AV32" s="101"/>
      <c r="AW32" s="99" t="s">
        <v>355</v>
      </c>
      <c r="AX32" s="100"/>
    </row>
    <row r="33" spans="1:50" ht="22.5" customHeight="1" x14ac:dyDescent="0.15">
      <c r="A33" s="213"/>
      <c r="B33" s="211"/>
      <c r="C33" s="211"/>
      <c r="D33" s="211"/>
      <c r="E33" s="211"/>
      <c r="F33" s="212"/>
      <c r="G33" s="316" t="s">
        <v>447</v>
      </c>
      <c r="H33" s="284"/>
      <c r="I33" s="284"/>
      <c r="J33" s="284"/>
      <c r="K33" s="284"/>
      <c r="L33" s="284"/>
      <c r="M33" s="284"/>
      <c r="N33" s="284"/>
      <c r="O33" s="285"/>
      <c r="P33" s="207" t="s">
        <v>434</v>
      </c>
      <c r="Q33" s="189"/>
      <c r="R33" s="189"/>
      <c r="S33" s="189"/>
      <c r="T33" s="189"/>
      <c r="U33" s="189"/>
      <c r="V33" s="189"/>
      <c r="W33" s="189"/>
      <c r="X33" s="190"/>
      <c r="Y33" s="289" t="s">
        <v>14</v>
      </c>
      <c r="Z33" s="290"/>
      <c r="AA33" s="291"/>
      <c r="AB33" s="208" t="s">
        <v>435</v>
      </c>
      <c r="AC33" s="209"/>
      <c r="AD33" s="209"/>
      <c r="AE33" s="84">
        <v>30</v>
      </c>
      <c r="AF33" s="85"/>
      <c r="AG33" s="85"/>
      <c r="AH33" s="85"/>
      <c r="AI33" s="86"/>
      <c r="AJ33" s="84">
        <v>84</v>
      </c>
      <c r="AK33" s="85"/>
      <c r="AL33" s="85"/>
      <c r="AM33" s="85"/>
      <c r="AN33" s="86"/>
      <c r="AO33" s="84">
        <v>87</v>
      </c>
      <c r="AP33" s="85"/>
      <c r="AQ33" s="85"/>
      <c r="AR33" s="85"/>
      <c r="AS33" s="86"/>
      <c r="AT33" s="223"/>
      <c r="AU33" s="223"/>
      <c r="AV33" s="223"/>
      <c r="AW33" s="223"/>
      <c r="AX33" s="224"/>
    </row>
    <row r="34" spans="1:50" ht="22.5" customHeight="1" x14ac:dyDescent="0.15">
      <c r="A34" s="214"/>
      <c r="B34" s="215"/>
      <c r="C34" s="215"/>
      <c r="D34" s="215"/>
      <c r="E34" s="215"/>
      <c r="F34" s="216"/>
      <c r="G34" s="286"/>
      <c r="H34" s="287"/>
      <c r="I34" s="287"/>
      <c r="J34" s="287"/>
      <c r="K34" s="287"/>
      <c r="L34" s="287"/>
      <c r="M34" s="287"/>
      <c r="N34" s="287"/>
      <c r="O34" s="288"/>
      <c r="P34" s="272"/>
      <c r="Q34" s="272"/>
      <c r="R34" s="272"/>
      <c r="S34" s="272"/>
      <c r="T34" s="272"/>
      <c r="U34" s="272"/>
      <c r="V34" s="272"/>
      <c r="W34" s="272"/>
      <c r="X34" s="273"/>
      <c r="Y34" s="169" t="s">
        <v>65</v>
      </c>
      <c r="Z34" s="112"/>
      <c r="AA34" s="165"/>
      <c r="AB34" s="320" t="s">
        <v>435</v>
      </c>
      <c r="AC34" s="282"/>
      <c r="AD34" s="282"/>
      <c r="AE34" s="84" t="s">
        <v>436</v>
      </c>
      <c r="AF34" s="85"/>
      <c r="AG34" s="85"/>
      <c r="AH34" s="85"/>
      <c r="AI34" s="86"/>
      <c r="AJ34" s="84">
        <v>30</v>
      </c>
      <c r="AK34" s="85"/>
      <c r="AL34" s="85"/>
      <c r="AM34" s="85"/>
      <c r="AN34" s="86"/>
      <c r="AO34" s="84">
        <v>84</v>
      </c>
      <c r="AP34" s="85"/>
      <c r="AQ34" s="85"/>
      <c r="AR34" s="85"/>
      <c r="AS34" s="86"/>
      <c r="AT34" s="84">
        <v>87</v>
      </c>
      <c r="AU34" s="85"/>
      <c r="AV34" s="85"/>
      <c r="AW34" s="85"/>
      <c r="AX34" s="87"/>
    </row>
    <row r="35" spans="1:50" ht="22.5" customHeight="1" x14ac:dyDescent="0.15">
      <c r="A35" s="662"/>
      <c r="B35" s="663"/>
      <c r="C35" s="663"/>
      <c r="D35" s="663"/>
      <c r="E35" s="663"/>
      <c r="F35" s="664"/>
      <c r="G35" s="317"/>
      <c r="H35" s="318"/>
      <c r="I35" s="318"/>
      <c r="J35" s="318"/>
      <c r="K35" s="318"/>
      <c r="L35" s="318"/>
      <c r="M35" s="318"/>
      <c r="N35" s="318"/>
      <c r="O35" s="319"/>
      <c r="P35" s="191"/>
      <c r="Q35" s="191"/>
      <c r="R35" s="191"/>
      <c r="S35" s="191"/>
      <c r="T35" s="191"/>
      <c r="U35" s="191"/>
      <c r="V35" s="191"/>
      <c r="W35" s="191"/>
      <c r="X35" s="192"/>
      <c r="Y35" s="111" t="s">
        <v>15</v>
      </c>
      <c r="Z35" s="112"/>
      <c r="AA35" s="165"/>
      <c r="AB35" s="260" t="s">
        <v>16</v>
      </c>
      <c r="AC35" s="260"/>
      <c r="AD35" s="260"/>
      <c r="AE35" s="84" t="s">
        <v>436</v>
      </c>
      <c r="AF35" s="85"/>
      <c r="AG35" s="85"/>
      <c r="AH35" s="85"/>
      <c r="AI35" s="86"/>
      <c r="AJ35" s="84">
        <f>AJ33/AJ34*100</f>
        <v>280</v>
      </c>
      <c r="AK35" s="85"/>
      <c r="AL35" s="85"/>
      <c r="AM35" s="85"/>
      <c r="AN35" s="86"/>
      <c r="AO35" s="84">
        <f>AO33/AO34*100</f>
        <v>103.57142857142858</v>
      </c>
      <c r="AP35" s="85"/>
      <c r="AQ35" s="85"/>
      <c r="AR35" s="85"/>
      <c r="AS35" s="86"/>
      <c r="AT35" s="264"/>
      <c r="AU35" s="265"/>
      <c r="AV35" s="265"/>
      <c r="AW35" s="265"/>
      <c r="AX35" s="266"/>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87"/>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10"/>
      <c r="B37" s="211"/>
      <c r="C37" s="211"/>
      <c r="D37" s="211"/>
      <c r="E37" s="211"/>
      <c r="F37" s="212"/>
      <c r="G37" s="220"/>
      <c r="H37" s="99"/>
      <c r="I37" s="99"/>
      <c r="J37" s="99"/>
      <c r="K37" s="99"/>
      <c r="L37" s="99"/>
      <c r="M37" s="99"/>
      <c r="N37" s="99"/>
      <c r="O37" s="221"/>
      <c r="P37" s="238"/>
      <c r="Q37" s="99"/>
      <c r="R37" s="99"/>
      <c r="S37" s="99"/>
      <c r="T37" s="99"/>
      <c r="U37" s="99"/>
      <c r="V37" s="99"/>
      <c r="W37" s="99"/>
      <c r="X37" s="221"/>
      <c r="Y37" s="275"/>
      <c r="Z37" s="276"/>
      <c r="AA37" s="277"/>
      <c r="AB37" s="133"/>
      <c r="AC37" s="128"/>
      <c r="AD37" s="129"/>
      <c r="AE37" s="134"/>
      <c r="AF37" s="127"/>
      <c r="AG37" s="127"/>
      <c r="AH37" s="127"/>
      <c r="AI37" s="281"/>
      <c r="AJ37" s="134"/>
      <c r="AK37" s="127"/>
      <c r="AL37" s="127"/>
      <c r="AM37" s="127"/>
      <c r="AN37" s="281"/>
      <c r="AO37" s="134"/>
      <c r="AP37" s="127"/>
      <c r="AQ37" s="127"/>
      <c r="AR37" s="127"/>
      <c r="AS37" s="281"/>
      <c r="AT37" s="58"/>
      <c r="AU37" s="101"/>
      <c r="AV37" s="101"/>
      <c r="AW37" s="99" t="s">
        <v>355</v>
      </c>
      <c r="AX37" s="100"/>
    </row>
    <row r="38" spans="1:50" ht="22.5" hidden="1" customHeight="1" x14ac:dyDescent="0.15">
      <c r="A38" s="213"/>
      <c r="B38" s="211"/>
      <c r="C38" s="211"/>
      <c r="D38" s="211"/>
      <c r="E38" s="211"/>
      <c r="F38" s="212"/>
      <c r="G38" s="283"/>
      <c r="H38" s="284"/>
      <c r="I38" s="284"/>
      <c r="J38" s="284"/>
      <c r="K38" s="284"/>
      <c r="L38" s="284"/>
      <c r="M38" s="284"/>
      <c r="N38" s="284"/>
      <c r="O38" s="285"/>
      <c r="P38" s="189"/>
      <c r="Q38" s="189"/>
      <c r="R38" s="189"/>
      <c r="S38" s="189"/>
      <c r="T38" s="189"/>
      <c r="U38" s="189"/>
      <c r="V38" s="189"/>
      <c r="W38" s="189"/>
      <c r="X38" s="190"/>
      <c r="Y38" s="289" t="s">
        <v>14</v>
      </c>
      <c r="Z38" s="290"/>
      <c r="AA38" s="291"/>
      <c r="AB38" s="209"/>
      <c r="AC38" s="209"/>
      <c r="AD38" s="209"/>
      <c r="AE38" s="84"/>
      <c r="AF38" s="85"/>
      <c r="AG38" s="85"/>
      <c r="AH38" s="85"/>
      <c r="AI38" s="86"/>
      <c r="AJ38" s="84"/>
      <c r="AK38" s="85"/>
      <c r="AL38" s="85"/>
      <c r="AM38" s="85"/>
      <c r="AN38" s="86"/>
      <c r="AO38" s="84"/>
      <c r="AP38" s="85"/>
      <c r="AQ38" s="85"/>
      <c r="AR38" s="85"/>
      <c r="AS38" s="86"/>
      <c r="AT38" s="223"/>
      <c r="AU38" s="223"/>
      <c r="AV38" s="223"/>
      <c r="AW38" s="223"/>
      <c r="AX38" s="224"/>
    </row>
    <row r="39" spans="1:50" ht="22.5" hidden="1" customHeight="1" x14ac:dyDescent="0.15">
      <c r="A39" s="214"/>
      <c r="B39" s="215"/>
      <c r="C39" s="215"/>
      <c r="D39" s="215"/>
      <c r="E39" s="215"/>
      <c r="F39" s="216"/>
      <c r="G39" s="286"/>
      <c r="H39" s="287"/>
      <c r="I39" s="287"/>
      <c r="J39" s="287"/>
      <c r="K39" s="287"/>
      <c r="L39" s="287"/>
      <c r="M39" s="287"/>
      <c r="N39" s="287"/>
      <c r="O39" s="288"/>
      <c r="P39" s="272"/>
      <c r="Q39" s="272"/>
      <c r="R39" s="272"/>
      <c r="S39" s="272"/>
      <c r="T39" s="272"/>
      <c r="U39" s="272"/>
      <c r="V39" s="272"/>
      <c r="W39" s="272"/>
      <c r="X39" s="273"/>
      <c r="Y39" s="169" t="s">
        <v>65</v>
      </c>
      <c r="Z39" s="112"/>
      <c r="AA39" s="165"/>
      <c r="AB39" s="282"/>
      <c r="AC39" s="282"/>
      <c r="AD39" s="282"/>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7"/>
      <c r="H40" s="318"/>
      <c r="I40" s="318"/>
      <c r="J40" s="318"/>
      <c r="K40" s="318"/>
      <c r="L40" s="318"/>
      <c r="M40" s="318"/>
      <c r="N40" s="318"/>
      <c r="O40" s="319"/>
      <c r="P40" s="191"/>
      <c r="Q40" s="191"/>
      <c r="R40" s="191"/>
      <c r="S40" s="191"/>
      <c r="T40" s="191"/>
      <c r="U40" s="191"/>
      <c r="V40" s="191"/>
      <c r="W40" s="191"/>
      <c r="X40" s="192"/>
      <c r="Y40" s="111" t="s">
        <v>15</v>
      </c>
      <c r="Z40" s="112"/>
      <c r="AA40" s="165"/>
      <c r="AB40" s="260" t="s">
        <v>16</v>
      </c>
      <c r="AC40" s="260"/>
      <c r="AD40" s="260"/>
      <c r="AE40" s="84"/>
      <c r="AF40" s="85"/>
      <c r="AG40" s="85"/>
      <c r="AH40" s="85"/>
      <c r="AI40" s="86"/>
      <c r="AJ40" s="84"/>
      <c r="AK40" s="85"/>
      <c r="AL40" s="85"/>
      <c r="AM40" s="85"/>
      <c r="AN40" s="86"/>
      <c r="AO40" s="84"/>
      <c r="AP40" s="85"/>
      <c r="AQ40" s="85"/>
      <c r="AR40" s="85"/>
      <c r="AS40" s="86"/>
      <c r="AT40" s="264"/>
      <c r="AU40" s="265"/>
      <c r="AV40" s="265"/>
      <c r="AW40" s="265"/>
      <c r="AX40" s="266"/>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87"/>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10"/>
      <c r="B42" s="211"/>
      <c r="C42" s="211"/>
      <c r="D42" s="211"/>
      <c r="E42" s="211"/>
      <c r="F42" s="212"/>
      <c r="G42" s="220"/>
      <c r="H42" s="99"/>
      <c r="I42" s="99"/>
      <c r="J42" s="99"/>
      <c r="K42" s="99"/>
      <c r="L42" s="99"/>
      <c r="M42" s="99"/>
      <c r="N42" s="99"/>
      <c r="O42" s="221"/>
      <c r="P42" s="238"/>
      <c r="Q42" s="99"/>
      <c r="R42" s="99"/>
      <c r="S42" s="99"/>
      <c r="T42" s="99"/>
      <c r="U42" s="99"/>
      <c r="V42" s="99"/>
      <c r="W42" s="99"/>
      <c r="X42" s="221"/>
      <c r="Y42" s="275"/>
      <c r="Z42" s="276"/>
      <c r="AA42" s="277"/>
      <c r="AB42" s="133"/>
      <c r="AC42" s="128"/>
      <c r="AD42" s="129"/>
      <c r="AE42" s="134"/>
      <c r="AF42" s="127"/>
      <c r="AG42" s="127"/>
      <c r="AH42" s="127"/>
      <c r="AI42" s="281"/>
      <c r="AJ42" s="134"/>
      <c r="AK42" s="127"/>
      <c r="AL42" s="127"/>
      <c r="AM42" s="127"/>
      <c r="AN42" s="281"/>
      <c r="AO42" s="134"/>
      <c r="AP42" s="127"/>
      <c r="AQ42" s="127"/>
      <c r="AR42" s="127"/>
      <c r="AS42" s="281"/>
      <c r="AT42" s="58"/>
      <c r="AU42" s="101"/>
      <c r="AV42" s="101"/>
      <c r="AW42" s="99" t="s">
        <v>355</v>
      </c>
      <c r="AX42" s="100"/>
    </row>
    <row r="43" spans="1:50" ht="22.5" hidden="1" customHeight="1" x14ac:dyDescent="0.15">
      <c r="A43" s="213"/>
      <c r="B43" s="211"/>
      <c r="C43" s="211"/>
      <c r="D43" s="211"/>
      <c r="E43" s="211"/>
      <c r="F43" s="212"/>
      <c r="G43" s="283"/>
      <c r="H43" s="284"/>
      <c r="I43" s="284"/>
      <c r="J43" s="284"/>
      <c r="K43" s="284"/>
      <c r="L43" s="284"/>
      <c r="M43" s="284"/>
      <c r="N43" s="284"/>
      <c r="O43" s="285"/>
      <c r="P43" s="189"/>
      <c r="Q43" s="189"/>
      <c r="R43" s="189"/>
      <c r="S43" s="189"/>
      <c r="T43" s="189"/>
      <c r="U43" s="189"/>
      <c r="V43" s="189"/>
      <c r="W43" s="189"/>
      <c r="X43" s="190"/>
      <c r="Y43" s="289" t="s">
        <v>14</v>
      </c>
      <c r="Z43" s="290"/>
      <c r="AA43" s="291"/>
      <c r="AB43" s="209"/>
      <c r="AC43" s="209"/>
      <c r="AD43" s="209"/>
      <c r="AE43" s="84"/>
      <c r="AF43" s="85"/>
      <c r="AG43" s="85"/>
      <c r="AH43" s="85"/>
      <c r="AI43" s="86"/>
      <c r="AJ43" s="84"/>
      <c r="AK43" s="85"/>
      <c r="AL43" s="85"/>
      <c r="AM43" s="85"/>
      <c r="AN43" s="86"/>
      <c r="AO43" s="84"/>
      <c r="AP43" s="85"/>
      <c r="AQ43" s="85"/>
      <c r="AR43" s="85"/>
      <c r="AS43" s="86"/>
      <c r="AT43" s="223"/>
      <c r="AU43" s="223"/>
      <c r="AV43" s="223"/>
      <c r="AW43" s="223"/>
      <c r="AX43" s="224"/>
    </row>
    <row r="44" spans="1:50" ht="22.5" hidden="1" customHeight="1" x14ac:dyDescent="0.15">
      <c r="A44" s="214"/>
      <c r="B44" s="215"/>
      <c r="C44" s="215"/>
      <c r="D44" s="215"/>
      <c r="E44" s="215"/>
      <c r="F44" s="216"/>
      <c r="G44" s="286"/>
      <c r="H44" s="287"/>
      <c r="I44" s="287"/>
      <c r="J44" s="287"/>
      <c r="K44" s="287"/>
      <c r="L44" s="287"/>
      <c r="M44" s="287"/>
      <c r="N44" s="287"/>
      <c r="O44" s="288"/>
      <c r="P44" s="272"/>
      <c r="Q44" s="272"/>
      <c r="R44" s="272"/>
      <c r="S44" s="272"/>
      <c r="T44" s="272"/>
      <c r="U44" s="272"/>
      <c r="V44" s="272"/>
      <c r="W44" s="272"/>
      <c r="X44" s="273"/>
      <c r="Y44" s="169" t="s">
        <v>65</v>
      </c>
      <c r="Z44" s="112"/>
      <c r="AA44" s="165"/>
      <c r="AB44" s="282"/>
      <c r="AC44" s="282"/>
      <c r="AD44" s="282"/>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4"/>
      <c r="B45" s="215"/>
      <c r="C45" s="215"/>
      <c r="D45" s="215"/>
      <c r="E45" s="215"/>
      <c r="F45" s="216"/>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4"/>
      <c r="AF45" s="85"/>
      <c r="AG45" s="85"/>
      <c r="AH45" s="85"/>
      <c r="AI45" s="86"/>
      <c r="AJ45" s="84"/>
      <c r="AK45" s="85"/>
      <c r="AL45" s="85"/>
      <c r="AM45" s="85"/>
      <c r="AN45" s="86"/>
      <c r="AO45" s="84"/>
      <c r="AP45" s="85"/>
      <c r="AQ45" s="85"/>
      <c r="AR45" s="85"/>
      <c r="AS45" s="86"/>
      <c r="AT45" s="264"/>
      <c r="AU45" s="265"/>
      <c r="AV45" s="265"/>
      <c r="AW45" s="265"/>
      <c r="AX45" s="266"/>
    </row>
    <row r="46" spans="1:50" ht="22.5" hidden="1"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31" t="s">
        <v>320</v>
      </c>
      <c r="B47" s="677" t="s">
        <v>317</v>
      </c>
      <c r="C47" s="233"/>
      <c r="D47" s="233"/>
      <c r="E47" s="233"/>
      <c r="F47" s="234"/>
      <c r="G47" s="615" t="s">
        <v>311</v>
      </c>
      <c r="H47" s="615"/>
      <c r="I47" s="615"/>
      <c r="J47" s="615"/>
      <c r="K47" s="615"/>
      <c r="L47" s="615"/>
      <c r="M47" s="615"/>
      <c r="N47" s="615"/>
      <c r="O47" s="615"/>
      <c r="P47" s="615"/>
      <c r="Q47" s="615"/>
      <c r="R47" s="615"/>
      <c r="S47" s="615"/>
      <c r="T47" s="615"/>
      <c r="U47" s="615"/>
      <c r="V47" s="615"/>
      <c r="W47" s="615"/>
      <c r="X47" s="615"/>
      <c r="Y47" s="615"/>
      <c r="Z47" s="615"/>
      <c r="AA47" s="682"/>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31"/>
      <c r="B48" s="677"/>
      <c r="C48" s="233"/>
      <c r="D48" s="233"/>
      <c r="E48" s="233"/>
      <c r="F48" s="234"/>
      <c r="G48" s="99"/>
      <c r="H48" s="99"/>
      <c r="I48" s="99"/>
      <c r="J48" s="99"/>
      <c r="K48" s="99"/>
      <c r="L48" s="99"/>
      <c r="M48" s="99"/>
      <c r="N48" s="99"/>
      <c r="O48" s="99"/>
      <c r="P48" s="99"/>
      <c r="Q48" s="99"/>
      <c r="R48" s="99"/>
      <c r="S48" s="99"/>
      <c r="T48" s="99"/>
      <c r="U48" s="99"/>
      <c r="V48" s="99"/>
      <c r="W48" s="99"/>
      <c r="X48" s="99"/>
      <c r="Y48" s="99"/>
      <c r="Z48" s="99"/>
      <c r="AA48" s="221"/>
      <c r="AB48" s="23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5.75" hidden="1" customHeight="1" x14ac:dyDescent="0.15">
      <c r="A49" s="231"/>
      <c r="B49" s="677"/>
      <c r="C49" s="233"/>
      <c r="D49" s="233"/>
      <c r="E49" s="233"/>
      <c r="F49" s="234"/>
      <c r="G49" s="331"/>
      <c r="H49" s="331"/>
      <c r="I49" s="331"/>
      <c r="J49" s="331"/>
      <c r="K49" s="331"/>
      <c r="L49" s="331"/>
      <c r="M49" s="331"/>
      <c r="N49" s="331"/>
      <c r="O49" s="331"/>
      <c r="P49" s="331"/>
      <c r="Q49" s="331"/>
      <c r="R49" s="331"/>
      <c r="S49" s="331"/>
      <c r="T49" s="331"/>
      <c r="U49" s="331"/>
      <c r="V49" s="331"/>
      <c r="W49" s="331"/>
      <c r="X49" s="331"/>
      <c r="Y49" s="331"/>
      <c r="Z49" s="331"/>
      <c r="AA49" s="332"/>
      <c r="AB49" s="608"/>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09"/>
    </row>
    <row r="50" spans="1:50" ht="15.75" hidden="1" customHeight="1" x14ac:dyDescent="0.15">
      <c r="A50" s="231"/>
      <c r="B50" s="677"/>
      <c r="C50" s="233"/>
      <c r="D50" s="233"/>
      <c r="E50" s="233"/>
      <c r="F50" s="234"/>
      <c r="G50" s="333"/>
      <c r="H50" s="333"/>
      <c r="I50" s="333"/>
      <c r="J50" s="333"/>
      <c r="K50" s="333"/>
      <c r="L50" s="333"/>
      <c r="M50" s="333"/>
      <c r="N50" s="333"/>
      <c r="O50" s="333"/>
      <c r="P50" s="333"/>
      <c r="Q50" s="333"/>
      <c r="R50" s="333"/>
      <c r="S50" s="333"/>
      <c r="T50" s="333"/>
      <c r="U50" s="333"/>
      <c r="V50" s="333"/>
      <c r="W50" s="333"/>
      <c r="X50" s="333"/>
      <c r="Y50" s="333"/>
      <c r="Z50" s="333"/>
      <c r="AA50" s="334"/>
      <c r="AB50" s="610"/>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1"/>
    </row>
    <row r="51" spans="1:50" ht="15.75" hidden="1" customHeight="1" x14ac:dyDescent="0.15">
      <c r="A51" s="231"/>
      <c r="B51" s="678"/>
      <c r="C51" s="235"/>
      <c r="D51" s="235"/>
      <c r="E51" s="235"/>
      <c r="F51" s="236"/>
      <c r="G51" s="335"/>
      <c r="H51" s="335"/>
      <c r="I51" s="335"/>
      <c r="J51" s="335"/>
      <c r="K51" s="335"/>
      <c r="L51" s="335"/>
      <c r="M51" s="335"/>
      <c r="N51" s="335"/>
      <c r="O51" s="335"/>
      <c r="P51" s="335"/>
      <c r="Q51" s="335"/>
      <c r="R51" s="335"/>
      <c r="S51" s="335"/>
      <c r="T51" s="335"/>
      <c r="U51" s="335"/>
      <c r="V51" s="335"/>
      <c r="W51" s="335"/>
      <c r="X51" s="335"/>
      <c r="Y51" s="335"/>
      <c r="Z51" s="335"/>
      <c r="AA51" s="336"/>
      <c r="AB51" s="612"/>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3"/>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7" t="s">
        <v>303</v>
      </c>
      <c r="AU52" s="268"/>
      <c r="AV52" s="268"/>
      <c r="AW52" s="268"/>
      <c r="AX52" s="269"/>
    </row>
    <row r="53" spans="1:50" ht="18.75" hidden="1" customHeight="1" x14ac:dyDescent="0.15">
      <c r="A53" s="231"/>
      <c r="B53" s="233"/>
      <c r="C53" s="233"/>
      <c r="D53" s="233"/>
      <c r="E53" s="233"/>
      <c r="F53" s="234"/>
      <c r="G53" s="220"/>
      <c r="H53" s="99"/>
      <c r="I53" s="99"/>
      <c r="J53" s="99"/>
      <c r="K53" s="99"/>
      <c r="L53" s="99"/>
      <c r="M53" s="99"/>
      <c r="N53" s="99"/>
      <c r="O53" s="221"/>
      <c r="P53" s="238"/>
      <c r="Q53" s="99"/>
      <c r="R53" s="99"/>
      <c r="S53" s="99"/>
      <c r="T53" s="99"/>
      <c r="U53" s="99"/>
      <c r="V53" s="99"/>
      <c r="W53" s="99"/>
      <c r="X53" s="221"/>
      <c r="Y53" s="242"/>
      <c r="Z53" s="243"/>
      <c r="AA53" s="244"/>
      <c r="AB53" s="248"/>
      <c r="AC53" s="249"/>
      <c r="AD53" s="250"/>
      <c r="AE53" s="238"/>
      <c r="AF53" s="99"/>
      <c r="AG53" s="99"/>
      <c r="AH53" s="99"/>
      <c r="AI53" s="221"/>
      <c r="AJ53" s="238"/>
      <c r="AK53" s="99"/>
      <c r="AL53" s="99"/>
      <c r="AM53" s="99"/>
      <c r="AN53" s="221"/>
      <c r="AO53" s="238"/>
      <c r="AP53" s="99"/>
      <c r="AQ53" s="99"/>
      <c r="AR53" s="99"/>
      <c r="AS53" s="221"/>
      <c r="AT53" s="58"/>
      <c r="AU53" s="101"/>
      <c r="AV53" s="101"/>
      <c r="AW53" s="99" t="s">
        <v>355</v>
      </c>
      <c r="AX53" s="100"/>
    </row>
    <row r="54" spans="1:50" ht="22.5" hidden="1" customHeight="1" x14ac:dyDescent="0.15">
      <c r="A54" s="231"/>
      <c r="B54" s="233"/>
      <c r="C54" s="233"/>
      <c r="D54" s="233"/>
      <c r="E54" s="233"/>
      <c r="F54" s="234"/>
      <c r="G54" s="270"/>
      <c r="H54" s="189"/>
      <c r="I54" s="189"/>
      <c r="J54" s="189"/>
      <c r="K54" s="189"/>
      <c r="L54" s="189"/>
      <c r="M54" s="189"/>
      <c r="N54" s="189"/>
      <c r="O54" s="190"/>
      <c r="P54" s="207"/>
      <c r="Q54" s="251"/>
      <c r="R54" s="251"/>
      <c r="S54" s="251"/>
      <c r="T54" s="251"/>
      <c r="U54" s="251"/>
      <c r="V54" s="251"/>
      <c r="W54" s="251"/>
      <c r="X54" s="252"/>
      <c r="Y54" s="257" t="s">
        <v>86</v>
      </c>
      <c r="Z54" s="258"/>
      <c r="AA54" s="259"/>
      <c r="AB54" s="363"/>
      <c r="AC54" s="222"/>
      <c r="AD54" s="222"/>
      <c r="AE54" s="84"/>
      <c r="AF54" s="85"/>
      <c r="AG54" s="85"/>
      <c r="AH54" s="85"/>
      <c r="AI54" s="86"/>
      <c r="AJ54" s="84"/>
      <c r="AK54" s="85"/>
      <c r="AL54" s="85"/>
      <c r="AM54" s="85"/>
      <c r="AN54" s="86"/>
      <c r="AO54" s="84"/>
      <c r="AP54" s="85"/>
      <c r="AQ54" s="85"/>
      <c r="AR54" s="85"/>
      <c r="AS54" s="86"/>
      <c r="AT54" s="223"/>
      <c r="AU54" s="223"/>
      <c r="AV54" s="223"/>
      <c r="AW54" s="223"/>
      <c r="AX54" s="224"/>
    </row>
    <row r="55" spans="1:50" hidden="1" x14ac:dyDescent="0.15">
      <c r="A55" s="231"/>
      <c r="B55" s="233"/>
      <c r="C55" s="233"/>
      <c r="D55" s="233"/>
      <c r="E55" s="233"/>
      <c r="F55" s="234"/>
      <c r="G55" s="271"/>
      <c r="H55" s="272"/>
      <c r="I55" s="272"/>
      <c r="J55" s="272"/>
      <c r="K55" s="272"/>
      <c r="L55" s="272"/>
      <c r="M55" s="272"/>
      <c r="N55" s="272"/>
      <c r="O55" s="273"/>
      <c r="P55" s="253"/>
      <c r="Q55" s="253"/>
      <c r="R55" s="253"/>
      <c r="S55" s="253"/>
      <c r="T55" s="253"/>
      <c r="U55" s="253"/>
      <c r="V55" s="253"/>
      <c r="W55" s="253"/>
      <c r="X55" s="254"/>
      <c r="Y55" s="225" t="s">
        <v>65</v>
      </c>
      <c r="Z55" s="226"/>
      <c r="AA55" s="227"/>
      <c r="AB55" s="651"/>
      <c r="AC55" s="228"/>
      <c r="AD55" s="228"/>
      <c r="AE55" s="84"/>
      <c r="AF55" s="85"/>
      <c r="AG55" s="85"/>
      <c r="AH55" s="85"/>
      <c r="AI55" s="86"/>
      <c r="AJ55" s="84"/>
      <c r="AK55" s="85"/>
      <c r="AL55" s="85"/>
      <c r="AM55" s="85"/>
      <c r="AN55" s="86"/>
      <c r="AO55" s="84"/>
      <c r="AP55" s="85"/>
      <c r="AQ55" s="85"/>
      <c r="AR55" s="85"/>
      <c r="AS55" s="86"/>
      <c r="AT55" s="84"/>
      <c r="AU55" s="85"/>
      <c r="AV55" s="85"/>
      <c r="AW55" s="85"/>
      <c r="AX55" s="87"/>
    </row>
    <row r="56" spans="1:50" hidden="1" x14ac:dyDescent="0.15">
      <c r="A56" s="231"/>
      <c r="B56" s="235"/>
      <c r="C56" s="235"/>
      <c r="D56" s="235"/>
      <c r="E56" s="235"/>
      <c r="F56" s="236"/>
      <c r="G56" s="274"/>
      <c r="H56" s="191"/>
      <c r="I56" s="191"/>
      <c r="J56" s="191"/>
      <c r="K56" s="191"/>
      <c r="L56" s="191"/>
      <c r="M56" s="191"/>
      <c r="N56" s="191"/>
      <c r="O56" s="192"/>
      <c r="P56" s="255"/>
      <c r="Q56" s="255"/>
      <c r="R56" s="255"/>
      <c r="S56" s="255"/>
      <c r="T56" s="255"/>
      <c r="U56" s="255"/>
      <c r="V56" s="255"/>
      <c r="W56" s="255"/>
      <c r="X56" s="256"/>
      <c r="Y56" s="229" t="s">
        <v>15</v>
      </c>
      <c r="Z56" s="226"/>
      <c r="AA56" s="227"/>
      <c r="AB56" s="230" t="s">
        <v>16</v>
      </c>
      <c r="AC56" s="230"/>
      <c r="AD56" s="230"/>
      <c r="AE56" s="84"/>
      <c r="AF56" s="85"/>
      <c r="AG56" s="85"/>
      <c r="AH56" s="85"/>
      <c r="AI56" s="86"/>
      <c r="AJ56" s="84"/>
      <c r="AK56" s="85"/>
      <c r="AL56" s="85"/>
      <c r="AM56" s="85"/>
      <c r="AN56" s="86"/>
      <c r="AO56" s="84"/>
      <c r="AP56" s="85"/>
      <c r="AQ56" s="85"/>
      <c r="AR56" s="85"/>
      <c r="AS56" s="86"/>
      <c r="AT56" s="264"/>
      <c r="AU56" s="265"/>
      <c r="AV56" s="265"/>
      <c r="AW56" s="265"/>
      <c r="AX56" s="266"/>
    </row>
    <row r="57" spans="1:50" hidden="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7" t="s">
        <v>303</v>
      </c>
      <c r="AU57" s="268"/>
      <c r="AV57" s="268"/>
      <c r="AW57" s="268"/>
      <c r="AX57" s="269"/>
    </row>
    <row r="58" spans="1:50" hidden="1" x14ac:dyDescent="0.15">
      <c r="A58" s="231"/>
      <c r="B58" s="233"/>
      <c r="C58" s="233"/>
      <c r="D58" s="233"/>
      <c r="E58" s="233"/>
      <c r="F58" s="234"/>
      <c r="G58" s="220"/>
      <c r="H58" s="99"/>
      <c r="I58" s="99"/>
      <c r="J58" s="99"/>
      <c r="K58" s="99"/>
      <c r="L58" s="99"/>
      <c r="M58" s="99"/>
      <c r="N58" s="99"/>
      <c r="O58" s="221"/>
      <c r="P58" s="238"/>
      <c r="Q58" s="99"/>
      <c r="R58" s="99"/>
      <c r="S58" s="99"/>
      <c r="T58" s="99"/>
      <c r="U58" s="99"/>
      <c r="V58" s="99"/>
      <c r="W58" s="99"/>
      <c r="X58" s="221"/>
      <c r="Y58" s="242"/>
      <c r="Z58" s="243"/>
      <c r="AA58" s="244"/>
      <c r="AB58" s="248"/>
      <c r="AC58" s="249"/>
      <c r="AD58" s="250"/>
      <c r="AE58" s="238"/>
      <c r="AF58" s="99"/>
      <c r="AG58" s="99"/>
      <c r="AH58" s="99"/>
      <c r="AI58" s="221"/>
      <c r="AJ58" s="238"/>
      <c r="AK58" s="99"/>
      <c r="AL58" s="99"/>
      <c r="AM58" s="99"/>
      <c r="AN58" s="221"/>
      <c r="AO58" s="238"/>
      <c r="AP58" s="99"/>
      <c r="AQ58" s="99"/>
      <c r="AR58" s="99"/>
      <c r="AS58" s="221"/>
      <c r="AT58" s="58"/>
      <c r="AU58" s="101"/>
      <c r="AV58" s="101"/>
      <c r="AW58" s="99" t="s">
        <v>355</v>
      </c>
      <c r="AX58" s="100"/>
    </row>
    <row r="59" spans="1:50" hidden="1" x14ac:dyDescent="0.15">
      <c r="A59" s="231"/>
      <c r="B59" s="233"/>
      <c r="C59" s="233"/>
      <c r="D59" s="233"/>
      <c r="E59" s="233"/>
      <c r="F59" s="234"/>
      <c r="G59" s="270"/>
      <c r="H59" s="189"/>
      <c r="I59" s="189"/>
      <c r="J59" s="189"/>
      <c r="K59" s="189"/>
      <c r="L59" s="189"/>
      <c r="M59" s="189"/>
      <c r="N59" s="189"/>
      <c r="O59" s="190"/>
      <c r="P59" s="207"/>
      <c r="Q59" s="251"/>
      <c r="R59" s="251"/>
      <c r="S59" s="251"/>
      <c r="T59" s="251"/>
      <c r="U59" s="251"/>
      <c r="V59" s="251"/>
      <c r="W59" s="251"/>
      <c r="X59" s="252"/>
      <c r="Y59" s="257" t="s">
        <v>86</v>
      </c>
      <c r="Z59" s="258"/>
      <c r="AA59" s="259"/>
      <c r="AB59" s="222"/>
      <c r="AC59" s="222"/>
      <c r="AD59" s="222"/>
      <c r="AE59" s="84"/>
      <c r="AF59" s="85"/>
      <c r="AG59" s="85"/>
      <c r="AH59" s="85"/>
      <c r="AI59" s="86"/>
      <c r="AJ59" s="84"/>
      <c r="AK59" s="85"/>
      <c r="AL59" s="85"/>
      <c r="AM59" s="85"/>
      <c r="AN59" s="86"/>
      <c r="AO59" s="84"/>
      <c r="AP59" s="85"/>
      <c r="AQ59" s="85"/>
      <c r="AR59" s="85"/>
      <c r="AS59" s="86"/>
      <c r="AT59" s="223"/>
      <c r="AU59" s="223"/>
      <c r="AV59" s="223"/>
      <c r="AW59" s="223"/>
      <c r="AX59" s="224"/>
    </row>
    <row r="60" spans="1:50" hidden="1" x14ac:dyDescent="0.15">
      <c r="A60" s="231"/>
      <c r="B60" s="233"/>
      <c r="C60" s="233"/>
      <c r="D60" s="233"/>
      <c r="E60" s="233"/>
      <c r="F60" s="234"/>
      <c r="G60" s="271"/>
      <c r="H60" s="272"/>
      <c r="I60" s="272"/>
      <c r="J60" s="272"/>
      <c r="K60" s="272"/>
      <c r="L60" s="272"/>
      <c r="M60" s="272"/>
      <c r="N60" s="272"/>
      <c r="O60" s="273"/>
      <c r="P60" s="253"/>
      <c r="Q60" s="253"/>
      <c r="R60" s="253"/>
      <c r="S60" s="253"/>
      <c r="T60" s="253"/>
      <c r="U60" s="253"/>
      <c r="V60" s="253"/>
      <c r="W60" s="253"/>
      <c r="X60" s="254"/>
      <c r="Y60" s="225" t="s">
        <v>65</v>
      </c>
      <c r="Z60" s="226"/>
      <c r="AA60" s="227"/>
      <c r="AB60" s="228"/>
      <c r="AC60" s="228"/>
      <c r="AD60" s="228"/>
      <c r="AE60" s="84"/>
      <c r="AF60" s="85"/>
      <c r="AG60" s="85"/>
      <c r="AH60" s="85"/>
      <c r="AI60" s="86"/>
      <c r="AJ60" s="84"/>
      <c r="AK60" s="85"/>
      <c r="AL60" s="85"/>
      <c r="AM60" s="85"/>
      <c r="AN60" s="86"/>
      <c r="AO60" s="84"/>
      <c r="AP60" s="85"/>
      <c r="AQ60" s="85"/>
      <c r="AR60" s="85"/>
      <c r="AS60" s="86"/>
      <c r="AT60" s="84"/>
      <c r="AU60" s="85"/>
      <c r="AV60" s="85"/>
      <c r="AW60" s="85"/>
      <c r="AX60" s="87"/>
    </row>
    <row r="61" spans="1:50" hidden="1" x14ac:dyDescent="0.15">
      <c r="A61" s="231"/>
      <c r="B61" s="235"/>
      <c r="C61" s="235"/>
      <c r="D61" s="235"/>
      <c r="E61" s="235"/>
      <c r="F61" s="236"/>
      <c r="G61" s="274"/>
      <c r="H61" s="191"/>
      <c r="I61" s="191"/>
      <c r="J61" s="191"/>
      <c r="K61" s="191"/>
      <c r="L61" s="191"/>
      <c r="M61" s="191"/>
      <c r="N61" s="191"/>
      <c r="O61" s="192"/>
      <c r="P61" s="255"/>
      <c r="Q61" s="255"/>
      <c r="R61" s="255"/>
      <c r="S61" s="255"/>
      <c r="T61" s="255"/>
      <c r="U61" s="255"/>
      <c r="V61" s="255"/>
      <c r="W61" s="255"/>
      <c r="X61" s="256"/>
      <c r="Y61" s="229" t="s">
        <v>15</v>
      </c>
      <c r="Z61" s="226"/>
      <c r="AA61" s="227"/>
      <c r="AB61" s="230" t="s">
        <v>16</v>
      </c>
      <c r="AC61" s="230"/>
      <c r="AD61" s="230"/>
      <c r="AE61" s="84"/>
      <c r="AF61" s="85"/>
      <c r="AG61" s="85"/>
      <c r="AH61" s="85"/>
      <c r="AI61" s="86"/>
      <c r="AJ61" s="84"/>
      <c r="AK61" s="85"/>
      <c r="AL61" s="85"/>
      <c r="AM61" s="85"/>
      <c r="AN61" s="86"/>
      <c r="AO61" s="84"/>
      <c r="AP61" s="85"/>
      <c r="AQ61" s="85"/>
      <c r="AR61" s="85"/>
      <c r="AS61" s="86"/>
      <c r="AT61" s="264"/>
      <c r="AU61" s="265"/>
      <c r="AV61" s="265"/>
      <c r="AW61" s="265"/>
      <c r="AX61" s="266"/>
    </row>
    <row r="62" spans="1:50" hidden="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7" t="s">
        <v>303</v>
      </c>
      <c r="AU62" s="268"/>
      <c r="AV62" s="268"/>
      <c r="AW62" s="268"/>
      <c r="AX62" s="269"/>
    </row>
    <row r="63" spans="1:50" hidden="1" x14ac:dyDescent="0.15">
      <c r="A63" s="231"/>
      <c r="B63" s="233"/>
      <c r="C63" s="233"/>
      <c r="D63" s="233"/>
      <c r="E63" s="233"/>
      <c r="F63" s="234"/>
      <c r="G63" s="220"/>
      <c r="H63" s="99"/>
      <c r="I63" s="99"/>
      <c r="J63" s="99"/>
      <c r="K63" s="99"/>
      <c r="L63" s="99"/>
      <c r="M63" s="99"/>
      <c r="N63" s="99"/>
      <c r="O63" s="221"/>
      <c r="P63" s="238"/>
      <c r="Q63" s="99"/>
      <c r="R63" s="99"/>
      <c r="S63" s="99"/>
      <c r="T63" s="99"/>
      <c r="U63" s="99"/>
      <c r="V63" s="99"/>
      <c r="W63" s="99"/>
      <c r="X63" s="221"/>
      <c r="Y63" s="242"/>
      <c r="Z63" s="243"/>
      <c r="AA63" s="244"/>
      <c r="AB63" s="248"/>
      <c r="AC63" s="249"/>
      <c r="AD63" s="250"/>
      <c r="AE63" s="238"/>
      <c r="AF63" s="99"/>
      <c r="AG63" s="99"/>
      <c r="AH63" s="99"/>
      <c r="AI63" s="221"/>
      <c r="AJ63" s="238"/>
      <c r="AK63" s="99"/>
      <c r="AL63" s="99"/>
      <c r="AM63" s="99"/>
      <c r="AN63" s="221"/>
      <c r="AO63" s="238"/>
      <c r="AP63" s="99"/>
      <c r="AQ63" s="99"/>
      <c r="AR63" s="99"/>
      <c r="AS63" s="221"/>
      <c r="AT63" s="58"/>
      <c r="AU63" s="101"/>
      <c r="AV63" s="101"/>
      <c r="AW63" s="99" t="s">
        <v>355</v>
      </c>
      <c r="AX63" s="100"/>
    </row>
    <row r="64" spans="1:50" hidden="1" x14ac:dyDescent="0.15">
      <c r="A64" s="231"/>
      <c r="B64" s="233"/>
      <c r="C64" s="233"/>
      <c r="D64" s="233"/>
      <c r="E64" s="233"/>
      <c r="F64" s="234"/>
      <c r="G64" s="270"/>
      <c r="H64" s="189"/>
      <c r="I64" s="189"/>
      <c r="J64" s="189"/>
      <c r="K64" s="189"/>
      <c r="L64" s="189"/>
      <c r="M64" s="189"/>
      <c r="N64" s="189"/>
      <c r="O64" s="190"/>
      <c r="P64" s="207"/>
      <c r="Q64" s="251"/>
      <c r="R64" s="251"/>
      <c r="S64" s="251"/>
      <c r="T64" s="251"/>
      <c r="U64" s="251"/>
      <c r="V64" s="251"/>
      <c r="W64" s="251"/>
      <c r="X64" s="252"/>
      <c r="Y64" s="257" t="s">
        <v>86</v>
      </c>
      <c r="Z64" s="258"/>
      <c r="AA64" s="259"/>
      <c r="AB64" s="222"/>
      <c r="AC64" s="222"/>
      <c r="AD64" s="222"/>
      <c r="AE64" s="84"/>
      <c r="AF64" s="85"/>
      <c r="AG64" s="85"/>
      <c r="AH64" s="85"/>
      <c r="AI64" s="86"/>
      <c r="AJ64" s="84"/>
      <c r="AK64" s="85"/>
      <c r="AL64" s="85"/>
      <c r="AM64" s="85"/>
      <c r="AN64" s="86"/>
      <c r="AO64" s="84"/>
      <c r="AP64" s="85"/>
      <c r="AQ64" s="85"/>
      <c r="AR64" s="85"/>
      <c r="AS64" s="86"/>
      <c r="AT64" s="223"/>
      <c r="AU64" s="223"/>
      <c r="AV64" s="223"/>
      <c r="AW64" s="223"/>
      <c r="AX64" s="224"/>
    </row>
    <row r="65" spans="1:60" hidden="1" x14ac:dyDescent="0.15">
      <c r="A65" s="231"/>
      <c r="B65" s="233"/>
      <c r="C65" s="233"/>
      <c r="D65" s="233"/>
      <c r="E65" s="233"/>
      <c r="F65" s="234"/>
      <c r="G65" s="271"/>
      <c r="H65" s="272"/>
      <c r="I65" s="272"/>
      <c r="J65" s="272"/>
      <c r="K65" s="272"/>
      <c r="L65" s="272"/>
      <c r="M65" s="272"/>
      <c r="N65" s="272"/>
      <c r="O65" s="273"/>
      <c r="P65" s="253"/>
      <c r="Q65" s="253"/>
      <c r="R65" s="253"/>
      <c r="S65" s="253"/>
      <c r="T65" s="253"/>
      <c r="U65" s="253"/>
      <c r="V65" s="253"/>
      <c r="W65" s="253"/>
      <c r="X65" s="254"/>
      <c r="Y65" s="225" t="s">
        <v>65</v>
      </c>
      <c r="Z65" s="226"/>
      <c r="AA65" s="227"/>
      <c r="AB65" s="228"/>
      <c r="AC65" s="228"/>
      <c r="AD65" s="228"/>
      <c r="AE65" s="84"/>
      <c r="AF65" s="85"/>
      <c r="AG65" s="85"/>
      <c r="AH65" s="85"/>
      <c r="AI65" s="86"/>
      <c r="AJ65" s="84"/>
      <c r="AK65" s="85"/>
      <c r="AL65" s="85"/>
      <c r="AM65" s="85"/>
      <c r="AN65" s="86"/>
      <c r="AO65" s="84"/>
      <c r="AP65" s="85"/>
      <c r="AQ65" s="85"/>
      <c r="AR65" s="85"/>
      <c r="AS65" s="86"/>
      <c r="AT65" s="84"/>
      <c r="AU65" s="85"/>
      <c r="AV65" s="85"/>
      <c r="AW65" s="85"/>
      <c r="AX65" s="87"/>
    </row>
    <row r="66" spans="1:60" hidden="1" x14ac:dyDescent="0.15">
      <c r="A66" s="232"/>
      <c r="B66" s="235"/>
      <c r="C66" s="235"/>
      <c r="D66" s="235"/>
      <c r="E66" s="235"/>
      <c r="F66" s="236"/>
      <c r="G66" s="274"/>
      <c r="H66" s="191"/>
      <c r="I66" s="191"/>
      <c r="J66" s="191"/>
      <c r="K66" s="191"/>
      <c r="L66" s="191"/>
      <c r="M66" s="191"/>
      <c r="N66" s="191"/>
      <c r="O66" s="192"/>
      <c r="P66" s="255"/>
      <c r="Q66" s="255"/>
      <c r="R66" s="255"/>
      <c r="S66" s="255"/>
      <c r="T66" s="255"/>
      <c r="U66" s="255"/>
      <c r="V66" s="255"/>
      <c r="W66" s="255"/>
      <c r="X66" s="256"/>
      <c r="Y66" s="229" t="s">
        <v>15</v>
      </c>
      <c r="Z66" s="226"/>
      <c r="AA66" s="227"/>
      <c r="AB66" s="230" t="s">
        <v>16</v>
      </c>
      <c r="AC66" s="230"/>
      <c r="AD66" s="230"/>
      <c r="AE66" s="84"/>
      <c r="AF66" s="85"/>
      <c r="AG66" s="85"/>
      <c r="AH66" s="85"/>
      <c r="AI66" s="86"/>
      <c r="AJ66" s="84"/>
      <c r="AK66" s="85"/>
      <c r="AL66" s="85"/>
      <c r="AM66" s="85"/>
      <c r="AN66" s="86"/>
      <c r="AO66" s="84"/>
      <c r="AP66" s="85"/>
      <c r="AQ66" s="85"/>
      <c r="AR66" s="85"/>
      <c r="AS66" s="86"/>
      <c r="AT66" s="264"/>
      <c r="AU66" s="265"/>
      <c r="AV66" s="265"/>
      <c r="AW66" s="265"/>
      <c r="AX66" s="266"/>
    </row>
    <row r="67" spans="1:60" ht="28.5"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2" t="s">
        <v>69</v>
      </c>
      <c r="AF67" s="109"/>
      <c r="AG67" s="109"/>
      <c r="AH67" s="109"/>
      <c r="AI67" s="109"/>
      <c r="AJ67" s="652" t="s">
        <v>70</v>
      </c>
      <c r="AK67" s="109"/>
      <c r="AL67" s="109"/>
      <c r="AM67" s="109"/>
      <c r="AN67" s="109"/>
      <c r="AO67" s="652" t="s">
        <v>71</v>
      </c>
      <c r="AP67" s="109"/>
      <c r="AQ67" s="109"/>
      <c r="AR67" s="109"/>
      <c r="AS67" s="109"/>
      <c r="AT67" s="170" t="s">
        <v>74</v>
      </c>
      <c r="AU67" s="171"/>
      <c r="AV67" s="171"/>
      <c r="AW67" s="171"/>
      <c r="AX67" s="172"/>
    </row>
    <row r="68" spans="1:60" ht="28.5" customHeight="1" x14ac:dyDescent="0.15">
      <c r="A68" s="179"/>
      <c r="B68" s="180"/>
      <c r="C68" s="180"/>
      <c r="D68" s="180"/>
      <c r="E68" s="180"/>
      <c r="F68" s="181"/>
      <c r="G68" s="207" t="s">
        <v>406</v>
      </c>
      <c r="H68" s="189"/>
      <c r="I68" s="189"/>
      <c r="J68" s="189"/>
      <c r="K68" s="189"/>
      <c r="L68" s="189"/>
      <c r="M68" s="189"/>
      <c r="N68" s="189"/>
      <c r="O68" s="189"/>
      <c r="P68" s="189"/>
      <c r="Q68" s="189"/>
      <c r="R68" s="189"/>
      <c r="S68" s="189"/>
      <c r="T68" s="189"/>
      <c r="U68" s="189"/>
      <c r="V68" s="189"/>
      <c r="W68" s="189"/>
      <c r="X68" s="190"/>
      <c r="Y68" s="328" t="s">
        <v>66</v>
      </c>
      <c r="Z68" s="329"/>
      <c r="AA68" s="330"/>
      <c r="AB68" s="208" t="s">
        <v>408</v>
      </c>
      <c r="AC68" s="209"/>
      <c r="AD68" s="209"/>
      <c r="AE68" s="84">
        <v>21</v>
      </c>
      <c r="AF68" s="85"/>
      <c r="AG68" s="85"/>
      <c r="AH68" s="85"/>
      <c r="AI68" s="86"/>
      <c r="AJ68" s="84">
        <v>21</v>
      </c>
      <c r="AK68" s="85"/>
      <c r="AL68" s="85"/>
      <c r="AM68" s="85"/>
      <c r="AN68" s="86"/>
      <c r="AO68" s="84">
        <v>24</v>
      </c>
      <c r="AP68" s="85"/>
      <c r="AQ68" s="85"/>
      <c r="AR68" s="85"/>
      <c r="AS68" s="86"/>
      <c r="AT68" s="199"/>
      <c r="AU68" s="199"/>
      <c r="AV68" s="199"/>
      <c r="AW68" s="199"/>
      <c r="AX68" s="200"/>
      <c r="AY68" s="10"/>
      <c r="AZ68" s="10"/>
      <c r="BA68" s="10"/>
      <c r="BB68" s="10"/>
      <c r="BC68" s="10"/>
    </row>
    <row r="69" spans="1:60" ht="28.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412</v>
      </c>
      <c r="AC69" s="205"/>
      <c r="AD69" s="206"/>
      <c r="AE69" s="84" t="s">
        <v>413</v>
      </c>
      <c r="AF69" s="85"/>
      <c r="AG69" s="85"/>
      <c r="AH69" s="85"/>
      <c r="AI69" s="86"/>
      <c r="AJ69" s="84">
        <v>21</v>
      </c>
      <c r="AK69" s="85"/>
      <c r="AL69" s="85"/>
      <c r="AM69" s="85"/>
      <c r="AN69" s="86"/>
      <c r="AO69" s="84">
        <v>21</v>
      </c>
      <c r="AP69" s="85"/>
      <c r="AQ69" s="85"/>
      <c r="AR69" s="85"/>
      <c r="AS69" s="86"/>
      <c r="AT69" s="84">
        <v>24</v>
      </c>
      <c r="AU69" s="85"/>
      <c r="AV69" s="85"/>
      <c r="AW69" s="85"/>
      <c r="AX69" s="87"/>
      <c r="AY69" s="10"/>
      <c r="AZ69" s="10"/>
      <c r="BA69" s="10"/>
      <c r="BB69" s="10"/>
      <c r="BC69" s="10"/>
      <c r="BD69" s="10"/>
      <c r="BE69" s="10"/>
      <c r="BF69" s="10"/>
      <c r="BG69" s="10"/>
      <c r="BH69" s="10"/>
    </row>
    <row r="70" spans="1:60"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x14ac:dyDescent="0.15">
      <c r="A71" s="179"/>
      <c r="B71" s="180"/>
      <c r="C71" s="180"/>
      <c r="D71" s="180"/>
      <c r="E71" s="180"/>
      <c r="F71" s="181"/>
      <c r="G71" s="207" t="s">
        <v>407</v>
      </c>
      <c r="H71" s="189"/>
      <c r="I71" s="189"/>
      <c r="J71" s="189"/>
      <c r="K71" s="189"/>
      <c r="L71" s="189"/>
      <c r="M71" s="189"/>
      <c r="N71" s="189"/>
      <c r="O71" s="189"/>
      <c r="P71" s="189"/>
      <c r="Q71" s="189"/>
      <c r="R71" s="189"/>
      <c r="S71" s="189"/>
      <c r="T71" s="189"/>
      <c r="U71" s="189"/>
      <c r="V71" s="189"/>
      <c r="W71" s="189"/>
      <c r="X71" s="190"/>
      <c r="Y71" s="193" t="s">
        <v>66</v>
      </c>
      <c r="Z71" s="194"/>
      <c r="AA71" s="195"/>
      <c r="AB71" s="208" t="s">
        <v>409</v>
      </c>
      <c r="AC71" s="209"/>
      <c r="AD71" s="209"/>
      <c r="AE71" s="84">
        <v>46</v>
      </c>
      <c r="AF71" s="85"/>
      <c r="AG71" s="85"/>
      <c r="AH71" s="85"/>
      <c r="AI71" s="86"/>
      <c r="AJ71" s="84">
        <v>52</v>
      </c>
      <c r="AK71" s="85"/>
      <c r="AL71" s="85"/>
      <c r="AM71" s="85"/>
      <c r="AN71" s="86"/>
      <c r="AO71" s="84">
        <v>60</v>
      </c>
      <c r="AP71" s="85"/>
      <c r="AQ71" s="85"/>
      <c r="AR71" s="85"/>
      <c r="AS71" s="86"/>
      <c r="AT71" s="199"/>
      <c r="AU71" s="199"/>
      <c r="AV71" s="199"/>
      <c r="AW71" s="199"/>
      <c r="AX71" s="200"/>
      <c r="AY71" s="10"/>
      <c r="AZ71" s="10"/>
      <c r="BA71" s="10"/>
      <c r="BB71" s="10"/>
      <c r="BC71" s="10"/>
    </row>
    <row r="72" spans="1:60"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414</v>
      </c>
      <c r="AC72" s="205"/>
      <c r="AD72" s="206"/>
      <c r="AE72" s="84" t="s">
        <v>413</v>
      </c>
      <c r="AF72" s="85"/>
      <c r="AG72" s="85"/>
      <c r="AH72" s="85"/>
      <c r="AI72" s="86"/>
      <c r="AJ72" s="84">
        <v>46</v>
      </c>
      <c r="AK72" s="85"/>
      <c r="AL72" s="85"/>
      <c r="AM72" s="85"/>
      <c r="AN72" s="86"/>
      <c r="AO72" s="84">
        <v>52</v>
      </c>
      <c r="AP72" s="85"/>
      <c r="AQ72" s="85"/>
      <c r="AR72" s="85"/>
      <c r="AS72" s="86"/>
      <c r="AT72" s="84">
        <v>60</v>
      </c>
      <c r="AU72" s="85"/>
      <c r="AV72" s="85"/>
      <c r="AW72" s="85"/>
      <c r="AX72" s="87"/>
      <c r="AY72" s="10"/>
      <c r="AZ72" s="10"/>
      <c r="BA72" s="10"/>
      <c r="BB72" s="10"/>
      <c r="BC72" s="10"/>
      <c r="BD72" s="10"/>
      <c r="BE72" s="10"/>
      <c r="BF72" s="10"/>
      <c r="BG72" s="10"/>
      <c r="BH72" s="10"/>
    </row>
    <row r="73" spans="1:60"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x14ac:dyDescent="0.15">
      <c r="A74" s="179"/>
      <c r="B74" s="180"/>
      <c r="C74" s="180"/>
      <c r="D74" s="180"/>
      <c r="E74" s="180"/>
      <c r="F74" s="181"/>
      <c r="G74" s="207" t="s">
        <v>415</v>
      </c>
      <c r="H74" s="189"/>
      <c r="I74" s="189"/>
      <c r="J74" s="189"/>
      <c r="K74" s="189"/>
      <c r="L74" s="189"/>
      <c r="M74" s="189"/>
      <c r="N74" s="189"/>
      <c r="O74" s="189"/>
      <c r="P74" s="189"/>
      <c r="Q74" s="189"/>
      <c r="R74" s="189"/>
      <c r="S74" s="189"/>
      <c r="T74" s="189"/>
      <c r="U74" s="189"/>
      <c r="V74" s="189"/>
      <c r="W74" s="189"/>
      <c r="X74" s="190"/>
      <c r="Y74" s="193" t="s">
        <v>66</v>
      </c>
      <c r="Z74" s="194"/>
      <c r="AA74" s="195"/>
      <c r="AB74" s="196" t="s">
        <v>412</v>
      </c>
      <c r="AC74" s="197"/>
      <c r="AD74" s="198"/>
      <c r="AE74" s="84">
        <v>3</v>
      </c>
      <c r="AF74" s="85"/>
      <c r="AG74" s="85"/>
      <c r="AH74" s="85"/>
      <c r="AI74" s="86"/>
      <c r="AJ74" s="84">
        <v>3</v>
      </c>
      <c r="AK74" s="85"/>
      <c r="AL74" s="85"/>
      <c r="AM74" s="85"/>
      <c r="AN74" s="86"/>
      <c r="AO74" s="84">
        <v>3</v>
      </c>
      <c r="AP74" s="85"/>
      <c r="AQ74" s="85"/>
      <c r="AR74" s="85"/>
      <c r="AS74" s="86"/>
      <c r="AT74" s="199"/>
      <c r="AU74" s="199"/>
      <c r="AV74" s="199"/>
      <c r="AW74" s="199"/>
      <c r="AX74" s="200"/>
      <c r="AY74" s="10"/>
      <c r="AZ74" s="10"/>
      <c r="BA74" s="10"/>
      <c r="BB74" s="10"/>
      <c r="BC74" s="10"/>
    </row>
    <row r="75" spans="1:60"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412</v>
      </c>
      <c r="AC75" s="205"/>
      <c r="AD75" s="206"/>
      <c r="AE75" s="84">
        <v>3</v>
      </c>
      <c r="AF75" s="85"/>
      <c r="AG75" s="85"/>
      <c r="AH75" s="85"/>
      <c r="AI75" s="86"/>
      <c r="AJ75" s="84">
        <v>3</v>
      </c>
      <c r="AK75" s="85"/>
      <c r="AL75" s="85"/>
      <c r="AM75" s="85"/>
      <c r="AN75" s="86"/>
      <c r="AO75" s="84">
        <v>3</v>
      </c>
      <c r="AP75" s="85"/>
      <c r="AQ75" s="85"/>
      <c r="AR75" s="85"/>
      <c r="AS75" s="86"/>
      <c r="AT75" s="84">
        <v>3</v>
      </c>
      <c r="AU75" s="85"/>
      <c r="AV75" s="85"/>
      <c r="AW75" s="85"/>
      <c r="AX75" s="87"/>
      <c r="AY75" s="10"/>
      <c r="AZ75" s="10"/>
      <c r="BA75" s="10"/>
      <c r="BB75" s="10"/>
      <c r="BC75" s="10"/>
      <c r="BD75" s="10"/>
      <c r="BE75" s="10"/>
      <c r="BF75" s="10"/>
      <c r="BG75" s="10"/>
      <c r="BH75" s="10"/>
    </row>
    <row r="76" spans="1:60" hidden="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idden="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idden="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idden="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idden="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idden="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5.5" customHeight="1" x14ac:dyDescent="0.15">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7.75" customHeight="1" x14ac:dyDescent="0.15">
      <c r="A83" s="123"/>
      <c r="B83" s="121"/>
      <c r="C83" s="121"/>
      <c r="D83" s="121"/>
      <c r="E83" s="121"/>
      <c r="F83" s="122"/>
      <c r="G83" s="138" t="s">
        <v>416</v>
      </c>
      <c r="H83" s="138"/>
      <c r="I83" s="138"/>
      <c r="J83" s="138"/>
      <c r="K83" s="138"/>
      <c r="L83" s="138"/>
      <c r="M83" s="138"/>
      <c r="N83" s="138"/>
      <c r="O83" s="138"/>
      <c r="P83" s="138"/>
      <c r="Q83" s="138"/>
      <c r="R83" s="138"/>
      <c r="S83" s="138"/>
      <c r="T83" s="138"/>
      <c r="U83" s="138"/>
      <c r="V83" s="138"/>
      <c r="W83" s="138"/>
      <c r="X83" s="138"/>
      <c r="Y83" s="140" t="s">
        <v>17</v>
      </c>
      <c r="Z83" s="141"/>
      <c r="AA83" s="142"/>
      <c r="AB83" s="175" t="s">
        <v>417</v>
      </c>
      <c r="AC83" s="144"/>
      <c r="AD83" s="145"/>
      <c r="AE83" s="146">
        <f>P19/AE74</f>
        <v>479.33333333333331</v>
      </c>
      <c r="AF83" s="147"/>
      <c r="AG83" s="147"/>
      <c r="AH83" s="147"/>
      <c r="AI83" s="147"/>
      <c r="AJ83" s="146">
        <f>W19/AJ74</f>
        <v>450.33333333333331</v>
      </c>
      <c r="AK83" s="147"/>
      <c r="AL83" s="147"/>
      <c r="AM83" s="147"/>
      <c r="AN83" s="147"/>
      <c r="AO83" s="146">
        <f>AD18/AO74</f>
        <v>395.66666666666669</v>
      </c>
      <c r="AP83" s="147"/>
      <c r="AQ83" s="147"/>
      <c r="AR83" s="147"/>
      <c r="AS83" s="147"/>
      <c r="AT83" s="84"/>
      <c r="AU83" s="85"/>
      <c r="AV83" s="85"/>
      <c r="AW83" s="85"/>
      <c r="AX83" s="87"/>
    </row>
    <row r="84" spans="1:60" ht="42"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418</v>
      </c>
      <c r="AC84" s="152"/>
      <c r="AD84" s="153"/>
      <c r="AE84" s="151" t="s">
        <v>424</v>
      </c>
      <c r="AF84" s="152"/>
      <c r="AG84" s="152"/>
      <c r="AH84" s="152"/>
      <c r="AI84" s="153"/>
      <c r="AJ84" s="151" t="s">
        <v>425</v>
      </c>
      <c r="AK84" s="152"/>
      <c r="AL84" s="152"/>
      <c r="AM84" s="152"/>
      <c r="AN84" s="153"/>
      <c r="AO84" s="151" t="s">
        <v>426</v>
      </c>
      <c r="AP84" s="152"/>
      <c r="AQ84" s="152"/>
      <c r="AR84" s="152"/>
      <c r="AS84" s="153"/>
      <c r="AT84" s="151"/>
      <c r="AU84" s="152"/>
      <c r="AV84" s="152"/>
      <c r="AW84" s="152"/>
      <c r="AX84" s="154"/>
    </row>
    <row r="85" spans="1:60" ht="32.25" hidden="1" customHeight="1" x14ac:dyDescent="0.15">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0.25" customHeight="1" x14ac:dyDescent="0.15">
      <c r="A97" s="370" t="s">
        <v>77</v>
      </c>
      <c r="B97" s="371"/>
      <c r="C97" s="343" t="s">
        <v>19</v>
      </c>
      <c r="D97" s="344"/>
      <c r="E97" s="344"/>
      <c r="F97" s="344"/>
      <c r="G97" s="344"/>
      <c r="H97" s="344"/>
      <c r="I97" s="344"/>
      <c r="J97" s="344"/>
      <c r="K97" s="345"/>
      <c r="L97" s="402" t="s">
        <v>76</v>
      </c>
      <c r="M97" s="402"/>
      <c r="N97" s="402"/>
      <c r="O97" s="402"/>
      <c r="P97" s="402"/>
      <c r="Q97" s="402"/>
      <c r="R97" s="403" t="s">
        <v>73</v>
      </c>
      <c r="S97" s="404"/>
      <c r="T97" s="404"/>
      <c r="U97" s="404"/>
      <c r="V97" s="404"/>
      <c r="W97" s="404"/>
      <c r="X97" s="405"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6"/>
    </row>
    <row r="98" spans="1:50" ht="20.25" customHeight="1" x14ac:dyDescent="0.15">
      <c r="A98" s="372"/>
      <c r="B98" s="373"/>
      <c r="C98" s="407" t="s">
        <v>386</v>
      </c>
      <c r="D98" s="408"/>
      <c r="E98" s="408"/>
      <c r="F98" s="408"/>
      <c r="G98" s="408"/>
      <c r="H98" s="408"/>
      <c r="I98" s="408"/>
      <c r="J98" s="408"/>
      <c r="K98" s="409"/>
      <c r="L98" s="62">
        <v>0.68600000000000005</v>
      </c>
      <c r="M98" s="63"/>
      <c r="N98" s="63"/>
      <c r="O98" s="63"/>
      <c r="P98" s="63"/>
      <c r="Q98" s="64"/>
      <c r="R98" s="62"/>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0.25" customHeight="1" x14ac:dyDescent="0.15">
      <c r="A99" s="372"/>
      <c r="B99" s="373"/>
      <c r="C99" s="155" t="s">
        <v>387</v>
      </c>
      <c r="D99" s="156"/>
      <c r="E99" s="156"/>
      <c r="F99" s="156"/>
      <c r="G99" s="156"/>
      <c r="H99" s="156"/>
      <c r="I99" s="156"/>
      <c r="J99" s="156"/>
      <c r="K99" s="157"/>
      <c r="L99" s="62">
        <v>0.38400000000000001</v>
      </c>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0.25" customHeight="1" x14ac:dyDescent="0.15">
      <c r="A100" s="372"/>
      <c r="B100" s="373"/>
      <c r="C100" s="155" t="s">
        <v>388</v>
      </c>
      <c r="D100" s="156"/>
      <c r="E100" s="156"/>
      <c r="F100" s="156"/>
      <c r="G100" s="156"/>
      <c r="H100" s="156"/>
      <c r="I100" s="156"/>
      <c r="J100" s="156"/>
      <c r="K100" s="157"/>
      <c r="L100" s="62">
        <v>1.861</v>
      </c>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0.25" customHeight="1" x14ac:dyDescent="0.15">
      <c r="A101" s="372"/>
      <c r="B101" s="373"/>
      <c r="C101" s="155" t="s">
        <v>389</v>
      </c>
      <c r="D101" s="156"/>
      <c r="E101" s="156"/>
      <c r="F101" s="156"/>
      <c r="G101" s="156"/>
      <c r="H101" s="156"/>
      <c r="I101" s="156"/>
      <c r="J101" s="156"/>
      <c r="K101" s="157"/>
      <c r="L101" s="62">
        <v>0.108</v>
      </c>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37.5" customHeight="1" x14ac:dyDescent="0.15">
      <c r="A102" s="372"/>
      <c r="B102" s="373"/>
      <c r="C102" s="155" t="s">
        <v>390</v>
      </c>
      <c r="D102" s="156"/>
      <c r="E102" s="156"/>
      <c r="F102" s="156"/>
      <c r="G102" s="156"/>
      <c r="H102" s="156"/>
      <c r="I102" s="156"/>
      <c r="J102" s="156"/>
      <c r="K102" s="157"/>
      <c r="L102" s="62">
        <v>826.73800000000006</v>
      </c>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0.25"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0.25" customHeight="1" thickBot="1" x14ac:dyDescent="0.2">
      <c r="A104" s="374"/>
      <c r="B104" s="375"/>
      <c r="C104" s="364" t="s">
        <v>22</v>
      </c>
      <c r="D104" s="365"/>
      <c r="E104" s="365"/>
      <c r="F104" s="365"/>
      <c r="G104" s="365"/>
      <c r="H104" s="365"/>
      <c r="I104" s="365"/>
      <c r="J104" s="365"/>
      <c r="K104" s="366"/>
      <c r="L104" s="367">
        <f>SUM(L98:Q103)</f>
        <v>829.77700000000004</v>
      </c>
      <c r="M104" s="368"/>
      <c r="N104" s="368"/>
      <c r="O104" s="368"/>
      <c r="P104" s="368"/>
      <c r="Q104" s="369"/>
      <c r="R104" s="367">
        <f>SUM(R98:W103)</f>
        <v>0</v>
      </c>
      <c r="S104" s="368"/>
      <c r="T104" s="368"/>
      <c r="U104" s="368"/>
      <c r="V104" s="368"/>
      <c r="W104" s="369"/>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0.25"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147" customHeight="1" x14ac:dyDescent="0.15">
      <c r="A108" s="301" t="s">
        <v>312</v>
      </c>
      <c r="B108" s="302"/>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382</v>
      </c>
      <c r="AE108" s="599"/>
      <c r="AF108" s="599"/>
      <c r="AG108" s="595" t="s">
        <v>427</v>
      </c>
      <c r="AH108" s="596"/>
      <c r="AI108" s="596"/>
      <c r="AJ108" s="596"/>
      <c r="AK108" s="596"/>
      <c r="AL108" s="596"/>
      <c r="AM108" s="596"/>
      <c r="AN108" s="596"/>
      <c r="AO108" s="596"/>
      <c r="AP108" s="596"/>
      <c r="AQ108" s="596"/>
      <c r="AR108" s="596"/>
      <c r="AS108" s="596"/>
      <c r="AT108" s="596"/>
      <c r="AU108" s="596"/>
      <c r="AV108" s="596"/>
      <c r="AW108" s="596"/>
      <c r="AX108" s="597"/>
    </row>
    <row r="109" spans="1:50" ht="20.25" customHeight="1" x14ac:dyDescent="0.15">
      <c r="A109" s="303"/>
      <c r="B109" s="304"/>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382</v>
      </c>
      <c r="AE109" s="436"/>
      <c r="AF109" s="436"/>
      <c r="AG109" s="526" t="s">
        <v>428</v>
      </c>
      <c r="AH109" s="299"/>
      <c r="AI109" s="299"/>
      <c r="AJ109" s="299"/>
      <c r="AK109" s="299"/>
      <c r="AL109" s="299"/>
      <c r="AM109" s="299"/>
      <c r="AN109" s="299"/>
      <c r="AO109" s="299"/>
      <c r="AP109" s="299"/>
      <c r="AQ109" s="299"/>
      <c r="AR109" s="299"/>
      <c r="AS109" s="299"/>
      <c r="AT109" s="299"/>
      <c r="AU109" s="299"/>
      <c r="AV109" s="299"/>
      <c r="AW109" s="299"/>
      <c r="AX109" s="300"/>
    </row>
    <row r="110" spans="1:50" ht="39.75" customHeight="1" x14ac:dyDescent="0.15">
      <c r="A110" s="305"/>
      <c r="B110" s="306"/>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9" t="s">
        <v>382</v>
      </c>
      <c r="AE110" s="580"/>
      <c r="AF110" s="580"/>
      <c r="AG110" s="524" t="s">
        <v>432</v>
      </c>
      <c r="AH110" s="191"/>
      <c r="AI110" s="191"/>
      <c r="AJ110" s="191"/>
      <c r="AK110" s="191"/>
      <c r="AL110" s="191"/>
      <c r="AM110" s="191"/>
      <c r="AN110" s="191"/>
      <c r="AO110" s="191"/>
      <c r="AP110" s="191"/>
      <c r="AQ110" s="191"/>
      <c r="AR110" s="191"/>
      <c r="AS110" s="191"/>
      <c r="AT110" s="191"/>
      <c r="AU110" s="191"/>
      <c r="AV110" s="191"/>
      <c r="AW110" s="191"/>
      <c r="AX110" s="525"/>
    </row>
    <row r="111" spans="1:50" ht="172.5" customHeight="1" x14ac:dyDescent="0.15">
      <c r="A111" s="544" t="s">
        <v>46</v>
      </c>
      <c r="B111" s="581"/>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382</v>
      </c>
      <c r="AE111" s="432"/>
      <c r="AF111" s="432"/>
      <c r="AG111" s="295" t="s">
        <v>421</v>
      </c>
      <c r="AH111" s="296"/>
      <c r="AI111" s="296"/>
      <c r="AJ111" s="296"/>
      <c r="AK111" s="296"/>
      <c r="AL111" s="296"/>
      <c r="AM111" s="296"/>
      <c r="AN111" s="296"/>
      <c r="AO111" s="296"/>
      <c r="AP111" s="296"/>
      <c r="AQ111" s="296"/>
      <c r="AR111" s="296"/>
      <c r="AS111" s="296"/>
      <c r="AT111" s="296"/>
      <c r="AU111" s="296"/>
      <c r="AV111" s="296"/>
      <c r="AW111" s="296"/>
      <c r="AX111" s="297"/>
    </row>
    <row r="112" spans="1:50" ht="20.25" customHeight="1" x14ac:dyDescent="0.15">
      <c r="A112" s="582"/>
      <c r="B112" s="583"/>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420</v>
      </c>
      <c r="AE112" s="436"/>
      <c r="AF112" s="436"/>
      <c r="AG112" s="298"/>
      <c r="AH112" s="299"/>
      <c r="AI112" s="299"/>
      <c r="AJ112" s="299"/>
      <c r="AK112" s="299"/>
      <c r="AL112" s="299"/>
      <c r="AM112" s="299"/>
      <c r="AN112" s="299"/>
      <c r="AO112" s="299"/>
      <c r="AP112" s="299"/>
      <c r="AQ112" s="299"/>
      <c r="AR112" s="299"/>
      <c r="AS112" s="299"/>
      <c r="AT112" s="299"/>
      <c r="AU112" s="299"/>
      <c r="AV112" s="299"/>
      <c r="AW112" s="299"/>
      <c r="AX112" s="300"/>
    </row>
    <row r="113" spans="1:64" ht="81.75" customHeight="1" x14ac:dyDescent="0.15">
      <c r="A113" s="582"/>
      <c r="B113" s="583"/>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382</v>
      </c>
      <c r="AE113" s="436"/>
      <c r="AF113" s="436"/>
      <c r="AG113" s="526" t="s">
        <v>438</v>
      </c>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582"/>
      <c r="B114" s="583"/>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420</v>
      </c>
      <c r="AE114" s="436"/>
      <c r="AF114" s="436"/>
      <c r="AG114" s="298"/>
      <c r="AH114" s="299"/>
      <c r="AI114" s="299"/>
      <c r="AJ114" s="299"/>
      <c r="AK114" s="299"/>
      <c r="AL114" s="299"/>
      <c r="AM114" s="299"/>
      <c r="AN114" s="299"/>
      <c r="AO114" s="299"/>
      <c r="AP114" s="299"/>
      <c r="AQ114" s="299"/>
      <c r="AR114" s="299"/>
      <c r="AS114" s="299"/>
      <c r="AT114" s="299"/>
      <c r="AU114" s="299"/>
      <c r="AV114" s="299"/>
      <c r="AW114" s="299"/>
      <c r="AX114" s="300"/>
    </row>
    <row r="115" spans="1:64" ht="90" customHeight="1" x14ac:dyDescent="0.15">
      <c r="A115" s="582"/>
      <c r="B115" s="583"/>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382</v>
      </c>
      <c r="AE115" s="436"/>
      <c r="AF115" s="436"/>
      <c r="AG115" s="526" t="s">
        <v>437</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2"/>
      <c r="B116" s="583"/>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7" t="s">
        <v>420</v>
      </c>
      <c r="AE116" s="628"/>
      <c r="AF116" s="628"/>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382</v>
      </c>
      <c r="AE117" s="580"/>
      <c r="AF117" s="589"/>
      <c r="AG117" s="593" t="s">
        <v>422</v>
      </c>
      <c r="AH117" s="429"/>
      <c r="AI117" s="429"/>
      <c r="AJ117" s="429"/>
      <c r="AK117" s="429"/>
      <c r="AL117" s="429"/>
      <c r="AM117" s="429"/>
      <c r="AN117" s="429"/>
      <c r="AO117" s="429"/>
      <c r="AP117" s="429"/>
      <c r="AQ117" s="429"/>
      <c r="AR117" s="429"/>
      <c r="AS117" s="429"/>
      <c r="AT117" s="429"/>
      <c r="AU117" s="429"/>
      <c r="AV117" s="429"/>
      <c r="AW117" s="429"/>
      <c r="AX117" s="594"/>
      <c r="BG117" s="10"/>
      <c r="BH117" s="10"/>
      <c r="BI117" s="10"/>
      <c r="BJ117" s="10"/>
    </row>
    <row r="118" spans="1:64" ht="40.5" customHeight="1" x14ac:dyDescent="0.15">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1" t="s">
        <v>382</v>
      </c>
      <c r="AE118" s="432"/>
      <c r="AF118" s="632"/>
      <c r="AG118" s="295" t="s">
        <v>419</v>
      </c>
      <c r="AH118" s="296"/>
      <c r="AI118" s="296"/>
      <c r="AJ118" s="296"/>
      <c r="AK118" s="296"/>
      <c r="AL118" s="296"/>
      <c r="AM118" s="296"/>
      <c r="AN118" s="296"/>
      <c r="AO118" s="296"/>
      <c r="AP118" s="296"/>
      <c r="AQ118" s="296"/>
      <c r="AR118" s="296"/>
      <c r="AS118" s="296"/>
      <c r="AT118" s="296"/>
      <c r="AU118" s="296"/>
      <c r="AV118" s="296"/>
      <c r="AW118" s="296"/>
      <c r="AX118" s="297"/>
    </row>
    <row r="119" spans="1:64" ht="58.5"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382</v>
      </c>
      <c r="AE119" s="601"/>
      <c r="AF119" s="601"/>
      <c r="AG119" s="526" t="s">
        <v>439</v>
      </c>
      <c r="AH119" s="299"/>
      <c r="AI119" s="299"/>
      <c r="AJ119" s="299"/>
      <c r="AK119" s="299"/>
      <c r="AL119" s="299"/>
      <c r="AM119" s="299"/>
      <c r="AN119" s="299"/>
      <c r="AO119" s="299"/>
      <c r="AP119" s="299"/>
      <c r="AQ119" s="299"/>
      <c r="AR119" s="299"/>
      <c r="AS119" s="299"/>
      <c r="AT119" s="299"/>
      <c r="AU119" s="299"/>
      <c r="AV119" s="299"/>
      <c r="AW119" s="299"/>
      <c r="AX119" s="300"/>
    </row>
    <row r="120" spans="1:64" ht="41.25" customHeight="1" x14ac:dyDescent="0.15">
      <c r="A120" s="582"/>
      <c r="B120" s="583"/>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382</v>
      </c>
      <c r="AE120" s="436"/>
      <c r="AF120" s="436"/>
      <c r="AG120" s="526" t="s">
        <v>429</v>
      </c>
      <c r="AH120" s="299"/>
      <c r="AI120" s="299"/>
      <c r="AJ120" s="299"/>
      <c r="AK120" s="299"/>
      <c r="AL120" s="299"/>
      <c r="AM120" s="299"/>
      <c r="AN120" s="299"/>
      <c r="AO120" s="299"/>
      <c r="AP120" s="299"/>
      <c r="AQ120" s="299"/>
      <c r="AR120" s="299"/>
      <c r="AS120" s="299"/>
      <c r="AT120" s="299"/>
      <c r="AU120" s="299"/>
      <c r="AV120" s="299"/>
      <c r="AW120" s="299"/>
      <c r="AX120" s="300"/>
    </row>
    <row r="121" spans="1:64" ht="69.75" customHeight="1" x14ac:dyDescent="0.15">
      <c r="A121" s="584"/>
      <c r="B121" s="585"/>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382</v>
      </c>
      <c r="AE121" s="436"/>
      <c r="AF121" s="436"/>
      <c r="AG121" s="524" t="s">
        <v>430</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x14ac:dyDescent="0.15">
      <c r="A122" s="617" t="s">
        <v>80</v>
      </c>
      <c r="B122" s="618"/>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420</v>
      </c>
      <c r="AE122" s="432"/>
      <c r="AF122" s="432"/>
      <c r="AG122" s="571"/>
      <c r="AH122" s="189"/>
      <c r="AI122" s="189"/>
      <c r="AJ122" s="189"/>
      <c r="AK122" s="189"/>
      <c r="AL122" s="189"/>
      <c r="AM122" s="189"/>
      <c r="AN122" s="189"/>
      <c r="AO122" s="189"/>
      <c r="AP122" s="189"/>
      <c r="AQ122" s="189"/>
      <c r="AR122" s="189"/>
      <c r="AS122" s="189"/>
      <c r="AT122" s="189"/>
      <c r="AU122" s="189"/>
      <c r="AV122" s="189"/>
      <c r="AW122" s="189"/>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72"/>
      <c r="AI123" s="272"/>
      <c r="AJ123" s="272"/>
      <c r="AK123" s="272"/>
      <c r="AL123" s="272"/>
      <c r="AM123" s="272"/>
      <c r="AN123" s="272"/>
      <c r="AO123" s="272"/>
      <c r="AP123" s="272"/>
      <c r="AQ123" s="272"/>
      <c r="AR123" s="272"/>
      <c r="AS123" s="272"/>
      <c r="AT123" s="272"/>
      <c r="AU123" s="272"/>
      <c r="AV123" s="272"/>
      <c r="AW123" s="272"/>
      <c r="AX123" s="574"/>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9"/>
      <c r="V124" s="299"/>
      <c r="W124" s="299"/>
      <c r="X124" s="299"/>
      <c r="Y124" s="299"/>
      <c r="Z124" s="299"/>
      <c r="AA124" s="299"/>
      <c r="AB124" s="299"/>
      <c r="AC124" s="299"/>
      <c r="AD124" s="299"/>
      <c r="AE124" s="299"/>
      <c r="AF124" s="626"/>
      <c r="AG124" s="573"/>
      <c r="AH124" s="272"/>
      <c r="AI124" s="272"/>
      <c r="AJ124" s="272"/>
      <c r="AK124" s="272"/>
      <c r="AL124" s="272"/>
      <c r="AM124" s="272"/>
      <c r="AN124" s="272"/>
      <c r="AO124" s="272"/>
      <c r="AP124" s="272"/>
      <c r="AQ124" s="272"/>
      <c r="AR124" s="272"/>
      <c r="AS124" s="272"/>
      <c r="AT124" s="272"/>
      <c r="AU124" s="272"/>
      <c r="AV124" s="272"/>
      <c r="AW124" s="272"/>
      <c r="AX124" s="574"/>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8"/>
      <c r="U125" s="429"/>
      <c r="V125" s="429"/>
      <c r="W125" s="429"/>
      <c r="X125" s="429"/>
      <c r="Y125" s="429"/>
      <c r="Z125" s="429"/>
      <c r="AA125" s="429"/>
      <c r="AB125" s="429"/>
      <c r="AC125" s="429"/>
      <c r="AD125" s="429"/>
      <c r="AE125" s="429"/>
      <c r="AF125" s="430"/>
      <c r="AG125" s="575"/>
      <c r="AH125" s="191"/>
      <c r="AI125" s="191"/>
      <c r="AJ125" s="191"/>
      <c r="AK125" s="191"/>
      <c r="AL125" s="191"/>
      <c r="AM125" s="191"/>
      <c r="AN125" s="191"/>
      <c r="AO125" s="191"/>
      <c r="AP125" s="191"/>
      <c r="AQ125" s="191"/>
      <c r="AR125" s="191"/>
      <c r="AS125" s="191"/>
      <c r="AT125" s="191"/>
      <c r="AU125" s="191"/>
      <c r="AV125" s="191"/>
      <c r="AW125" s="191"/>
      <c r="AX125" s="525"/>
    </row>
    <row r="126" spans="1:64" ht="55.5" customHeight="1" x14ac:dyDescent="0.15">
      <c r="A126" s="544" t="s">
        <v>58</v>
      </c>
      <c r="B126" s="545"/>
      <c r="C126" s="386" t="s">
        <v>64</v>
      </c>
      <c r="D126" s="567"/>
      <c r="E126" s="567"/>
      <c r="F126" s="568"/>
      <c r="G126" s="538" t="s">
        <v>431</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52.5" customHeight="1" thickBot="1" x14ac:dyDescent="0.2">
      <c r="A127" s="546"/>
      <c r="B127" s="547"/>
      <c r="C127" s="355" t="s">
        <v>68</v>
      </c>
      <c r="D127" s="356"/>
      <c r="E127" s="356"/>
      <c r="F127" s="357"/>
      <c r="G127" s="358" t="s">
        <v>433</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120" customHeight="1" thickBot="1" x14ac:dyDescent="0.2">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96.75" customHeight="1" thickBot="1" x14ac:dyDescent="0.2">
      <c r="A131" s="541"/>
      <c r="B131" s="542"/>
      <c r="C131" s="542"/>
      <c r="D131" s="542"/>
      <c r="E131" s="543"/>
      <c r="F131" s="560"/>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95" customHeight="1" thickBot="1" x14ac:dyDescent="0.2">
      <c r="A133" s="425"/>
      <c r="B133" s="426"/>
      <c r="C133" s="426"/>
      <c r="D133" s="426"/>
      <c r="E133" s="427"/>
      <c r="F133" s="563"/>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54.75" customHeight="1" thickBot="1" x14ac:dyDescent="0.2">
      <c r="A135" s="602" t="s">
        <v>443</v>
      </c>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8" t="s">
        <v>224</v>
      </c>
      <c r="B137" s="399"/>
      <c r="C137" s="399"/>
      <c r="D137" s="399"/>
      <c r="E137" s="399"/>
      <c r="F137" s="399"/>
      <c r="G137" s="412" t="s">
        <v>423</v>
      </c>
      <c r="H137" s="413"/>
      <c r="I137" s="413"/>
      <c r="J137" s="413"/>
      <c r="K137" s="413"/>
      <c r="L137" s="413"/>
      <c r="M137" s="413"/>
      <c r="N137" s="413"/>
      <c r="O137" s="413"/>
      <c r="P137" s="414"/>
      <c r="Q137" s="399" t="s">
        <v>225</v>
      </c>
      <c r="R137" s="399"/>
      <c r="S137" s="399"/>
      <c r="T137" s="399"/>
      <c r="U137" s="399"/>
      <c r="V137" s="399"/>
      <c r="W137" s="412" t="s">
        <v>423</v>
      </c>
      <c r="X137" s="413"/>
      <c r="Y137" s="413"/>
      <c r="Z137" s="413"/>
      <c r="AA137" s="413"/>
      <c r="AB137" s="413"/>
      <c r="AC137" s="413"/>
      <c r="AD137" s="413"/>
      <c r="AE137" s="413"/>
      <c r="AF137" s="414"/>
      <c r="AG137" s="399" t="s">
        <v>226</v>
      </c>
      <c r="AH137" s="399"/>
      <c r="AI137" s="399"/>
      <c r="AJ137" s="399"/>
      <c r="AK137" s="399"/>
      <c r="AL137" s="399"/>
      <c r="AM137" s="395">
        <v>13</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v>44</v>
      </c>
      <c r="H138" s="416"/>
      <c r="I138" s="416"/>
      <c r="J138" s="416"/>
      <c r="K138" s="416"/>
      <c r="L138" s="416"/>
      <c r="M138" s="416"/>
      <c r="N138" s="416"/>
      <c r="O138" s="416"/>
      <c r="P138" s="417"/>
      <c r="Q138" s="401" t="s">
        <v>228</v>
      </c>
      <c r="R138" s="401"/>
      <c r="S138" s="401"/>
      <c r="T138" s="401"/>
      <c r="U138" s="401"/>
      <c r="V138" s="401"/>
      <c r="W138" s="415">
        <v>63</v>
      </c>
      <c r="X138" s="416"/>
      <c r="Y138" s="416"/>
      <c r="Z138" s="416"/>
      <c r="AA138" s="416"/>
      <c r="AB138" s="416"/>
      <c r="AC138" s="416"/>
      <c r="AD138" s="416"/>
      <c r="AE138" s="416"/>
      <c r="AF138" s="417"/>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t="s">
        <v>379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30" t="s">
        <v>34</v>
      </c>
      <c r="B178" s="531"/>
      <c r="C178" s="531"/>
      <c r="D178" s="531"/>
      <c r="E178" s="531"/>
      <c r="F178" s="532"/>
      <c r="G178" s="382" t="s">
        <v>391</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377</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3.25" customHeight="1" x14ac:dyDescent="0.15">
      <c r="A179" s="120"/>
      <c r="B179" s="533"/>
      <c r="C179" s="533"/>
      <c r="D179" s="533"/>
      <c r="E179" s="533"/>
      <c r="F179" s="534"/>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3.25" customHeight="1" x14ac:dyDescent="0.15">
      <c r="A180" s="120"/>
      <c r="B180" s="533"/>
      <c r="C180" s="533"/>
      <c r="D180" s="533"/>
      <c r="E180" s="533"/>
      <c r="F180" s="534"/>
      <c r="G180" s="88" t="s">
        <v>394</v>
      </c>
      <c r="H180" s="89"/>
      <c r="I180" s="89"/>
      <c r="J180" s="89"/>
      <c r="K180" s="90"/>
      <c r="L180" s="91" t="s">
        <v>397</v>
      </c>
      <c r="M180" s="92"/>
      <c r="N180" s="92"/>
      <c r="O180" s="92"/>
      <c r="P180" s="92"/>
      <c r="Q180" s="92"/>
      <c r="R180" s="92"/>
      <c r="S180" s="92"/>
      <c r="T180" s="92"/>
      <c r="U180" s="92"/>
      <c r="V180" s="92"/>
      <c r="W180" s="92"/>
      <c r="X180" s="93"/>
      <c r="Y180" s="94">
        <v>468.01600000000002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4"/>
    </row>
    <row r="181" spans="1:50" ht="23.25" customHeight="1" x14ac:dyDescent="0.15">
      <c r="A181" s="120"/>
      <c r="B181" s="533"/>
      <c r="C181" s="533"/>
      <c r="D181" s="533"/>
      <c r="E181" s="533"/>
      <c r="F181" s="534"/>
      <c r="G181" s="65" t="s">
        <v>395</v>
      </c>
      <c r="H181" s="66"/>
      <c r="I181" s="66"/>
      <c r="J181" s="66"/>
      <c r="K181" s="67"/>
      <c r="L181" s="68" t="s">
        <v>398</v>
      </c>
      <c r="M181" s="69"/>
      <c r="N181" s="69"/>
      <c r="O181" s="69"/>
      <c r="P181" s="69"/>
      <c r="Q181" s="69"/>
      <c r="R181" s="69"/>
      <c r="S181" s="69"/>
      <c r="T181" s="69"/>
      <c r="U181" s="69"/>
      <c r="V181" s="69"/>
      <c r="W181" s="69"/>
      <c r="X181" s="70"/>
      <c r="Y181" s="71">
        <v>403.16300000000001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20"/>
      <c r="B182" s="533"/>
      <c r="C182" s="533"/>
      <c r="D182" s="533"/>
      <c r="E182" s="533"/>
      <c r="F182" s="534"/>
      <c r="G182" s="65" t="s">
        <v>396</v>
      </c>
      <c r="H182" s="66"/>
      <c r="I182" s="66"/>
      <c r="J182" s="66"/>
      <c r="K182" s="67"/>
      <c r="L182" s="68" t="s">
        <v>399</v>
      </c>
      <c r="M182" s="69"/>
      <c r="N182" s="69"/>
      <c r="O182" s="69"/>
      <c r="P182" s="69"/>
      <c r="Q182" s="69"/>
      <c r="R182" s="69"/>
      <c r="S182" s="69"/>
      <c r="T182" s="69"/>
      <c r="U182" s="69"/>
      <c r="V182" s="69"/>
      <c r="W182" s="69"/>
      <c r="X182" s="70"/>
      <c r="Y182" s="71">
        <v>309.048</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20"/>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20"/>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20"/>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20"/>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20"/>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20"/>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20"/>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20"/>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1180.2270000000001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20"/>
      <c r="B191" s="533"/>
      <c r="C191" s="533"/>
      <c r="D191" s="533"/>
      <c r="E191" s="533"/>
      <c r="F191" s="534"/>
      <c r="G191" s="382" t="s">
        <v>392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3.25" customHeight="1" x14ac:dyDescent="0.15">
      <c r="A192" s="120"/>
      <c r="B192" s="533"/>
      <c r="C192" s="533"/>
      <c r="D192" s="533"/>
      <c r="E192" s="533"/>
      <c r="F192" s="534"/>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3.25" customHeight="1" x14ac:dyDescent="0.15">
      <c r="A193" s="120"/>
      <c r="B193" s="533"/>
      <c r="C193" s="533"/>
      <c r="D193" s="533"/>
      <c r="E193" s="533"/>
      <c r="F193" s="534"/>
      <c r="G193" s="88" t="s">
        <v>393</v>
      </c>
      <c r="H193" s="89"/>
      <c r="I193" s="89"/>
      <c r="J193" s="89"/>
      <c r="K193" s="90"/>
      <c r="L193" s="91" t="s">
        <v>442</v>
      </c>
      <c r="M193" s="92"/>
      <c r="N193" s="92"/>
      <c r="O193" s="92"/>
      <c r="P193" s="92"/>
      <c r="Q193" s="92"/>
      <c r="R193" s="92"/>
      <c r="S193" s="92"/>
      <c r="T193" s="92"/>
      <c r="U193" s="92"/>
      <c r="V193" s="92"/>
      <c r="W193" s="92"/>
      <c r="X193" s="93"/>
      <c r="Y193" s="94">
        <v>4.6559999999999997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3.25" customHeight="1" x14ac:dyDescent="0.15">
      <c r="A194" s="120"/>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20"/>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20"/>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20"/>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20"/>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20"/>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20"/>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20"/>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20"/>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20"/>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4.6559999999999997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x14ac:dyDescent="0.15">
      <c r="A204" s="120"/>
      <c r="B204" s="533"/>
      <c r="C204" s="533"/>
      <c r="D204" s="533"/>
      <c r="E204" s="533"/>
      <c r="F204" s="534"/>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3.25" customHeight="1" x14ac:dyDescent="0.15">
      <c r="A205" s="120"/>
      <c r="B205" s="533"/>
      <c r="C205" s="533"/>
      <c r="D205" s="533"/>
      <c r="E205" s="533"/>
      <c r="F205" s="534"/>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3.25" customHeight="1" x14ac:dyDescent="0.15">
      <c r="A206" s="120"/>
      <c r="B206" s="533"/>
      <c r="C206" s="533"/>
      <c r="D206" s="533"/>
      <c r="E206" s="533"/>
      <c r="F206" s="53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3.25" customHeight="1" x14ac:dyDescent="0.15">
      <c r="A207" s="120"/>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20"/>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20"/>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20"/>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20"/>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20"/>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20"/>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20"/>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20"/>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20"/>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20"/>
      <c r="B217" s="533"/>
      <c r="C217" s="533"/>
      <c r="D217" s="533"/>
      <c r="E217" s="533"/>
      <c r="F217" s="534"/>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3.25" customHeight="1" x14ac:dyDescent="0.15">
      <c r="A218" s="120"/>
      <c r="B218" s="533"/>
      <c r="C218" s="533"/>
      <c r="D218" s="533"/>
      <c r="E218" s="533"/>
      <c r="F218" s="534"/>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3.25" customHeight="1" x14ac:dyDescent="0.15">
      <c r="A219" s="120"/>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3.25" customHeight="1" x14ac:dyDescent="0.15">
      <c r="A220" s="120"/>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20"/>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20"/>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20"/>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x14ac:dyDescent="0.15">
      <c r="A224" s="120"/>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x14ac:dyDescent="0.15">
      <c r="A225" s="120"/>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x14ac:dyDescent="0.15">
      <c r="A226" s="120"/>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x14ac:dyDescent="0.15">
      <c r="A227" s="120"/>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x14ac:dyDescent="0.15">
      <c r="A228" s="120"/>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x14ac:dyDescent="0.15">
      <c r="A229" s="120"/>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hidden="1"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400</v>
      </c>
      <c r="D236" s="104"/>
      <c r="E236" s="104"/>
      <c r="F236" s="104"/>
      <c r="G236" s="104"/>
      <c r="H236" s="104"/>
      <c r="I236" s="104"/>
      <c r="J236" s="104"/>
      <c r="K236" s="104"/>
      <c r="L236" s="104"/>
      <c r="M236" s="108" t="s">
        <v>403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1180.2280000000001</v>
      </c>
      <c r="AL236" s="106"/>
      <c r="AM236" s="106"/>
      <c r="AN236" s="106"/>
      <c r="AO236" s="106"/>
      <c r="AP236" s="107"/>
      <c r="AQ236" s="108" t="s">
        <v>401</v>
      </c>
      <c r="AR236" s="104"/>
      <c r="AS236" s="104"/>
      <c r="AT236" s="104"/>
      <c r="AU236" s="105" t="s">
        <v>402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404</v>
      </c>
      <c r="D269" s="104"/>
      <c r="E269" s="104"/>
      <c r="F269" s="104"/>
      <c r="G269" s="104"/>
      <c r="H269" s="104"/>
      <c r="I269" s="104"/>
      <c r="J269" s="104"/>
      <c r="K269" s="104"/>
      <c r="L269" s="104"/>
      <c r="M269" s="108" t="s">
        <v>405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4.6559999999999997</v>
      </c>
      <c r="AL269" s="106"/>
      <c r="AM269" s="106"/>
      <c r="AN269" s="106"/>
      <c r="AO269" s="106"/>
      <c r="AP269" s="107"/>
      <c r="AQ269" s="108">
        <v>1</v>
      </c>
      <c r="AR269" s="104"/>
      <c r="AS269" s="104"/>
      <c r="AT269" s="104"/>
      <c r="AU269" s="114" t="s">
        <v>444</v>
      </c>
      <c r="AV269" s="115"/>
      <c r="AW269" s="115"/>
      <c r="AX269" s="116"/>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7"/>
  <conditionalFormatting sqref="P14:AQ14">
    <cfRule type="expression" dxfId="225" priority="569">
      <formula>IF(RIGHT(TEXT(P14,"0.#"),1)=".",FALSE,TRUE)</formula>
    </cfRule>
    <cfRule type="expression" dxfId="224" priority="570">
      <formula>IF(RIGHT(TEXT(P14,"0.#"),1)=".",TRUE,FALSE)</formula>
    </cfRule>
  </conditionalFormatting>
  <conditionalFormatting sqref="AE23:AI23">
    <cfRule type="expression" dxfId="223" priority="559">
      <formula>IF(RIGHT(TEXT(AE23,"0.#"),1)=".",FALSE,TRUE)</formula>
    </cfRule>
    <cfRule type="expression" dxfId="222" priority="560">
      <formula>IF(RIGHT(TEXT(AE23,"0.#"),1)=".",TRUE,FALSE)</formula>
    </cfRule>
  </conditionalFormatting>
  <conditionalFormatting sqref="AE69:AX69">
    <cfRule type="expression" dxfId="221" priority="491">
      <formula>IF(RIGHT(TEXT(AE69,"0.#"),1)=".",FALSE,TRUE)</formula>
    </cfRule>
    <cfRule type="expression" dxfId="220" priority="492">
      <formula>IF(RIGHT(TEXT(AE69,"0.#"),1)=".",TRUE,FALSE)</formula>
    </cfRule>
  </conditionalFormatting>
  <conditionalFormatting sqref="AE83:AI83">
    <cfRule type="expression" dxfId="219" priority="473">
      <formula>IF(RIGHT(TEXT(AE83,"0.#"),1)=".",FALSE,TRUE)</formula>
    </cfRule>
    <cfRule type="expression" dxfId="218" priority="474">
      <formula>IF(RIGHT(TEXT(AE83,"0.#"),1)=".",TRUE,FALSE)</formula>
    </cfRule>
  </conditionalFormatting>
  <conditionalFormatting sqref="AJ83:AX83">
    <cfRule type="expression" dxfId="217" priority="471">
      <formula>IF(RIGHT(TEXT(AJ83,"0.#"),1)=".",FALSE,TRUE)</formula>
    </cfRule>
    <cfRule type="expression" dxfId="216" priority="472">
      <formula>IF(RIGHT(TEXT(AJ83,"0.#"),1)=".",TRUE,FALSE)</formula>
    </cfRule>
  </conditionalFormatting>
  <conditionalFormatting sqref="L99">
    <cfRule type="expression" dxfId="215" priority="451">
      <formula>IF(RIGHT(TEXT(L99,"0.#"),1)=".",FALSE,TRUE)</formula>
    </cfRule>
    <cfRule type="expression" dxfId="214" priority="452">
      <formula>IF(RIGHT(TEXT(L99,"0.#"),1)=".",TRUE,FALSE)</formula>
    </cfRule>
  </conditionalFormatting>
  <conditionalFormatting sqref="L104">
    <cfRule type="expression" dxfId="213" priority="449">
      <formula>IF(RIGHT(TEXT(L104,"0.#"),1)=".",FALSE,TRUE)</formula>
    </cfRule>
    <cfRule type="expression" dxfId="212" priority="450">
      <formula>IF(RIGHT(TEXT(L104,"0.#"),1)=".",TRUE,FALSE)</formula>
    </cfRule>
  </conditionalFormatting>
  <conditionalFormatting sqref="R104">
    <cfRule type="expression" dxfId="211" priority="447">
      <formula>IF(RIGHT(TEXT(R104,"0.#"),1)=".",FALSE,TRUE)</formula>
    </cfRule>
    <cfRule type="expression" dxfId="210" priority="448">
      <formula>IF(RIGHT(TEXT(R104,"0.#"),1)=".",TRUE,FALSE)</formula>
    </cfRule>
  </conditionalFormatting>
  <conditionalFormatting sqref="P18:AX18">
    <cfRule type="expression" dxfId="209" priority="445">
      <formula>IF(RIGHT(TEXT(P18,"0.#"),1)=".",FALSE,TRUE)</formula>
    </cfRule>
    <cfRule type="expression" dxfId="208" priority="446">
      <formula>IF(RIGHT(TEXT(P18,"0.#"),1)=".",TRUE,FALSE)</formula>
    </cfRule>
  </conditionalFormatting>
  <conditionalFormatting sqref="Y181">
    <cfRule type="expression" dxfId="207" priority="441">
      <formula>IF(RIGHT(TEXT(Y181,"0.#"),1)=".",FALSE,TRUE)</formula>
    </cfRule>
    <cfRule type="expression" dxfId="206" priority="442">
      <formula>IF(RIGHT(TEXT(Y181,"0.#"),1)=".",TRUE,FALSE)</formula>
    </cfRule>
  </conditionalFormatting>
  <conditionalFormatting sqref="Y190">
    <cfRule type="expression" dxfId="205" priority="437">
      <formula>IF(RIGHT(TEXT(Y190,"0.#"),1)=".",FALSE,TRUE)</formula>
    </cfRule>
    <cfRule type="expression" dxfId="204" priority="438">
      <formula>IF(RIGHT(TEXT(Y190,"0.#"),1)=".",TRUE,FALSE)</formula>
    </cfRule>
  </conditionalFormatting>
  <conditionalFormatting sqref="AK236">
    <cfRule type="expression" dxfId="203" priority="359">
      <formula>IF(RIGHT(TEXT(AK236,"0.#"),1)=".",FALSE,TRUE)</formula>
    </cfRule>
    <cfRule type="expression" dxfId="202" priority="360">
      <formula>IF(RIGHT(TEXT(AK236,"0.#"),1)=".",TRUE,FALSE)</formula>
    </cfRule>
  </conditionalFormatting>
  <conditionalFormatting sqref="AE54:AI54">
    <cfRule type="expression" dxfId="201" priority="309">
      <formula>IF(RIGHT(TEXT(AE54,"0.#"),1)=".",FALSE,TRUE)</formula>
    </cfRule>
    <cfRule type="expression" dxfId="200" priority="310">
      <formula>IF(RIGHT(TEXT(AE54,"0.#"),1)=".",TRUE,FALSE)</formula>
    </cfRule>
  </conditionalFormatting>
  <conditionalFormatting sqref="P16:AQ17 P15:AX15 P13:AX13">
    <cfRule type="expression" dxfId="199" priority="267">
      <formula>IF(RIGHT(TEXT(P13,"0.#"),1)=".",FALSE,TRUE)</formula>
    </cfRule>
    <cfRule type="expression" dxfId="198" priority="268">
      <formula>IF(RIGHT(TEXT(P13,"0.#"),1)=".",TRUE,FALSE)</formula>
    </cfRule>
  </conditionalFormatting>
  <conditionalFormatting sqref="P19:AJ19">
    <cfRule type="expression" dxfId="197" priority="265">
      <formula>IF(RIGHT(TEXT(P19,"0.#"),1)=".",FALSE,TRUE)</formula>
    </cfRule>
    <cfRule type="expression" dxfId="196" priority="266">
      <formula>IF(RIGHT(TEXT(P19,"0.#"),1)=".",TRUE,FALSE)</formula>
    </cfRule>
  </conditionalFormatting>
  <conditionalFormatting sqref="AE55:AX55 AJ54:AS54">
    <cfRule type="expression" dxfId="195" priority="261">
      <formula>IF(RIGHT(TEXT(AE54,"0.#"),1)=".",FALSE,TRUE)</formula>
    </cfRule>
    <cfRule type="expression" dxfId="194" priority="262">
      <formula>IF(RIGHT(TEXT(AE54,"0.#"),1)=".",TRUE,FALSE)</formula>
    </cfRule>
  </conditionalFormatting>
  <conditionalFormatting sqref="AE95:AI95 AE92:AI92 AE89:AI89 AE86:AI86">
    <cfRule type="expression" dxfId="193" priority="255">
      <formula>IF(RIGHT(TEXT(AE86,"0.#"),1)=".",FALSE,TRUE)</formula>
    </cfRule>
    <cfRule type="expression" dxfId="192" priority="256">
      <formula>IF(RIGHT(TEXT(AE86,"0.#"),1)=".",TRUE,FALSE)</formula>
    </cfRule>
  </conditionalFormatting>
  <conditionalFormatting sqref="AJ95:AX95 AJ92:AX92 AJ89:AX89 AJ86:AX86">
    <cfRule type="expression" dxfId="191" priority="253">
      <formula>IF(RIGHT(TEXT(AJ86,"0.#"),1)=".",FALSE,TRUE)</formula>
    </cfRule>
    <cfRule type="expression" dxfId="190" priority="254">
      <formula>IF(RIGHT(TEXT(AJ86,"0.#"),1)=".",TRUE,FALSE)</formula>
    </cfRule>
  </conditionalFormatting>
  <conditionalFormatting sqref="L100:L103 L98">
    <cfRule type="expression" dxfId="189" priority="251">
      <formula>IF(RIGHT(TEXT(L98,"0.#"),1)=".",FALSE,TRUE)</formula>
    </cfRule>
    <cfRule type="expression" dxfId="188" priority="252">
      <formula>IF(RIGHT(TEXT(L98,"0.#"),1)=".",TRUE,FALSE)</formula>
    </cfRule>
  </conditionalFormatting>
  <conditionalFormatting sqref="R98">
    <cfRule type="expression" dxfId="187" priority="247">
      <formula>IF(RIGHT(TEXT(R98,"0.#"),1)=".",FALSE,TRUE)</formula>
    </cfRule>
    <cfRule type="expression" dxfId="186" priority="248">
      <formula>IF(RIGHT(TEXT(R98,"0.#"),1)=".",TRUE,FALSE)</formula>
    </cfRule>
  </conditionalFormatting>
  <conditionalFormatting sqref="R99:R103">
    <cfRule type="expression" dxfId="185" priority="245">
      <formula>IF(RIGHT(TEXT(R99,"0.#"),1)=".",FALSE,TRUE)</formula>
    </cfRule>
    <cfRule type="expression" dxfId="184" priority="246">
      <formula>IF(RIGHT(TEXT(R99,"0.#"),1)=".",TRUE,FALSE)</formula>
    </cfRule>
  </conditionalFormatting>
  <conditionalFormatting sqref="Y182:Y189 Y180">
    <cfRule type="expression" dxfId="183" priority="243">
      <formula>IF(RIGHT(TEXT(Y180,"0.#"),1)=".",FALSE,TRUE)</formula>
    </cfRule>
    <cfRule type="expression" dxfId="182" priority="244">
      <formula>IF(RIGHT(TEXT(Y180,"0.#"),1)=".",TRUE,FALSE)</formula>
    </cfRule>
  </conditionalFormatting>
  <conditionalFormatting sqref="AU181">
    <cfRule type="expression" dxfId="181" priority="241">
      <formula>IF(RIGHT(TEXT(AU181,"0.#"),1)=".",FALSE,TRUE)</formula>
    </cfRule>
    <cfRule type="expression" dxfId="180" priority="242">
      <formula>IF(RIGHT(TEXT(AU181,"0.#"),1)=".",TRUE,FALSE)</formula>
    </cfRule>
  </conditionalFormatting>
  <conditionalFormatting sqref="AU190">
    <cfRule type="expression" dxfId="179" priority="239">
      <formula>IF(RIGHT(TEXT(AU190,"0.#"),1)=".",FALSE,TRUE)</formula>
    </cfRule>
    <cfRule type="expression" dxfId="178" priority="240">
      <formula>IF(RIGHT(TEXT(AU190,"0.#"),1)=".",TRUE,FALSE)</formula>
    </cfRule>
  </conditionalFormatting>
  <conditionalFormatting sqref="AU182:AU189 AU180">
    <cfRule type="expression" dxfId="177" priority="237">
      <formula>IF(RIGHT(TEXT(AU180,"0.#"),1)=".",FALSE,TRUE)</formula>
    </cfRule>
    <cfRule type="expression" dxfId="176" priority="238">
      <formula>IF(RIGHT(TEXT(AU180,"0.#"),1)=".",TRUE,FALSE)</formula>
    </cfRule>
  </conditionalFormatting>
  <conditionalFormatting sqref="Y220 Y207 Y194">
    <cfRule type="expression" dxfId="175" priority="223">
      <formula>IF(RIGHT(TEXT(Y194,"0.#"),1)=".",FALSE,TRUE)</formula>
    </cfRule>
    <cfRule type="expression" dxfId="174" priority="224">
      <formula>IF(RIGHT(TEXT(Y194,"0.#"),1)=".",TRUE,FALSE)</formula>
    </cfRule>
  </conditionalFormatting>
  <conditionalFormatting sqref="Y229 Y216 Y203">
    <cfRule type="expression" dxfId="173" priority="221">
      <formula>IF(RIGHT(TEXT(Y203,"0.#"),1)=".",FALSE,TRUE)</formula>
    </cfRule>
    <cfRule type="expression" dxfId="172" priority="222">
      <formula>IF(RIGHT(TEXT(Y203,"0.#"),1)=".",TRUE,FALSE)</formula>
    </cfRule>
  </conditionalFormatting>
  <conditionalFormatting sqref="Y221:Y228 Y219 Y208:Y215 Y206 Y195:Y202 Y193">
    <cfRule type="expression" dxfId="171" priority="219">
      <formula>IF(RIGHT(TEXT(Y193,"0.#"),1)=".",FALSE,TRUE)</formula>
    </cfRule>
    <cfRule type="expression" dxfId="170" priority="220">
      <formula>IF(RIGHT(TEXT(Y193,"0.#"),1)=".",TRUE,FALSE)</formula>
    </cfRule>
  </conditionalFormatting>
  <conditionalFormatting sqref="AU220 AU207 AU194">
    <cfRule type="expression" dxfId="169" priority="217">
      <formula>IF(RIGHT(TEXT(AU194,"0.#"),1)=".",FALSE,TRUE)</formula>
    </cfRule>
    <cfRule type="expression" dxfId="168" priority="218">
      <formula>IF(RIGHT(TEXT(AU194,"0.#"),1)=".",TRUE,FALSE)</formula>
    </cfRule>
  </conditionalFormatting>
  <conditionalFormatting sqref="AU229 AU216 AU203">
    <cfRule type="expression" dxfId="167" priority="215">
      <formula>IF(RIGHT(TEXT(AU203,"0.#"),1)=".",FALSE,TRUE)</formula>
    </cfRule>
    <cfRule type="expression" dxfId="166" priority="216">
      <formula>IF(RIGHT(TEXT(AU203,"0.#"),1)=".",TRUE,FALSE)</formula>
    </cfRule>
  </conditionalFormatting>
  <conditionalFormatting sqref="AU221:AU228 AU219 AU208:AU215 AU206 AU195:AU202 AU193">
    <cfRule type="expression" dxfId="165" priority="213">
      <formula>IF(RIGHT(TEXT(AU193,"0.#"),1)=".",FALSE,TRUE)</formula>
    </cfRule>
    <cfRule type="expression" dxfId="164" priority="214">
      <formula>IF(RIGHT(TEXT(AU193,"0.#"),1)=".",TRUE,FALSE)</formula>
    </cfRule>
  </conditionalFormatting>
  <conditionalFormatting sqref="AE56:AI56">
    <cfRule type="expression" dxfId="163" priority="187">
      <formula>IF(AND(AE56&gt;=0, RIGHT(TEXT(AE56,"0.#"),1)&lt;&gt;"."),TRUE,FALSE)</formula>
    </cfRule>
    <cfRule type="expression" dxfId="162" priority="188">
      <formula>IF(AND(AE56&gt;=0, RIGHT(TEXT(AE56,"0.#"),1)="."),TRUE,FALSE)</formula>
    </cfRule>
    <cfRule type="expression" dxfId="161" priority="189">
      <formula>IF(AND(AE56&lt;0, RIGHT(TEXT(AE56,"0.#"),1)&lt;&gt;"."),TRUE,FALSE)</formula>
    </cfRule>
    <cfRule type="expression" dxfId="160" priority="190">
      <formula>IF(AND(AE56&lt;0, RIGHT(TEXT(AE56,"0.#"),1)="."),TRUE,FALSE)</formula>
    </cfRule>
  </conditionalFormatting>
  <conditionalFormatting sqref="AJ56:AS56">
    <cfRule type="expression" dxfId="159" priority="183">
      <formula>IF(AND(AJ56&gt;=0, RIGHT(TEXT(AJ56,"0.#"),1)&lt;&gt;"."),TRUE,FALSE)</formula>
    </cfRule>
    <cfRule type="expression" dxfId="158" priority="184">
      <formula>IF(AND(AJ56&gt;=0, RIGHT(TEXT(AJ56,"0.#"),1)="."),TRUE,FALSE)</formula>
    </cfRule>
    <cfRule type="expression" dxfId="157" priority="185">
      <formula>IF(AND(AJ56&lt;0, RIGHT(TEXT(AJ56,"0.#"),1)&lt;&gt;"."),TRUE,FALSE)</formula>
    </cfRule>
    <cfRule type="expression" dxfId="156" priority="186">
      <formula>IF(AND(AJ56&lt;0, RIGHT(TEXT(AJ56,"0.#"),1)="."),TRUE,FALSE)</formula>
    </cfRule>
  </conditionalFormatting>
  <conditionalFormatting sqref="AK237:AK265">
    <cfRule type="expression" dxfId="155" priority="171">
      <formula>IF(RIGHT(TEXT(AK237,"0.#"),1)=".",FALSE,TRUE)</formula>
    </cfRule>
    <cfRule type="expression" dxfId="154" priority="172">
      <formula>IF(RIGHT(TEXT(AK237,"0.#"),1)=".",TRUE,FALSE)</formula>
    </cfRule>
  </conditionalFormatting>
  <conditionalFormatting sqref="AU237:AX265">
    <cfRule type="expression" dxfId="153" priority="167">
      <formula>IF(AND(AU237&gt;=0, RIGHT(TEXT(AU237,"0.#"),1)&lt;&gt;"."),TRUE,FALSE)</formula>
    </cfRule>
    <cfRule type="expression" dxfId="152" priority="168">
      <formula>IF(AND(AU237&gt;=0, RIGHT(TEXT(AU237,"0.#"),1)="."),TRUE,FALSE)</formula>
    </cfRule>
    <cfRule type="expression" dxfId="151" priority="169">
      <formula>IF(AND(AU237&lt;0, RIGHT(TEXT(AU237,"0.#"),1)&lt;&gt;"."),TRUE,FALSE)</formula>
    </cfRule>
    <cfRule type="expression" dxfId="150" priority="170">
      <formula>IF(AND(AU237&lt;0, RIGHT(TEXT(AU237,"0.#"),1)="."),TRUE,FALSE)</formula>
    </cfRule>
  </conditionalFormatting>
  <conditionalFormatting sqref="AK269">
    <cfRule type="expression" dxfId="149" priority="165">
      <formula>IF(RIGHT(TEXT(AK269,"0.#"),1)=".",FALSE,TRUE)</formula>
    </cfRule>
    <cfRule type="expression" dxfId="148" priority="166">
      <formula>IF(RIGHT(TEXT(AK269,"0.#"),1)=".",TRUE,FALSE)</formula>
    </cfRule>
  </conditionalFormatting>
  <conditionalFormatting sqref="AK270:AK298">
    <cfRule type="expression" dxfId="147" priority="159">
      <formula>IF(RIGHT(TEXT(AK270,"0.#"),1)=".",FALSE,TRUE)</formula>
    </cfRule>
    <cfRule type="expression" dxfId="146" priority="160">
      <formula>IF(RIGHT(TEXT(AK270,"0.#"),1)=".",TRUE,FALSE)</formula>
    </cfRule>
  </conditionalFormatting>
  <conditionalFormatting sqref="AU270:AX298">
    <cfRule type="expression" dxfId="145" priority="155">
      <formula>IF(AND(AU270&gt;=0, RIGHT(TEXT(AU270,"0.#"),1)&lt;&gt;"."),TRUE,FALSE)</formula>
    </cfRule>
    <cfRule type="expression" dxfId="144" priority="156">
      <formula>IF(AND(AU270&gt;=0, RIGHT(TEXT(AU270,"0.#"),1)="."),TRUE,FALSE)</formula>
    </cfRule>
    <cfRule type="expression" dxfId="143" priority="157">
      <formula>IF(AND(AU270&lt;0, RIGHT(TEXT(AU270,"0.#"),1)&lt;&gt;"."),TRUE,FALSE)</formula>
    </cfRule>
    <cfRule type="expression" dxfId="142" priority="158">
      <formula>IF(AND(AU270&lt;0, RIGHT(TEXT(AU270,"0.#"),1)="."),TRUE,FALSE)</formula>
    </cfRule>
  </conditionalFormatting>
  <conditionalFormatting sqref="AK302">
    <cfRule type="expression" dxfId="141" priority="153">
      <formula>IF(RIGHT(TEXT(AK302,"0.#"),1)=".",FALSE,TRUE)</formula>
    </cfRule>
    <cfRule type="expression" dxfId="140" priority="154">
      <formula>IF(RIGHT(TEXT(AK302,"0.#"),1)=".",TRUE,FALSE)</formula>
    </cfRule>
  </conditionalFormatting>
  <conditionalFormatting sqref="AU302:AX302">
    <cfRule type="expression" dxfId="139" priority="149">
      <formula>IF(AND(AU302&gt;=0, RIGHT(TEXT(AU302,"0.#"),1)&lt;&gt;"."),TRUE,FALSE)</formula>
    </cfRule>
    <cfRule type="expression" dxfId="138" priority="150">
      <formula>IF(AND(AU302&gt;=0, RIGHT(TEXT(AU302,"0.#"),1)="."),TRUE,FALSE)</formula>
    </cfRule>
    <cfRule type="expression" dxfId="137" priority="151">
      <formula>IF(AND(AU302&lt;0, RIGHT(TEXT(AU302,"0.#"),1)&lt;&gt;"."),TRUE,FALSE)</formula>
    </cfRule>
    <cfRule type="expression" dxfId="136" priority="152">
      <formula>IF(AND(AU302&lt;0, RIGHT(TEXT(AU302,"0.#"),1)="."),TRUE,FALSE)</formula>
    </cfRule>
  </conditionalFormatting>
  <conditionalFormatting sqref="AK303:AK331">
    <cfRule type="expression" dxfId="135" priority="147">
      <formula>IF(RIGHT(TEXT(AK303,"0.#"),1)=".",FALSE,TRUE)</formula>
    </cfRule>
    <cfRule type="expression" dxfId="134" priority="148">
      <formula>IF(RIGHT(TEXT(AK303,"0.#"),1)=".",TRUE,FALSE)</formula>
    </cfRule>
  </conditionalFormatting>
  <conditionalFormatting sqref="AU303:AX331">
    <cfRule type="expression" dxfId="133" priority="143">
      <formula>IF(AND(AU303&gt;=0, RIGHT(TEXT(AU303,"0.#"),1)&lt;&gt;"."),TRUE,FALSE)</formula>
    </cfRule>
    <cfRule type="expression" dxfId="132" priority="144">
      <formula>IF(AND(AU303&gt;=0, RIGHT(TEXT(AU303,"0.#"),1)="."),TRUE,FALSE)</formula>
    </cfRule>
    <cfRule type="expression" dxfId="131" priority="145">
      <formula>IF(AND(AU303&lt;0, RIGHT(TEXT(AU303,"0.#"),1)&lt;&gt;"."),TRUE,FALSE)</formula>
    </cfRule>
    <cfRule type="expression" dxfId="130" priority="146">
      <formula>IF(AND(AU303&lt;0, RIGHT(TEXT(AU303,"0.#"),1)="."),TRUE,FALSE)</formula>
    </cfRule>
  </conditionalFormatting>
  <conditionalFormatting sqref="AK335">
    <cfRule type="expression" dxfId="129" priority="141">
      <formula>IF(RIGHT(TEXT(AK335,"0.#"),1)=".",FALSE,TRUE)</formula>
    </cfRule>
    <cfRule type="expression" dxfId="128" priority="142">
      <formula>IF(RIGHT(TEXT(AK335,"0.#"),1)=".",TRUE,FALSE)</formula>
    </cfRule>
  </conditionalFormatting>
  <conditionalFormatting sqref="AU335:AX335">
    <cfRule type="expression" dxfId="127" priority="137">
      <formula>IF(AND(AU335&gt;=0, RIGHT(TEXT(AU335,"0.#"),1)&lt;&gt;"."),TRUE,FALSE)</formula>
    </cfRule>
    <cfRule type="expression" dxfId="126" priority="138">
      <formula>IF(AND(AU335&gt;=0, RIGHT(TEXT(AU335,"0.#"),1)="."),TRUE,FALSE)</formula>
    </cfRule>
    <cfRule type="expression" dxfId="125" priority="139">
      <formula>IF(AND(AU335&lt;0, RIGHT(TEXT(AU335,"0.#"),1)&lt;&gt;"."),TRUE,FALSE)</formula>
    </cfRule>
    <cfRule type="expression" dxfId="124" priority="140">
      <formula>IF(AND(AU335&lt;0, RIGHT(TEXT(AU335,"0.#"),1)="."),TRUE,FALSE)</formula>
    </cfRule>
  </conditionalFormatting>
  <conditionalFormatting sqref="AK336:AK364">
    <cfRule type="expression" dxfId="123" priority="135">
      <formula>IF(RIGHT(TEXT(AK336,"0.#"),1)=".",FALSE,TRUE)</formula>
    </cfRule>
    <cfRule type="expression" dxfId="122" priority="136">
      <formula>IF(RIGHT(TEXT(AK336,"0.#"),1)=".",TRUE,FALSE)</formula>
    </cfRule>
  </conditionalFormatting>
  <conditionalFormatting sqref="AU336:AX364">
    <cfRule type="expression" dxfId="121" priority="131">
      <formula>IF(AND(AU336&gt;=0, RIGHT(TEXT(AU336,"0.#"),1)&lt;&gt;"."),TRUE,FALSE)</formula>
    </cfRule>
    <cfRule type="expression" dxfId="120" priority="132">
      <formula>IF(AND(AU336&gt;=0, RIGHT(TEXT(AU336,"0.#"),1)="."),TRUE,FALSE)</formula>
    </cfRule>
    <cfRule type="expression" dxfId="119" priority="133">
      <formula>IF(AND(AU336&lt;0, RIGHT(TEXT(AU336,"0.#"),1)&lt;&gt;"."),TRUE,FALSE)</formula>
    </cfRule>
    <cfRule type="expression" dxfId="118" priority="134">
      <formula>IF(AND(AU336&lt;0, RIGHT(TEXT(AU336,"0.#"),1)="."),TRUE,FALSE)</formula>
    </cfRule>
  </conditionalFormatting>
  <conditionalFormatting sqref="AK368">
    <cfRule type="expression" dxfId="117" priority="129">
      <formula>IF(RIGHT(TEXT(AK368,"0.#"),1)=".",FALSE,TRUE)</formula>
    </cfRule>
    <cfRule type="expression" dxfId="116" priority="130">
      <formula>IF(RIGHT(TEXT(AK368,"0.#"),1)=".",TRUE,FALSE)</formula>
    </cfRule>
  </conditionalFormatting>
  <conditionalFormatting sqref="AU368:AX368">
    <cfRule type="expression" dxfId="115" priority="125">
      <formula>IF(AND(AU368&gt;=0, RIGHT(TEXT(AU368,"0.#"),1)&lt;&gt;"."),TRUE,FALSE)</formula>
    </cfRule>
    <cfRule type="expression" dxfId="114" priority="126">
      <formula>IF(AND(AU368&gt;=0, RIGHT(TEXT(AU368,"0.#"),1)="."),TRUE,FALSE)</formula>
    </cfRule>
    <cfRule type="expression" dxfId="113" priority="127">
      <formula>IF(AND(AU368&lt;0, RIGHT(TEXT(AU368,"0.#"),1)&lt;&gt;"."),TRUE,FALSE)</formula>
    </cfRule>
    <cfRule type="expression" dxfId="112" priority="128">
      <formula>IF(AND(AU368&lt;0, RIGHT(TEXT(AU368,"0.#"),1)="."),TRUE,FALSE)</formula>
    </cfRule>
  </conditionalFormatting>
  <conditionalFormatting sqref="AK369:AK397">
    <cfRule type="expression" dxfId="111" priority="123">
      <formula>IF(RIGHT(TEXT(AK369,"0.#"),1)=".",FALSE,TRUE)</formula>
    </cfRule>
    <cfRule type="expression" dxfId="110" priority="124">
      <formula>IF(RIGHT(TEXT(AK369,"0.#"),1)=".",TRUE,FALSE)</formula>
    </cfRule>
  </conditionalFormatting>
  <conditionalFormatting sqref="AU369:AX397">
    <cfRule type="expression" dxfId="109" priority="119">
      <formula>IF(AND(AU369&gt;=0, RIGHT(TEXT(AU369,"0.#"),1)&lt;&gt;"."),TRUE,FALSE)</formula>
    </cfRule>
    <cfRule type="expression" dxfId="108" priority="120">
      <formula>IF(AND(AU369&gt;=0, RIGHT(TEXT(AU369,"0.#"),1)="."),TRUE,FALSE)</formula>
    </cfRule>
    <cfRule type="expression" dxfId="107" priority="121">
      <formula>IF(AND(AU369&lt;0, RIGHT(TEXT(AU369,"0.#"),1)&lt;&gt;"."),TRUE,FALSE)</formula>
    </cfRule>
    <cfRule type="expression" dxfId="106" priority="122">
      <formula>IF(AND(AU369&lt;0, RIGHT(TEXT(AU369,"0.#"),1)="."),TRUE,FALSE)</formula>
    </cfRule>
  </conditionalFormatting>
  <conditionalFormatting sqref="AK401">
    <cfRule type="expression" dxfId="105" priority="117">
      <formula>IF(RIGHT(TEXT(AK401,"0.#"),1)=".",FALSE,TRUE)</formula>
    </cfRule>
    <cfRule type="expression" dxfId="104" priority="118">
      <formula>IF(RIGHT(TEXT(AK401,"0.#"),1)=".",TRUE,FALSE)</formula>
    </cfRule>
  </conditionalFormatting>
  <conditionalFormatting sqref="AU401:AX401">
    <cfRule type="expression" dxfId="103" priority="113">
      <formula>IF(AND(AU401&gt;=0, RIGHT(TEXT(AU401,"0.#"),1)&lt;&gt;"."),TRUE,FALSE)</formula>
    </cfRule>
    <cfRule type="expression" dxfId="102" priority="114">
      <formula>IF(AND(AU401&gt;=0, RIGHT(TEXT(AU401,"0.#"),1)="."),TRUE,FALSE)</formula>
    </cfRule>
    <cfRule type="expression" dxfId="101" priority="115">
      <formula>IF(AND(AU401&lt;0, RIGHT(TEXT(AU401,"0.#"),1)&lt;&gt;"."),TRUE,FALSE)</formula>
    </cfRule>
    <cfRule type="expression" dxfId="100" priority="116">
      <formula>IF(AND(AU401&lt;0, RIGHT(TEXT(AU401,"0.#"),1)="."),TRUE,FALSE)</formula>
    </cfRule>
  </conditionalFormatting>
  <conditionalFormatting sqref="AK402:AK430">
    <cfRule type="expression" dxfId="99" priority="111">
      <formula>IF(RIGHT(TEXT(AK402,"0.#"),1)=".",FALSE,TRUE)</formula>
    </cfRule>
    <cfRule type="expression" dxfId="98" priority="112">
      <formula>IF(RIGHT(TEXT(AK402,"0.#"),1)=".",TRUE,FALSE)</formula>
    </cfRule>
  </conditionalFormatting>
  <conditionalFormatting sqref="AU402:AX430">
    <cfRule type="expression" dxfId="97" priority="107">
      <formula>IF(AND(AU402&gt;=0, RIGHT(TEXT(AU402,"0.#"),1)&lt;&gt;"."),TRUE,FALSE)</formula>
    </cfRule>
    <cfRule type="expression" dxfId="96" priority="108">
      <formula>IF(AND(AU402&gt;=0, RIGHT(TEXT(AU402,"0.#"),1)="."),TRUE,FALSE)</formula>
    </cfRule>
    <cfRule type="expression" dxfId="95" priority="109">
      <formula>IF(AND(AU402&lt;0, RIGHT(TEXT(AU402,"0.#"),1)&lt;&gt;"."),TRUE,FALSE)</formula>
    </cfRule>
    <cfRule type="expression" dxfId="94" priority="110">
      <formula>IF(AND(AU402&lt;0, RIGHT(TEXT(AU402,"0.#"),1)="."),TRUE,FALSE)</formula>
    </cfRule>
  </conditionalFormatting>
  <conditionalFormatting sqref="AK434">
    <cfRule type="expression" dxfId="93" priority="105">
      <formula>IF(RIGHT(TEXT(AK434,"0.#"),1)=".",FALSE,TRUE)</formula>
    </cfRule>
    <cfRule type="expression" dxfId="92" priority="106">
      <formula>IF(RIGHT(TEXT(AK434,"0.#"),1)=".",TRUE,FALSE)</formula>
    </cfRule>
  </conditionalFormatting>
  <conditionalFormatting sqref="AU434:AX434">
    <cfRule type="expression" dxfId="91" priority="101">
      <formula>IF(AND(AU434&gt;=0, RIGHT(TEXT(AU434,"0.#"),1)&lt;&gt;"."),TRUE,FALSE)</formula>
    </cfRule>
    <cfRule type="expression" dxfId="90" priority="102">
      <formula>IF(AND(AU434&gt;=0, RIGHT(TEXT(AU434,"0.#"),1)="."),TRUE,FALSE)</formula>
    </cfRule>
    <cfRule type="expression" dxfId="89" priority="103">
      <formula>IF(AND(AU434&lt;0, RIGHT(TEXT(AU434,"0.#"),1)&lt;&gt;"."),TRUE,FALSE)</formula>
    </cfRule>
    <cfRule type="expression" dxfId="88" priority="104">
      <formula>IF(AND(AU434&lt;0, RIGHT(TEXT(AU434,"0.#"),1)="."),TRUE,FALSE)</formula>
    </cfRule>
  </conditionalFormatting>
  <conditionalFormatting sqref="AK435:AK463">
    <cfRule type="expression" dxfId="87" priority="99">
      <formula>IF(RIGHT(TEXT(AK435,"0.#"),1)=".",FALSE,TRUE)</formula>
    </cfRule>
    <cfRule type="expression" dxfId="86" priority="100">
      <formula>IF(RIGHT(TEXT(AK435,"0.#"),1)=".",TRUE,FALSE)</formula>
    </cfRule>
  </conditionalFormatting>
  <conditionalFormatting sqref="AU435:AX463">
    <cfRule type="expression" dxfId="85" priority="95">
      <formula>IF(AND(AU435&gt;=0, RIGHT(TEXT(AU435,"0.#"),1)&lt;&gt;"."),TRUE,FALSE)</formula>
    </cfRule>
    <cfRule type="expression" dxfId="84" priority="96">
      <formula>IF(AND(AU435&gt;=0, RIGHT(TEXT(AU435,"0.#"),1)="."),TRUE,FALSE)</formula>
    </cfRule>
    <cfRule type="expression" dxfId="83" priority="97">
      <formula>IF(AND(AU435&lt;0, RIGHT(TEXT(AU435,"0.#"),1)&lt;&gt;"."),TRUE,FALSE)</formula>
    </cfRule>
    <cfRule type="expression" dxfId="82" priority="98">
      <formula>IF(AND(AU435&lt;0, RIGHT(TEXT(AU435,"0.#"),1)="."),TRUE,FALSE)</formula>
    </cfRule>
  </conditionalFormatting>
  <conditionalFormatting sqref="AK467">
    <cfRule type="expression" dxfId="81" priority="93">
      <formula>IF(RIGHT(TEXT(AK467,"0.#"),1)=".",FALSE,TRUE)</formula>
    </cfRule>
    <cfRule type="expression" dxfId="80" priority="94">
      <formula>IF(RIGHT(TEXT(AK467,"0.#"),1)=".",TRUE,FALSE)</formula>
    </cfRule>
  </conditionalFormatting>
  <conditionalFormatting sqref="AU467:AX467">
    <cfRule type="expression" dxfId="79" priority="89">
      <formula>IF(AND(AU467&gt;=0, RIGHT(TEXT(AU467,"0.#"),1)&lt;&gt;"."),TRUE,FALSE)</formula>
    </cfRule>
    <cfRule type="expression" dxfId="78" priority="90">
      <formula>IF(AND(AU467&gt;=0, RIGHT(TEXT(AU467,"0.#"),1)="."),TRUE,FALSE)</formula>
    </cfRule>
    <cfRule type="expression" dxfId="77" priority="91">
      <formula>IF(AND(AU467&lt;0, RIGHT(TEXT(AU467,"0.#"),1)&lt;&gt;"."),TRUE,FALSE)</formula>
    </cfRule>
    <cfRule type="expression" dxfId="76" priority="92">
      <formula>IF(AND(AU467&lt;0, RIGHT(TEXT(AU467,"0.#"),1)="."),TRUE,FALSE)</formula>
    </cfRule>
  </conditionalFormatting>
  <conditionalFormatting sqref="AK468:AK496">
    <cfRule type="expression" dxfId="75" priority="87">
      <formula>IF(RIGHT(TEXT(AK468,"0.#"),1)=".",FALSE,TRUE)</formula>
    </cfRule>
    <cfRule type="expression" dxfId="74" priority="88">
      <formula>IF(RIGHT(TEXT(AK468,"0.#"),1)=".",TRUE,FALSE)</formula>
    </cfRule>
  </conditionalFormatting>
  <conditionalFormatting sqref="AU468:AX496">
    <cfRule type="expression" dxfId="73" priority="83">
      <formula>IF(AND(AU468&gt;=0, RIGHT(TEXT(AU468,"0.#"),1)&lt;&gt;"."),TRUE,FALSE)</formula>
    </cfRule>
    <cfRule type="expression" dxfId="72" priority="84">
      <formula>IF(AND(AU468&gt;=0, RIGHT(TEXT(AU468,"0.#"),1)="."),TRUE,FALSE)</formula>
    </cfRule>
    <cfRule type="expression" dxfId="71" priority="85">
      <formula>IF(AND(AU468&lt;0, RIGHT(TEXT(AU468,"0.#"),1)&lt;&gt;"."),TRUE,FALSE)</formula>
    </cfRule>
    <cfRule type="expression" dxfId="70" priority="86">
      <formula>IF(AND(AU468&lt;0, RIGHT(TEXT(AU468,"0.#"),1)="."),TRUE,FALSE)</formula>
    </cfRule>
  </conditionalFormatting>
  <conditionalFormatting sqref="AE24:AX24 AJ23:AS23">
    <cfRule type="expression" dxfId="69" priority="81">
      <formula>IF(RIGHT(TEXT(AE23,"0.#"),1)=".",FALSE,TRUE)</formula>
    </cfRule>
    <cfRule type="expression" dxfId="68" priority="82">
      <formula>IF(RIGHT(TEXT(AE23,"0.#"),1)=".",TRUE,FALSE)</formula>
    </cfRule>
  </conditionalFormatting>
  <conditionalFormatting sqref="AE25:AI25">
    <cfRule type="expression" dxfId="67" priority="73">
      <formula>IF(AND(AE25&gt;=0, RIGHT(TEXT(AE25,"0.#"),1)&lt;&gt;"."),TRUE,FALSE)</formula>
    </cfRule>
    <cfRule type="expression" dxfId="66" priority="74">
      <formula>IF(AND(AE25&gt;=0, RIGHT(TEXT(AE25,"0.#"),1)="."),TRUE,FALSE)</formula>
    </cfRule>
    <cfRule type="expression" dxfId="65" priority="75">
      <formula>IF(AND(AE25&lt;0, RIGHT(TEXT(AE25,"0.#"),1)&lt;&gt;"."),TRUE,FALSE)</formula>
    </cfRule>
    <cfRule type="expression" dxfId="64" priority="76">
      <formula>IF(AND(AE25&lt;0, RIGHT(TEXT(AE25,"0.#"),1)="."),TRUE,FALSE)</formula>
    </cfRule>
  </conditionalFormatting>
  <conditionalFormatting sqref="AJ25:AS25">
    <cfRule type="expression" dxfId="63" priority="69">
      <formula>IF(AND(AJ25&gt;=0, RIGHT(TEXT(AJ25,"0.#"),1)&lt;&gt;"."),TRUE,FALSE)</formula>
    </cfRule>
    <cfRule type="expression" dxfId="62" priority="70">
      <formula>IF(AND(AJ25&gt;=0, RIGHT(TEXT(AJ25,"0.#"),1)="."),TRUE,FALSE)</formula>
    </cfRule>
    <cfRule type="expression" dxfId="61" priority="71">
      <formula>IF(AND(AJ25&lt;0, RIGHT(TEXT(AJ25,"0.#"),1)&lt;&gt;"."),TRUE,FALSE)</formula>
    </cfRule>
    <cfRule type="expression" dxfId="60" priority="72">
      <formula>IF(AND(AJ25&lt;0, RIGHT(TEXT(AJ25,"0.#"),1)="."),TRUE,FALSE)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cfRule type="expression" dxfId="55" priority="55">
      <formula>IF(RIGHT(TEXT(AE33,"0.#"),1)=".",FALSE,TRUE)</formula>
    </cfRule>
    <cfRule type="expression" dxfId="54" priority="56">
      <formula>IF(RIGHT(TEXT(AE33,"0.#"),1)=".",TRUE,FALSE)</formula>
    </cfRule>
  </conditionalFormatting>
  <conditionalFormatting sqref="AE44:AX44 AJ43:AS43 AE39:AX39 AJ38:AS38 AE34:AX34 AJ33:AS33 AE29:AX29">
    <cfRule type="expression" dxfId="53" priority="53">
      <formula>IF(RIGHT(TEXT(AE29,"0.#"),1)=".",FALSE,TRUE)</formula>
    </cfRule>
    <cfRule type="expression" dxfId="52" priority="54">
      <formula>IF(RIGHT(TEXT(AE29,"0.#"),1)=".",TRUE,FALSE)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cfRule type="expression" dxfId="47" priority="45">
      <formula>IF(AND(AJ40&gt;=0, RIGHT(TEXT(AJ40,"0.#"),1)&lt;&gt;"."),TRUE,FALSE)</formula>
    </cfRule>
    <cfRule type="expression" dxfId="46" priority="46">
      <formula>IF(AND(AJ40&gt;=0, RIGHT(TEXT(AJ40,"0.#"),1)="."),TRUE,FALSE)</formula>
    </cfRule>
    <cfRule type="expression" dxfId="45" priority="47">
      <formula>IF(AND(AJ40&lt;0, RIGHT(TEXT(AJ40,"0.#"),1)&lt;&gt;"."),TRUE,FALSE)</formula>
    </cfRule>
    <cfRule type="expression" dxfId="44" priority="48">
      <formula>IF(AND(AJ40&lt;0, RIGHT(TEXT(AJ40,"0.#"),1)="."),TRUE,FALSE)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cfRule type="expression" dxfId="29" priority="29">
      <formula>IF(RIGHT(TEXT(AE74,"0.#"),1)=".",FALSE,TRUE)</formula>
    </cfRule>
    <cfRule type="expression" dxfId="28" priority="30">
      <formula>IF(RIGHT(TEXT(AE74,"0.#"),1)=".",TRUE,FALSE)</formula>
    </cfRule>
  </conditionalFormatting>
  <conditionalFormatting sqref="AE68:AI68">
    <cfRule type="expression" dxfId="27" priority="27">
      <formula>IF(RIGHT(TEXT(AE68,"0.#"),1)=".",FALSE,TRUE)</formula>
    </cfRule>
    <cfRule type="expression" dxfId="26" priority="28">
      <formula>IF(RIGHT(TEXT(AE68,"0.#"),1)=".",TRUE,FALSE)</formula>
    </cfRule>
  </conditionalFormatting>
  <conditionalFormatting sqref="AJ68:AS68">
    <cfRule type="expression" dxfId="25" priority="25">
      <formula>IF(RIGHT(TEXT(AJ68,"0.#"),1)=".",FALSE,TRUE)</formula>
    </cfRule>
    <cfRule type="expression" dxfId="24" priority="26">
      <formula>IF(RIGHT(TEXT(AJ68,"0.#"),1)=".",TRUE,FALSE)</formula>
    </cfRule>
  </conditionalFormatting>
  <conditionalFormatting sqref="AE71:AI71">
    <cfRule type="expression" dxfId="23" priority="23">
      <formula>IF(RIGHT(TEXT(AE71,"0.#"),1)=".",FALSE,TRUE)</formula>
    </cfRule>
    <cfRule type="expression" dxfId="22" priority="24">
      <formula>IF(RIGHT(TEXT(AE71,"0.#"),1)=".",TRUE,FALSE)</formula>
    </cfRule>
  </conditionalFormatting>
  <conditionalFormatting sqref="AJ71:AS71">
    <cfRule type="expression" dxfId="21" priority="21">
      <formula>IF(RIGHT(TEXT(AJ71,"0.#"),1)=".",FALSE,TRUE)</formula>
    </cfRule>
    <cfRule type="expression" dxfId="20" priority="22">
      <formula>IF(RIGHT(TEXT(AJ71,"0.#"),1)=".",TRUE,FALSE)</formula>
    </cfRule>
  </conditionalFormatting>
  <conditionalFormatting sqref="AE28:AI28">
    <cfRule type="expression" dxfId="19" priority="19">
      <formula>IF(RIGHT(TEXT(AE28,"0.#"),1)=".",FALSE,TRUE)</formula>
    </cfRule>
    <cfRule type="expression" dxfId="18" priority="20">
      <formula>IF(RIGHT(TEXT(AE28,"0.#"),1)=".",TRUE,FALSE)</formula>
    </cfRule>
  </conditionalFormatting>
  <conditionalFormatting sqref="AJ28:AS28">
    <cfRule type="expression" dxfId="17" priority="17">
      <formula>IF(RIGHT(TEXT(AJ28,"0.#"),1)=".",FALSE,TRUE)</formula>
    </cfRule>
    <cfRule type="expression" dxfId="16" priority="18">
      <formula>IF(RIGHT(TEXT(AJ28,"0.#"),1)=".",TRUE,FALSE)</formula>
    </cfRule>
  </conditionalFormatting>
  <conditionalFormatting sqref="AJ30:AS30">
    <cfRule type="expression" dxfId="15" priority="13">
      <formula>IF(AND(AJ30&gt;=0, RIGHT(TEXT(AJ30,"0.#"),1)&lt;&gt;"."),TRUE,FALSE)</formula>
    </cfRule>
    <cfRule type="expression" dxfId="14" priority="14">
      <formula>IF(AND(AJ30&gt;=0, RIGHT(TEXT(AJ30,"0.#"),1)="."),TRUE,FALSE)</formula>
    </cfRule>
    <cfRule type="expression" dxfId="13" priority="15">
      <formula>IF(AND(AJ30&lt;0, RIGHT(TEXT(AJ30,"0.#"),1)&lt;&gt;"."),TRUE,FALSE)</formula>
    </cfRule>
    <cfRule type="expression" dxfId="12" priority="16">
      <formula>IF(AND(AJ30&lt;0, RIGHT(TEXT(AJ30,"0.#"),1)="."),TRUE,FALSE)</formula>
    </cfRule>
  </conditionalFormatting>
  <conditionalFormatting sqref="AJ35:AN35">
    <cfRule type="expression" dxfId="11" priority="9">
      <formula>IF(AND(AJ35&gt;=0, RIGHT(TEXT(AJ35,"0.#"),1)&lt;&gt;"."),TRUE,FALSE)</formula>
    </cfRule>
    <cfRule type="expression" dxfId="10" priority="10">
      <formula>IF(AND(AJ35&gt;=0, RIGHT(TEXT(AJ35,"0.#"),1)="."),TRUE,FALSE)</formula>
    </cfRule>
    <cfRule type="expression" dxfId="9" priority="11">
      <formula>IF(AND(AJ35&lt;0, RIGHT(TEXT(AJ35,"0.#"),1)&lt;&gt;"."),TRUE,FALSE)</formula>
    </cfRule>
    <cfRule type="expression" dxfId="8" priority="12">
      <formula>IF(AND(AJ35&lt;0, RIGHT(TEXT(AJ35,"0.#"),1)="."),TRUE,FALSE)</formula>
    </cfRule>
  </conditionalFormatting>
  <conditionalFormatting sqref="AO35:AS35">
    <cfRule type="expression" dxfId="7" priority="5">
      <formula>IF(AND(AO35&gt;=0, RIGHT(TEXT(AO35,"0.#"),1)&lt;&gt;"."),TRUE,FALSE)</formula>
    </cfRule>
    <cfRule type="expression" dxfId="6" priority="6">
      <formula>IF(AND(AO35&gt;=0, RIGHT(TEXT(AO35,"0.#"),1)="."),TRUE,FALSE)</formula>
    </cfRule>
    <cfRule type="expression" dxfId="5" priority="7">
      <formula>IF(AND(AO35&lt;0, RIGHT(TEXT(AO35,"0.#"),1)&lt;&gt;"."),TRUE,FALSE)</formula>
    </cfRule>
    <cfRule type="expression" dxfId="4" priority="8">
      <formula>IF(AND(AO35&lt;0, RIGHT(TEXT(AO35,"0.#"),1)="."),TRUE,FALSE)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27" max="16383" man="1"/>
    <brk id="138" max="16383" man="1"/>
    <brk id="17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382</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2015-07-11T09:56:19Z</cp:lastPrinted>
  <dcterms:created xsi:type="dcterms:W3CDTF">2012-03-13T00:50:25Z</dcterms:created>
  <dcterms:modified xsi:type="dcterms:W3CDTF">2015-07-11T09:56:22Z</dcterms:modified>
</cp:coreProperties>
</file>