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基金シート関連\270930 最終公表\02 地方公共団体執行状況表\HP作成依頼\"/>
    </mc:Choice>
  </mc:AlternateContent>
  <bookViews>
    <workbookView xWindow="480" yWindow="135" windowWidth="18315" windowHeight="11640" tabRatio="774"/>
  </bookViews>
  <sheets>
    <sheet name="個別表 " sheetId="8" r:id="rId1"/>
  </sheets>
  <definedNames>
    <definedName name="_xlnm._FilterDatabase" localSheetId="0" hidden="1">'個別表 '!$A$1:$Y$17</definedName>
    <definedName name="_xlnm.Print_Area" localSheetId="0">'個別表 '!$A$1:$X$28</definedName>
  </definedNames>
  <calcPr calcId="152511"/>
</workbook>
</file>

<file path=xl/calcChain.xml><?xml version="1.0" encoding="utf-8"?>
<calcChain xmlns="http://schemas.openxmlformats.org/spreadsheetml/2006/main">
  <c r="X17" i="8" l="1"/>
  <c r="W17" i="8"/>
  <c r="V17" i="8"/>
  <c r="U17" i="8"/>
  <c r="T17" i="8"/>
  <c r="S17" i="8"/>
  <c r="R17" i="8"/>
  <c r="Q17" i="8"/>
  <c r="M14" i="8" l="1"/>
  <c r="M12" i="8"/>
  <c r="M10" i="8"/>
  <c r="M8" i="8"/>
  <c r="L12" i="8"/>
  <c r="L10" i="8"/>
  <c r="L8" i="8"/>
  <c r="H14" i="8" l="1"/>
  <c r="G14" i="8"/>
  <c r="H12" i="8"/>
  <c r="G12" i="8" s="1"/>
  <c r="H10" i="8"/>
  <c r="G10" i="8" s="1"/>
  <c r="H8" i="8"/>
  <c r="G8" i="8" s="1"/>
  <c r="F14" i="8"/>
  <c r="F12" i="8"/>
  <c r="F10" i="8"/>
  <c r="F8" i="8"/>
  <c r="X16" i="8" l="1"/>
  <c r="Q16" i="8"/>
  <c r="W16" i="8"/>
  <c r="V16" i="8"/>
  <c r="U16" i="8"/>
  <c r="T16" i="8"/>
  <c r="S16" i="8"/>
  <c r="R16" i="8"/>
  <c r="N16" i="8"/>
  <c r="M16" i="8"/>
  <c r="L16" i="8"/>
  <c r="K16" i="8"/>
  <c r="J16" i="8"/>
  <c r="I16" i="8"/>
  <c r="H16" i="8"/>
  <c r="G16" i="8"/>
  <c r="F16" i="8"/>
  <c r="E16" i="8"/>
  <c r="O14" i="8"/>
  <c r="P14" i="8" s="1"/>
  <c r="O12" i="8"/>
  <c r="P12" i="8" s="1"/>
  <c r="O10" i="8"/>
  <c r="P10" i="8" s="1"/>
  <c r="O8" i="8"/>
  <c r="P8" i="8" s="1"/>
  <c r="P16" i="8" l="1"/>
  <c r="O29" i="8"/>
  <c r="O16" i="8"/>
</calcChain>
</file>

<file path=xl/sharedStrings.xml><?xml version="1.0" encoding="utf-8"?>
<sst xmlns="http://schemas.openxmlformats.org/spreadsheetml/2006/main" count="89" uniqueCount="56">
  <si>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</si>
  <si>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</si>
  <si>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</si>
  <si>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</si>
  <si>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</si>
  <si>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</si>
  <si>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国費相当額</t>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</si>
  <si>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</si>
  <si>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</si>
  <si>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</si>
  <si>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</si>
  <si>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</si>
  <si>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</si>
  <si>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</si>
  <si>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</si>
  <si>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</si>
  <si>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</si>
  <si>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</si>
  <si>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26年度　事業実施決定等</t>
    <rPh sb="2" eb="4">
      <t>ネンド</t>
    </rPh>
    <rPh sb="5" eb="7">
      <t>ジギョウ</t>
    </rPh>
    <rPh sb="7" eb="9">
      <t>ジッシ</t>
    </rPh>
    <rPh sb="9" eb="11">
      <t>ケッテイ</t>
    </rPh>
    <rPh sb="11" eb="12">
      <t>トウ</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</si>
  <si>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</si>
  <si>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</si>
  <si>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</si>
  <si>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</si>
  <si>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</si>
  <si>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</si>
  <si>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</si>
  <si>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</si>
  <si>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</si>
  <si>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</si>
  <si>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</si>
  <si>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</si>
  <si>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</si>
  <si>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</si>
  <si>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</si>
  <si>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</si>
  <si>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</si>
  <si>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</si>
  <si>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</si>
  <si>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</si>
  <si>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</si>
  <si>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</si>
  <si>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</si>
  <si>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</si>
  <si>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</si>
  <si>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</si>
  <si>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</si>
  <si>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岩手県</t>
    <rPh sb="0" eb="3">
      <t>イワテケン</t>
    </rPh>
    <phoneticPr fontId="1"/>
  </si>
  <si>
    <t>宮城県</t>
    <rPh sb="0" eb="3">
      <t>ミヤギケン</t>
    </rPh>
    <phoneticPr fontId="1"/>
  </si>
  <si>
    <t>福島県</t>
    <rPh sb="0" eb="3">
      <t>フクシマケン</t>
    </rPh>
    <phoneticPr fontId="1"/>
  </si>
  <si>
    <t>茨城県</t>
    <rPh sb="0" eb="3">
      <t>イバラギケン</t>
    </rPh>
    <phoneticPr fontId="1"/>
  </si>
  <si>
    <t>地域医療再生基金</t>
    <rPh sb="0" eb="2">
      <t>チイキ</t>
    </rPh>
    <rPh sb="2" eb="4">
      <t>イリョウ</t>
    </rPh>
    <rPh sb="4" eb="6">
      <t>サイセイ</t>
    </rPh>
    <rPh sb="6" eb="8">
      <t>キキン</t>
    </rPh>
    <phoneticPr fontId="1"/>
  </si>
  <si>
    <t>東日本大震災により被害を受けた地域の医療提供体制を再構築するため、岩手県が策定した「医療の復興計画」に基づく事業を実施</t>
    <rPh sb="0" eb="1">
      <t>ヒガシ</t>
    </rPh>
    <rPh sb="1" eb="3">
      <t>ニホン</t>
    </rPh>
    <rPh sb="3" eb="6">
      <t>ダイシンサイ</t>
    </rPh>
    <rPh sb="33" eb="36">
      <t>イワテケン</t>
    </rPh>
    <rPh sb="57" eb="59">
      <t>ジッシ</t>
    </rPh>
    <phoneticPr fontId="1"/>
  </si>
  <si>
    <t>東日本大震災により被害を受けた地域の医療提供体制を再構築するため、宮城県が策定した「医療の復興計画」に基づく事業を実施</t>
    <rPh sb="0" eb="1">
      <t>ヒガシ</t>
    </rPh>
    <rPh sb="1" eb="3">
      <t>ニホン</t>
    </rPh>
    <rPh sb="3" eb="6">
      <t>ダイシンサイ</t>
    </rPh>
    <rPh sb="33" eb="35">
      <t>ミヤギ</t>
    </rPh>
    <rPh sb="35" eb="36">
      <t>ケン</t>
    </rPh>
    <rPh sb="57" eb="59">
      <t>ジッシ</t>
    </rPh>
    <phoneticPr fontId="1"/>
  </si>
  <si>
    <t>東日本大震災により被害を受けた地域の医療提供体制を再構築するため、福島県が策定した「医療の復興計画」に基づく事業を実施</t>
    <rPh sb="0" eb="1">
      <t>ヒガシ</t>
    </rPh>
    <rPh sb="1" eb="3">
      <t>ニホン</t>
    </rPh>
    <rPh sb="3" eb="6">
      <t>ダイシンサイ</t>
    </rPh>
    <rPh sb="33" eb="35">
      <t>フクシマ</t>
    </rPh>
    <rPh sb="35" eb="36">
      <t>ケン</t>
    </rPh>
    <rPh sb="57" eb="59">
      <t>ジッシ</t>
    </rPh>
    <phoneticPr fontId="1"/>
  </si>
  <si>
    <t>東日本大震災により被害を受けた地域の医療提供体制を再構築するため、茨城県が策定した「地域医療再生計画（追補版）」に基づく事業を実施</t>
    <rPh sb="0" eb="1">
      <t>ヒガシ</t>
    </rPh>
    <rPh sb="1" eb="3">
      <t>ニホン</t>
    </rPh>
    <rPh sb="3" eb="6">
      <t>ダイシンサイ</t>
    </rPh>
    <rPh sb="33" eb="35">
      <t>イバラギ</t>
    </rPh>
    <rPh sb="35" eb="36">
      <t>ケン</t>
    </rPh>
    <rPh sb="42" eb="44">
      <t>チイキ</t>
    </rPh>
    <rPh sb="44" eb="46">
      <t>イリョウ</t>
    </rPh>
    <rPh sb="46" eb="48">
      <t>サイセイ</t>
    </rPh>
    <rPh sb="51" eb="54">
      <t>ツイホバン</t>
    </rPh>
    <rPh sb="63" eb="65">
      <t>ジッシ</t>
    </rPh>
    <phoneticPr fontId="1"/>
  </si>
  <si>
    <t>【個別表】平成27年度基金造成団体別基金執行状況表（006地域医療再生基金（医療の復興））</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</si>
</sst>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1"/>
      <color theme="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134">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7" fontId="3" fillId="0" borderId="6" xfId="0" applyNumberFormat="1" applyFont="1" applyBorder="1" applyAlignment="1">
      <alignment horizontal="right" vertical="center"/>
    </xf>
    <xf numFmtId="177" fontId="3" fillId="0" borderId="27"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21"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3" fontId="3" fillId="3" borderId="6" xfId="0" applyNumberFormat="1" applyFont="1" applyFill="1" applyBorder="1" applyAlignment="1">
      <alignment horizontal="right" vertical="center"/>
    </xf>
    <xf numFmtId="3" fontId="3" fillId="3" borderId="27" xfId="0" applyNumberFormat="1" applyFont="1" applyFill="1" applyBorder="1" applyAlignment="1">
      <alignment horizontal="right" vertical="center"/>
    </xf>
    <xf numFmtId="3" fontId="3" fillId="3" borderId="14" xfId="0" applyNumberFormat="1" applyFont="1" applyFill="1" applyBorder="1" applyAlignment="1">
      <alignment horizontal="right" vertical="center"/>
    </xf>
    <xf numFmtId="3" fontId="3" fillId="3" borderId="21"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177" fontId="3" fillId="0" borderId="30" xfId="0" applyNumberFormat="1" applyFont="1" applyFill="1" applyBorder="1" applyAlignment="1">
      <alignment horizontal="right" vertical="center"/>
    </xf>
    <xf numFmtId="177" fontId="0" fillId="0" borderId="14" xfId="0" applyNumberForma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177" fontId="3" fillId="3" borderId="43" xfId="0" applyNumberFormat="1" applyFont="1" applyFill="1" applyBorder="1" applyAlignment="1">
      <alignment horizontal="right" vertical="center"/>
    </xf>
    <xf numFmtId="177" fontId="0" fillId="3" borderId="19" xfId="0" applyNumberFormat="1" applyFill="1" applyBorder="1" applyAlignment="1">
      <alignment horizontal="right" vertical="center"/>
    </xf>
    <xf numFmtId="177" fontId="3" fillId="0" borderId="18" xfId="0" applyNumberFormat="1" applyFont="1" applyBorder="1" applyAlignment="1">
      <alignment horizontal="right" vertical="center"/>
    </xf>
    <xf numFmtId="177" fontId="0" fillId="0" borderId="17" xfId="0" applyNumberFormat="1" applyBorder="1" applyAlignment="1">
      <alignment horizontal="right" vertical="center"/>
    </xf>
    <xf numFmtId="177" fontId="3" fillId="0" borderId="43" xfId="0" applyNumberFormat="1" applyFont="1" applyBorder="1" applyAlignment="1">
      <alignment vertical="center"/>
    </xf>
    <xf numFmtId="177" fontId="0" fillId="0" borderId="19" xfId="0" applyNumberFormat="1" applyBorder="1" applyAlignment="1">
      <alignment vertical="center"/>
    </xf>
    <xf numFmtId="38" fontId="3" fillId="4" borderId="30" xfId="1" applyFont="1" applyFill="1" applyBorder="1" applyAlignment="1">
      <alignment horizontal="right" vertical="center"/>
    </xf>
    <xf numFmtId="38" fontId="0" fillId="4" borderId="14" xfId="1" applyFont="1" applyFill="1" applyBorder="1" applyAlignment="1">
      <alignment horizontal="right" vertical="center"/>
    </xf>
    <xf numFmtId="0" fontId="3" fillId="4" borderId="30" xfId="0" applyNumberFormat="1" applyFont="1" applyFill="1" applyBorder="1" applyAlignment="1">
      <alignment horizontal="right" vertical="center"/>
    </xf>
    <xf numFmtId="0" fontId="0" fillId="4" borderId="14" xfId="0" applyNumberFormat="1" applyFill="1" applyBorder="1" applyAlignment="1">
      <alignment horizontal="right" vertical="center"/>
    </xf>
    <xf numFmtId="177" fontId="3" fillId="0" borderId="43" xfId="0" applyNumberFormat="1" applyFont="1" applyBorder="1" applyAlignment="1">
      <alignment horizontal="right" vertical="center"/>
    </xf>
    <xf numFmtId="177" fontId="0" fillId="0" borderId="19" xfId="0" applyNumberFormat="1" applyBorder="1" applyAlignment="1">
      <alignment horizontal="right" vertical="center"/>
    </xf>
    <xf numFmtId="177" fontId="3" fillId="4" borderId="30" xfId="0" applyNumberFormat="1" applyFont="1" applyFill="1" applyBorder="1" applyAlignment="1">
      <alignment horizontal="right" vertical="center"/>
    </xf>
    <xf numFmtId="177" fontId="0" fillId="4" borderId="14" xfId="0" applyNumberFormat="1" applyFill="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177" fontId="3" fillId="3" borderId="18" xfId="0" applyNumberFormat="1" applyFont="1" applyFill="1" applyBorder="1" applyAlignment="1">
      <alignment horizontal="right" vertical="center"/>
    </xf>
    <xf numFmtId="177" fontId="0" fillId="3" borderId="17" xfId="0" applyNumberFormat="1" applyFill="1" applyBorder="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177" fontId="3" fillId="3" borderId="30" xfId="0" applyNumberFormat="1" applyFont="1" applyFill="1" applyBorder="1" applyAlignment="1">
      <alignment horizontal="right" vertical="center"/>
    </xf>
    <xf numFmtId="177" fontId="0" fillId="3" borderId="14" xfId="0" applyNumberFormat="1" applyFill="1" applyBorder="1" applyAlignment="1">
      <alignment horizontal="right" vertical="center"/>
    </xf>
    <xf numFmtId="177" fontId="3" fillId="3" borderId="1" xfId="0" applyNumberFormat="1" applyFont="1" applyFill="1" applyBorder="1" applyAlignment="1">
      <alignment horizontal="right" vertical="center"/>
    </xf>
    <xf numFmtId="177" fontId="0" fillId="3" borderId="44" xfId="0" applyNumberFormat="1" applyFill="1" applyBorder="1" applyAlignment="1">
      <alignment horizontal="right" vertical="center"/>
    </xf>
    <xf numFmtId="177" fontId="3" fillId="0" borderId="18"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0" fontId="3" fillId="4" borderId="14" xfId="0" applyNumberFormat="1" applyFont="1" applyFill="1" applyBorder="1" applyAlignment="1">
      <alignment horizontal="right" vertical="center"/>
    </xf>
    <xf numFmtId="38" fontId="3" fillId="4" borderId="14" xfId="1" applyFon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177" fontId="3" fillId="3" borderId="19" xfId="0" applyNumberFormat="1" applyFont="1" applyFill="1" applyBorder="1" applyAlignment="1">
      <alignment horizontal="right" vertical="center"/>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9"/>
  <sheetViews>
    <sheetView tabSelected="1" view="pageBreakPreview" zoomScaleNormal="100" zoomScaleSheetLayoutView="100" workbookViewId="0"/>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0" style="40" hidden="1" customWidth="1"/>
    <col min="26" max="16384" width="9" style="1"/>
  </cols>
  <sheetData>
    <row r="1" spans="1:25" ht="20.25" customHeight="1" thickBot="1" x14ac:dyDescent="0.2">
      <c r="A1" s="46" t="s">
        <v>55</v>
      </c>
      <c r="B1" s="46"/>
    </row>
    <row r="2" spans="1:25" s="2" customFormat="1" ht="12.75" customHeight="1" x14ac:dyDescent="0.15">
      <c r="A2" s="53" t="s">
        <v>2</v>
      </c>
      <c r="B2" s="53" t="s">
        <v>44</v>
      </c>
      <c r="C2" s="53" t="s">
        <v>20</v>
      </c>
      <c r="D2" s="53" t="s">
        <v>45</v>
      </c>
      <c r="E2" s="52" t="s">
        <v>7</v>
      </c>
      <c r="F2" s="91"/>
      <c r="G2" s="52" t="s">
        <v>4</v>
      </c>
      <c r="H2" s="97"/>
      <c r="I2" s="97"/>
      <c r="J2" s="97"/>
      <c r="K2" s="97"/>
      <c r="L2" s="97"/>
      <c r="M2" s="97"/>
      <c r="N2" s="100" t="s">
        <v>21</v>
      </c>
      <c r="O2" s="52" t="s">
        <v>10</v>
      </c>
      <c r="P2" s="91"/>
      <c r="Q2" s="52" t="s">
        <v>18</v>
      </c>
      <c r="R2" s="58"/>
      <c r="S2" s="58"/>
      <c r="T2" s="58"/>
      <c r="U2" s="58"/>
      <c r="V2" s="52" t="s">
        <v>19</v>
      </c>
      <c r="W2" s="58"/>
      <c r="X2" s="59"/>
      <c r="Y2" s="41"/>
    </row>
    <row r="3" spans="1:25" s="2" customFormat="1" ht="12" customHeight="1" x14ac:dyDescent="0.15">
      <c r="A3" s="54"/>
      <c r="B3" s="114"/>
      <c r="C3" s="54"/>
      <c r="D3" s="54"/>
      <c r="E3" s="92"/>
      <c r="F3" s="93"/>
      <c r="G3" s="98"/>
      <c r="H3" s="99"/>
      <c r="I3" s="99"/>
      <c r="J3" s="99"/>
      <c r="K3" s="99"/>
      <c r="L3" s="99"/>
      <c r="M3" s="99"/>
      <c r="N3" s="101"/>
      <c r="O3" s="92"/>
      <c r="P3" s="93"/>
      <c r="Q3" s="17" t="s">
        <v>14</v>
      </c>
      <c r="R3" s="60" t="s">
        <v>1</v>
      </c>
      <c r="S3" s="60" t="s">
        <v>12</v>
      </c>
      <c r="T3" s="63" t="s">
        <v>0</v>
      </c>
      <c r="U3" s="66" t="s">
        <v>16</v>
      </c>
      <c r="V3" s="69" t="s">
        <v>1</v>
      </c>
      <c r="W3" s="63" t="s">
        <v>12</v>
      </c>
      <c r="X3" s="72" t="s">
        <v>0</v>
      </c>
      <c r="Y3" s="41"/>
    </row>
    <row r="4" spans="1:25" s="2" customFormat="1" ht="13.5" customHeight="1" x14ac:dyDescent="0.15">
      <c r="A4" s="54"/>
      <c r="B4" s="114"/>
      <c r="C4" s="54"/>
      <c r="D4" s="54"/>
      <c r="E4" s="23"/>
      <c r="F4" s="22"/>
      <c r="G4" s="7" t="s">
        <v>8</v>
      </c>
      <c r="H4" s="8"/>
      <c r="I4" s="8"/>
      <c r="J4" s="8"/>
      <c r="K4" s="8"/>
      <c r="L4" s="8"/>
      <c r="M4" s="105" t="s">
        <v>9</v>
      </c>
      <c r="N4" s="101"/>
      <c r="O4" s="23"/>
      <c r="P4" s="22"/>
      <c r="Q4" s="75" t="s">
        <v>13</v>
      </c>
      <c r="R4" s="61"/>
      <c r="S4" s="61"/>
      <c r="T4" s="64"/>
      <c r="U4" s="67"/>
      <c r="V4" s="70"/>
      <c r="W4" s="64"/>
      <c r="X4" s="73"/>
      <c r="Y4" s="41"/>
    </row>
    <row r="5" spans="1:25" s="2" customFormat="1" ht="12" customHeight="1" x14ac:dyDescent="0.15">
      <c r="A5" s="54"/>
      <c r="B5" s="114"/>
      <c r="C5" s="54"/>
      <c r="D5" s="54"/>
      <c r="E5" s="23"/>
      <c r="F5" s="94" t="s">
        <v>5</v>
      </c>
      <c r="G5" s="23"/>
      <c r="H5" s="5" t="s">
        <v>3</v>
      </c>
      <c r="I5" s="47"/>
      <c r="J5" s="47"/>
      <c r="K5" s="47"/>
      <c r="L5" s="48"/>
      <c r="M5" s="106"/>
      <c r="N5" s="101"/>
      <c r="O5" s="23"/>
      <c r="P5" s="94" t="s">
        <v>5</v>
      </c>
      <c r="Q5" s="76"/>
      <c r="R5" s="62"/>
      <c r="S5" s="62"/>
      <c r="T5" s="65"/>
      <c r="U5" s="68"/>
      <c r="V5" s="71"/>
      <c r="W5" s="65"/>
      <c r="X5" s="74"/>
      <c r="Y5" s="41"/>
    </row>
    <row r="6" spans="1:25" s="2" customFormat="1" ht="12" customHeight="1" x14ac:dyDescent="0.15">
      <c r="A6" s="54"/>
      <c r="B6" s="114"/>
      <c r="C6" s="54"/>
      <c r="D6" s="54"/>
      <c r="E6" s="23"/>
      <c r="F6" s="95"/>
      <c r="G6" s="23"/>
      <c r="H6" s="21" t="s">
        <v>6</v>
      </c>
      <c r="I6" s="131" t="s">
        <v>43</v>
      </c>
      <c r="J6" s="132"/>
      <c r="K6" s="133"/>
      <c r="L6" s="103" t="s">
        <v>24</v>
      </c>
      <c r="M6" s="106"/>
      <c r="N6" s="101"/>
      <c r="O6" s="23"/>
      <c r="P6" s="95"/>
      <c r="Q6" s="12" t="s">
        <v>15</v>
      </c>
      <c r="R6" s="13" t="s">
        <v>15</v>
      </c>
      <c r="S6" s="13" t="s">
        <v>15</v>
      </c>
      <c r="T6" s="14" t="s">
        <v>15</v>
      </c>
      <c r="U6" s="15" t="s">
        <v>15</v>
      </c>
      <c r="V6" s="19" t="s">
        <v>15</v>
      </c>
      <c r="W6" s="14" t="s">
        <v>15</v>
      </c>
      <c r="X6" s="15" t="s">
        <v>15</v>
      </c>
      <c r="Y6" s="42" t="s">
        <v>15</v>
      </c>
    </row>
    <row r="7" spans="1:25" s="2" customFormat="1" ht="12.75" customHeight="1" thickBot="1" x14ac:dyDescent="0.2">
      <c r="A7" s="55"/>
      <c r="B7" s="115"/>
      <c r="C7" s="55"/>
      <c r="D7" s="55"/>
      <c r="E7" s="4"/>
      <c r="F7" s="96"/>
      <c r="G7" s="4"/>
      <c r="H7" s="6"/>
      <c r="I7" s="51" t="s">
        <v>22</v>
      </c>
      <c r="J7" s="51" t="s">
        <v>23</v>
      </c>
      <c r="K7" s="51" t="s">
        <v>25</v>
      </c>
      <c r="L7" s="104"/>
      <c r="M7" s="107"/>
      <c r="N7" s="102"/>
      <c r="O7" s="4"/>
      <c r="P7" s="96"/>
      <c r="Q7" s="9" t="s">
        <v>11</v>
      </c>
      <c r="R7" s="10" t="s">
        <v>11</v>
      </c>
      <c r="S7" s="10" t="s">
        <v>11</v>
      </c>
      <c r="T7" s="11" t="s">
        <v>11</v>
      </c>
      <c r="U7" s="16" t="s">
        <v>11</v>
      </c>
      <c r="V7" s="18" t="s">
        <v>11</v>
      </c>
      <c r="W7" s="11" t="s">
        <v>11</v>
      </c>
      <c r="X7" s="20" t="s">
        <v>11</v>
      </c>
      <c r="Y7" s="43" t="s">
        <v>11</v>
      </c>
    </row>
    <row r="8" spans="1:25" s="2" customFormat="1" ht="24.95" customHeight="1" x14ac:dyDescent="0.15">
      <c r="A8" s="108">
        <v>1</v>
      </c>
      <c r="B8" s="116" t="s">
        <v>46</v>
      </c>
      <c r="C8" s="110" t="s">
        <v>50</v>
      </c>
      <c r="D8" s="128" t="s">
        <v>51</v>
      </c>
      <c r="E8" s="87">
        <v>21112.602150999999</v>
      </c>
      <c r="F8" s="79">
        <f>E8</f>
        <v>21112.602150999999</v>
      </c>
      <c r="G8" s="87">
        <f>H8</f>
        <v>9.6257359999999998</v>
      </c>
      <c r="H8" s="89">
        <f>SUM(I8:L9)</f>
        <v>9.6257359999999998</v>
      </c>
      <c r="I8" s="85">
        <v>0</v>
      </c>
      <c r="J8" s="85">
        <v>0</v>
      </c>
      <c r="K8" s="85">
        <v>0</v>
      </c>
      <c r="L8" s="83">
        <f>(6991828+2633908)/10^6</f>
        <v>9.6257359999999998</v>
      </c>
      <c r="M8" s="56">
        <f>SUM(Q9:U9)</f>
        <v>2367.955465</v>
      </c>
      <c r="N8" s="81">
        <v>0</v>
      </c>
      <c r="O8" s="77">
        <f>+(+E8+G8)-(M8+N8)</f>
        <v>18754.272422000002</v>
      </c>
      <c r="P8" s="79">
        <f>O8</f>
        <v>18754.272422000002</v>
      </c>
      <c r="Q8" s="28">
        <v>18</v>
      </c>
      <c r="R8" s="29">
        <v>0</v>
      </c>
      <c r="S8" s="29">
        <v>0</v>
      </c>
      <c r="T8" s="30">
        <v>0</v>
      </c>
      <c r="U8" s="29">
        <v>0</v>
      </c>
      <c r="V8" s="28">
        <v>0</v>
      </c>
      <c r="W8" s="30">
        <v>0</v>
      </c>
      <c r="X8" s="31">
        <v>0</v>
      </c>
      <c r="Y8" s="44" t="s">
        <v>15</v>
      </c>
    </row>
    <row r="9" spans="1:25" s="2" customFormat="1" ht="24.95" customHeight="1" thickBot="1" x14ac:dyDescent="0.2">
      <c r="A9" s="109"/>
      <c r="B9" s="117"/>
      <c r="C9" s="111"/>
      <c r="D9" s="129"/>
      <c r="E9" s="88"/>
      <c r="F9" s="80"/>
      <c r="G9" s="88"/>
      <c r="H9" s="90"/>
      <c r="I9" s="86"/>
      <c r="J9" s="86"/>
      <c r="K9" s="86"/>
      <c r="L9" s="84"/>
      <c r="M9" s="57"/>
      <c r="N9" s="82"/>
      <c r="O9" s="78"/>
      <c r="P9" s="80"/>
      <c r="Q9" s="24">
        <v>2367.955465</v>
      </c>
      <c r="R9" s="25">
        <v>0</v>
      </c>
      <c r="S9" s="25">
        <v>0</v>
      </c>
      <c r="T9" s="26">
        <v>0</v>
      </c>
      <c r="U9" s="25">
        <v>0</v>
      </c>
      <c r="V9" s="24">
        <v>0</v>
      </c>
      <c r="W9" s="26">
        <v>0</v>
      </c>
      <c r="X9" s="27">
        <v>0</v>
      </c>
      <c r="Y9" s="45" t="s">
        <v>11</v>
      </c>
    </row>
    <row r="10" spans="1:25" s="2" customFormat="1" ht="24.95" customHeight="1" x14ac:dyDescent="0.15">
      <c r="A10" s="108">
        <v>2</v>
      </c>
      <c r="B10" s="116" t="s">
        <v>47</v>
      </c>
      <c r="C10" s="110" t="s">
        <v>50</v>
      </c>
      <c r="D10" s="128" t="s">
        <v>52</v>
      </c>
      <c r="E10" s="87">
        <v>41023.834616</v>
      </c>
      <c r="F10" s="79">
        <f t="shared" ref="F10" si="0">E10</f>
        <v>41023.834616</v>
      </c>
      <c r="G10" s="87">
        <f t="shared" ref="G10" si="1">H10</f>
        <v>25.803837000000001</v>
      </c>
      <c r="H10" s="89">
        <f t="shared" ref="H10" si="2">SUM(I10:L11)</f>
        <v>25.803837000000001</v>
      </c>
      <c r="I10" s="85">
        <v>0</v>
      </c>
      <c r="J10" s="85">
        <v>0</v>
      </c>
      <c r="K10" s="85">
        <v>0</v>
      </c>
      <c r="L10" s="83">
        <f>(21010565+4793272)/10^6</f>
        <v>25.803837000000001</v>
      </c>
      <c r="M10" s="122">
        <f t="shared" ref="M10" si="3">SUM(Q11:U11)</f>
        <v>4232.9135450000003</v>
      </c>
      <c r="N10" s="81">
        <v>0</v>
      </c>
      <c r="O10" s="77">
        <f>+(+E10+G10)-(M10+N10)</f>
        <v>36816.724907999997</v>
      </c>
      <c r="P10" s="79">
        <f t="shared" ref="P10" si="4">O10</f>
        <v>36816.724907999997</v>
      </c>
      <c r="Q10" s="28">
        <v>19</v>
      </c>
      <c r="R10" s="29">
        <v>0</v>
      </c>
      <c r="S10" s="29">
        <v>0</v>
      </c>
      <c r="T10" s="30">
        <v>0</v>
      </c>
      <c r="U10" s="29">
        <v>0</v>
      </c>
      <c r="V10" s="28">
        <v>0</v>
      </c>
      <c r="W10" s="30">
        <v>0</v>
      </c>
      <c r="X10" s="31">
        <v>0</v>
      </c>
      <c r="Y10" s="44" t="s">
        <v>15</v>
      </c>
    </row>
    <row r="11" spans="1:25" s="2" customFormat="1" ht="24.95" customHeight="1" thickBot="1" x14ac:dyDescent="0.2">
      <c r="A11" s="109"/>
      <c r="B11" s="117"/>
      <c r="C11" s="111"/>
      <c r="D11" s="129"/>
      <c r="E11" s="88"/>
      <c r="F11" s="80"/>
      <c r="G11" s="88"/>
      <c r="H11" s="90"/>
      <c r="I11" s="124"/>
      <c r="J11" s="124"/>
      <c r="K11" s="124"/>
      <c r="L11" s="125"/>
      <c r="M11" s="123"/>
      <c r="N11" s="82"/>
      <c r="O11" s="130"/>
      <c r="P11" s="80"/>
      <c r="Q11" s="24">
        <v>4232.9135450000003</v>
      </c>
      <c r="R11" s="25">
        <v>0</v>
      </c>
      <c r="S11" s="25">
        <v>0</v>
      </c>
      <c r="T11" s="26">
        <v>0</v>
      </c>
      <c r="U11" s="25">
        <v>0</v>
      </c>
      <c r="V11" s="24">
        <v>0</v>
      </c>
      <c r="W11" s="26">
        <v>0</v>
      </c>
      <c r="X11" s="27">
        <v>0</v>
      </c>
      <c r="Y11" s="45" t="s">
        <v>11</v>
      </c>
    </row>
    <row r="12" spans="1:25" s="2" customFormat="1" ht="24.95" customHeight="1" x14ac:dyDescent="0.15">
      <c r="A12" s="108">
        <v>3</v>
      </c>
      <c r="B12" s="116" t="s">
        <v>48</v>
      </c>
      <c r="C12" s="110" t="s">
        <v>50</v>
      </c>
      <c r="D12" s="128" t="s">
        <v>53</v>
      </c>
      <c r="E12" s="87">
        <v>26668.006726</v>
      </c>
      <c r="F12" s="79">
        <f t="shared" ref="F12" si="5">E12</f>
        <v>26668.006726</v>
      </c>
      <c r="G12" s="87">
        <f t="shared" ref="G12" si="6">H12</f>
        <v>7.2926960000000003</v>
      </c>
      <c r="H12" s="89">
        <f t="shared" ref="H12" si="7">SUM(I12:L13)</f>
        <v>7.2926960000000003</v>
      </c>
      <c r="I12" s="85">
        <v>0</v>
      </c>
      <c r="J12" s="85">
        <v>0</v>
      </c>
      <c r="K12" s="85">
        <v>0</v>
      </c>
      <c r="L12" s="83">
        <f>(2862119+4430577)/10^6</f>
        <v>7.2926960000000003</v>
      </c>
      <c r="M12" s="122">
        <f t="shared" ref="M12" si="8">SUM(Q13:U13)</f>
        <v>4264.1353820000004</v>
      </c>
      <c r="N12" s="81">
        <v>0</v>
      </c>
      <c r="O12" s="77">
        <f>+(+E12+G12)-(M12+N12)</f>
        <v>22411.16404</v>
      </c>
      <c r="P12" s="79">
        <f t="shared" ref="P12" si="9">O12</f>
        <v>22411.16404</v>
      </c>
      <c r="Q12" s="28">
        <v>33</v>
      </c>
      <c r="R12" s="29">
        <v>0</v>
      </c>
      <c r="S12" s="29">
        <v>0</v>
      </c>
      <c r="T12" s="30">
        <v>0</v>
      </c>
      <c r="U12" s="29">
        <v>0</v>
      </c>
      <c r="V12" s="28">
        <v>0</v>
      </c>
      <c r="W12" s="30">
        <v>0</v>
      </c>
      <c r="X12" s="31">
        <v>0</v>
      </c>
      <c r="Y12" s="44" t="s">
        <v>15</v>
      </c>
    </row>
    <row r="13" spans="1:25" s="2" customFormat="1" ht="24.95" customHeight="1" thickBot="1" x14ac:dyDescent="0.2">
      <c r="A13" s="109"/>
      <c r="B13" s="117"/>
      <c r="C13" s="111"/>
      <c r="D13" s="129"/>
      <c r="E13" s="88"/>
      <c r="F13" s="80"/>
      <c r="G13" s="88"/>
      <c r="H13" s="90"/>
      <c r="I13" s="124"/>
      <c r="J13" s="124"/>
      <c r="K13" s="124"/>
      <c r="L13" s="125"/>
      <c r="M13" s="123"/>
      <c r="N13" s="82"/>
      <c r="O13" s="78"/>
      <c r="P13" s="80"/>
      <c r="Q13" s="24">
        <v>4264.1353820000004</v>
      </c>
      <c r="R13" s="25">
        <v>0</v>
      </c>
      <c r="S13" s="25">
        <v>0</v>
      </c>
      <c r="T13" s="26">
        <v>0</v>
      </c>
      <c r="U13" s="25">
        <v>0</v>
      </c>
      <c r="V13" s="24">
        <v>0</v>
      </c>
      <c r="W13" s="26">
        <v>0</v>
      </c>
      <c r="X13" s="27">
        <v>0</v>
      </c>
      <c r="Y13" s="45" t="s">
        <v>11</v>
      </c>
    </row>
    <row r="14" spans="1:25" s="2" customFormat="1" ht="24.95" customHeight="1" x14ac:dyDescent="0.15">
      <c r="A14" s="108">
        <v>4</v>
      </c>
      <c r="B14" s="116" t="s">
        <v>49</v>
      </c>
      <c r="C14" s="110" t="s">
        <v>50</v>
      </c>
      <c r="D14" s="128" t="s">
        <v>54</v>
      </c>
      <c r="E14" s="87">
        <v>2181.5566429999999</v>
      </c>
      <c r="F14" s="79">
        <f t="shared" ref="F14" si="10">E14</f>
        <v>2181.5566429999999</v>
      </c>
      <c r="G14" s="87">
        <f t="shared" ref="G14" si="11">H14</f>
        <v>2.3603239999999999</v>
      </c>
      <c r="H14" s="89">
        <f t="shared" ref="H14" si="12">SUM(I14:L15)</f>
        <v>2.3603239999999999</v>
      </c>
      <c r="I14" s="85">
        <v>0</v>
      </c>
      <c r="J14" s="85">
        <v>0</v>
      </c>
      <c r="K14" s="85">
        <v>0</v>
      </c>
      <c r="L14" s="83">
        <v>2.3603239999999999</v>
      </c>
      <c r="M14" s="122">
        <f t="shared" ref="M14" si="13">SUM(Q15:U15)</f>
        <v>1061.3146529999999</v>
      </c>
      <c r="N14" s="81">
        <v>0</v>
      </c>
      <c r="O14" s="77">
        <f>+(+E14+G14)-(M14+N14)</f>
        <v>1122.6023140000002</v>
      </c>
      <c r="P14" s="79">
        <f t="shared" ref="P14" si="14">O14</f>
        <v>1122.6023140000002</v>
      </c>
      <c r="Q14" s="28">
        <v>6</v>
      </c>
      <c r="R14" s="29">
        <v>0</v>
      </c>
      <c r="S14" s="29">
        <v>0</v>
      </c>
      <c r="T14" s="30">
        <v>0</v>
      </c>
      <c r="U14" s="29">
        <v>0</v>
      </c>
      <c r="V14" s="28">
        <v>0</v>
      </c>
      <c r="W14" s="30">
        <v>0</v>
      </c>
      <c r="X14" s="31">
        <v>0</v>
      </c>
      <c r="Y14" s="44" t="s">
        <v>15</v>
      </c>
    </row>
    <row r="15" spans="1:25" s="2" customFormat="1" ht="24.95" customHeight="1" thickBot="1" x14ac:dyDescent="0.2">
      <c r="A15" s="109"/>
      <c r="B15" s="117"/>
      <c r="C15" s="111"/>
      <c r="D15" s="129"/>
      <c r="E15" s="88"/>
      <c r="F15" s="80"/>
      <c r="G15" s="88"/>
      <c r="H15" s="90"/>
      <c r="I15" s="124"/>
      <c r="J15" s="124"/>
      <c r="K15" s="124"/>
      <c r="L15" s="125"/>
      <c r="M15" s="123"/>
      <c r="N15" s="82"/>
      <c r="O15" s="78"/>
      <c r="P15" s="80"/>
      <c r="Q15" s="24">
        <v>1061.3146529999999</v>
      </c>
      <c r="R15" s="25">
        <v>0</v>
      </c>
      <c r="S15" s="25">
        <v>0</v>
      </c>
      <c r="T15" s="26">
        <v>0</v>
      </c>
      <c r="U15" s="25">
        <v>0</v>
      </c>
      <c r="V15" s="24">
        <v>0</v>
      </c>
      <c r="W15" s="26">
        <v>0</v>
      </c>
      <c r="X15" s="27">
        <v>0</v>
      </c>
      <c r="Y15" s="45" t="s">
        <v>11</v>
      </c>
    </row>
    <row r="16" spans="1:25" s="3" customFormat="1" ht="24.95" customHeight="1" x14ac:dyDescent="0.15">
      <c r="A16" s="108" t="s">
        <v>17</v>
      </c>
      <c r="B16" s="108">
        <v>4</v>
      </c>
      <c r="C16" s="116"/>
      <c r="D16" s="126"/>
      <c r="E16" s="77">
        <f t="shared" ref="E16:P16" si="15">SUM(E8:E15)</f>
        <v>90986.000136000002</v>
      </c>
      <c r="F16" s="112">
        <f t="shared" si="15"/>
        <v>90986.000136000002</v>
      </c>
      <c r="G16" s="77">
        <f t="shared" si="15"/>
        <v>45.082593000000003</v>
      </c>
      <c r="H16" s="118">
        <f t="shared" si="15"/>
        <v>45.082593000000003</v>
      </c>
      <c r="I16" s="118">
        <f t="shared" si="15"/>
        <v>0</v>
      </c>
      <c r="J16" s="118">
        <f t="shared" si="15"/>
        <v>0</v>
      </c>
      <c r="K16" s="118">
        <f t="shared" si="15"/>
        <v>0</v>
      </c>
      <c r="L16" s="118">
        <f t="shared" si="15"/>
        <v>45.082593000000003</v>
      </c>
      <c r="M16" s="118">
        <f t="shared" si="15"/>
        <v>11926.319045</v>
      </c>
      <c r="N16" s="120">
        <f t="shared" si="15"/>
        <v>0</v>
      </c>
      <c r="O16" s="77">
        <f t="shared" si="15"/>
        <v>79104.763684000005</v>
      </c>
      <c r="P16" s="112">
        <f t="shared" si="15"/>
        <v>79104.763684000005</v>
      </c>
      <c r="Q16" s="32">
        <f t="shared" ref="Q16:X16" si="16">SUMIF($Y$8:$Y$15,$Y$6,Q8:Q15)</f>
        <v>76</v>
      </c>
      <c r="R16" s="33">
        <f t="shared" si="16"/>
        <v>0</v>
      </c>
      <c r="S16" s="33">
        <f t="shared" si="16"/>
        <v>0</v>
      </c>
      <c r="T16" s="34">
        <f t="shared" si="16"/>
        <v>0</v>
      </c>
      <c r="U16" s="33">
        <f t="shared" si="16"/>
        <v>0</v>
      </c>
      <c r="V16" s="32">
        <f t="shared" si="16"/>
        <v>0</v>
      </c>
      <c r="W16" s="34">
        <f t="shared" si="16"/>
        <v>0</v>
      </c>
      <c r="X16" s="35">
        <f t="shared" si="16"/>
        <v>0</v>
      </c>
      <c r="Y16" s="44" t="s">
        <v>15</v>
      </c>
    </row>
    <row r="17" spans="1:25" s="3" customFormat="1" ht="24.95" customHeight="1" thickBot="1" x14ac:dyDescent="0.2">
      <c r="A17" s="109"/>
      <c r="B17" s="109"/>
      <c r="C17" s="117"/>
      <c r="D17" s="127"/>
      <c r="E17" s="78"/>
      <c r="F17" s="113"/>
      <c r="G17" s="78"/>
      <c r="H17" s="119"/>
      <c r="I17" s="119"/>
      <c r="J17" s="119"/>
      <c r="K17" s="119"/>
      <c r="L17" s="119"/>
      <c r="M17" s="119"/>
      <c r="N17" s="121"/>
      <c r="O17" s="78"/>
      <c r="P17" s="113"/>
      <c r="Q17" s="36">
        <f t="shared" ref="Q17:X17" si="17">SUMIF($Y$8:$Y$15,$Y$7,Q8:Q15)</f>
        <v>11926.319045</v>
      </c>
      <c r="R17" s="37">
        <f t="shared" si="17"/>
        <v>0</v>
      </c>
      <c r="S17" s="37">
        <f t="shared" si="17"/>
        <v>0</v>
      </c>
      <c r="T17" s="38">
        <f t="shared" si="17"/>
        <v>0</v>
      </c>
      <c r="U17" s="37">
        <f t="shared" si="17"/>
        <v>0</v>
      </c>
      <c r="V17" s="36">
        <f t="shared" si="17"/>
        <v>0</v>
      </c>
      <c r="W17" s="38">
        <f t="shared" si="17"/>
        <v>0</v>
      </c>
      <c r="X17" s="39">
        <f t="shared" si="17"/>
        <v>0</v>
      </c>
      <c r="Y17" s="45" t="s">
        <v>11</v>
      </c>
    </row>
    <row r="18" spans="1:25" hidden="1" outlineLevel="1" x14ac:dyDescent="0.15">
      <c r="A18" s="1" t="s">
        <v>26</v>
      </c>
    </row>
    <row r="19" spans="1:25" hidden="1" outlineLevel="1" x14ac:dyDescent="0.15">
      <c r="C19" s="1" t="s">
        <v>27</v>
      </c>
      <c r="F19" s="1" t="s">
        <v>37</v>
      </c>
      <c r="O19" s="50"/>
    </row>
    <row r="20" spans="1:25" hidden="1" outlineLevel="1" x14ac:dyDescent="0.15">
      <c r="C20" s="1" t="s">
        <v>28</v>
      </c>
      <c r="F20" s="1" t="s">
        <v>38</v>
      </c>
    </row>
    <row r="21" spans="1:25" hidden="1" outlineLevel="1" x14ac:dyDescent="0.15">
      <c r="C21" s="1" t="s">
        <v>29</v>
      </c>
      <c r="F21" s="1" t="s">
        <v>39</v>
      </c>
    </row>
    <row r="22" spans="1:25" hidden="1" outlineLevel="1" x14ac:dyDescent="0.15">
      <c r="C22" s="1" t="s">
        <v>30</v>
      </c>
      <c r="F22" s="1" t="s">
        <v>40</v>
      </c>
    </row>
    <row r="23" spans="1:25" hidden="1" outlineLevel="1" x14ac:dyDescent="0.15">
      <c r="C23" s="1" t="s">
        <v>31</v>
      </c>
      <c r="F23" s="1" t="s">
        <v>41</v>
      </c>
    </row>
    <row r="24" spans="1:25" hidden="1" outlineLevel="1" x14ac:dyDescent="0.15">
      <c r="C24" s="1" t="s">
        <v>32</v>
      </c>
      <c r="F24" s="1" t="s">
        <v>42</v>
      </c>
    </row>
    <row r="25" spans="1:25" hidden="1" outlineLevel="1" x14ac:dyDescent="0.15">
      <c r="C25" s="1" t="s">
        <v>33</v>
      </c>
    </row>
    <row r="26" spans="1:25" hidden="1" outlineLevel="1" x14ac:dyDescent="0.15">
      <c r="C26" s="1" t="s">
        <v>34</v>
      </c>
    </row>
    <row r="27" spans="1:25" hidden="1" outlineLevel="1" x14ac:dyDescent="0.15">
      <c r="C27" s="1" t="s">
        <v>35</v>
      </c>
    </row>
    <row r="28" spans="1:25" ht="14.25" hidden="1" outlineLevel="1" thickBot="1" x14ac:dyDescent="0.2">
      <c r="C28" s="1" t="s">
        <v>36</v>
      </c>
    </row>
    <row r="29" spans="1:25" hidden="1" collapsed="1" x14ac:dyDescent="0.15">
      <c r="O29" s="49">
        <f>+(+$E$16+$G$16)-($M$16+$N$16)</f>
        <v>79104.763684000005</v>
      </c>
    </row>
  </sheetData>
  <mergeCells count="103">
    <mergeCell ref="F5:F7"/>
    <mergeCell ref="P5:P7"/>
    <mergeCell ref="I6:K6"/>
    <mergeCell ref="L6:L7"/>
    <mergeCell ref="D2:D7"/>
    <mergeCell ref="L8:L9"/>
    <mergeCell ref="M8:M9"/>
    <mergeCell ref="N8:N9"/>
    <mergeCell ref="A8:A9"/>
    <mergeCell ref="C8:C9"/>
    <mergeCell ref="E8:E9"/>
    <mergeCell ref="F8:F9"/>
    <mergeCell ref="G8:G9"/>
    <mergeCell ref="H8:H9"/>
    <mergeCell ref="D8:D9"/>
    <mergeCell ref="A2:A7"/>
    <mergeCell ref="C2:C7"/>
    <mergeCell ref="E2:F3"/>
    <mergeCell ref="G2:M3"/>
    <mergeCell ref="I8:I9"/>
    <mergeCell ref="J8:J9"/>
    <mergeCell ref="K8:K9"/>
    <mergeCell ref="N2:N7"/>
    <mergeCell ref="M4:M7"/>
    <mergeCell ref="V2:X2"/>
    <mergeCell ref="R3:R5"/>
    <mergeCell ref="S3:S5"/>
    <mergeCell ref="T3:T5"/>
    <mergeCell ref="U3:U5"/>
    <mergeCell ref="V3:V5"/>
    <mergeCell ref="W3:W5"/>
    <mergeCell ref="X3:X5"/>
    <mergeCell ref="O8:O9"/>
    <mergeCell ref="P8:P9"/>
    <mergeCell ref="Q4:Q5"/>
    <mergeCell ref="Q2:U2"/>
    <mergeCell ref="O2:P3"/>
    <mergeCell ref="M10:M11"/>
    <mergeCell ref="N10:N11"/>
    <mergeCell ref="O10:O11"/>
    <mergeCell ref="D10:D11"/>
    <mergeCell ref="D12:D13"/>
    <mergeCell ref="A10:A11"/>
    <mergeCell ref="K12:K13"/>
    <mergeCell ref="L12:L13"/>
    <mergeCell ref="C10:C11"/>
    <mergeCell ref="E10:E11"/>
    <mergeCell ref="F10:F11"/>
    <mergeCell ref="G10:G11"/>
    <mergeCell ref="H10:H11"/>
    <mergeCell ref="I10:I11"/>
    <mergeCell ref="A12:A13"/>
    <mergeCell ref="C12:C13"/>
    <mergeCell ref="E12:E13"/>
    <mergeCell ref="F12:F13"/>
    <mergeCell ref="G12:G13"/>
    <mergeCell ref="H12:H13"/>
    <mergeCell ref="I12:I13"/>
    <mergeCell ref="J12:J13"/>
    <mergeCell ref="J10:J11"/>
    <mergeCell ref="A16:A17"/>
    <mergeCell ref="C16:C17"/>
    <mergeCell ref="E16:E17"/>
    <mergeCell ref="F16:F17"/>
    <mergeCell ref="G16:G17"/>
    <mergeCell ref="H16:H17"/>
    <mergeCell ref="B16:B17"/>
    <mergeCell ref="D16:D17"/>
    <mergeCell ref="L14:L15"/>
    <mergeCell ref="A14:A15"/>
    <mergeCell ref="C14:C15"/>
    <mergeCell ref="E14:E15"/>
    <mergeCell ref="F14:F15"/>
    <mergeCell ref="G14:G15"/>
    <mergeCell ref="H14:H15"/>
    <mergeCell ref="I14:I15"/>
    <mergeCell ref="J14:J15"/>
    <mergeCell ref="K14:K15"/>
    <mergeCell ref="D14:D15"/>
    <mergeCell ref="O16:O17"/>
    <mergeCell ref="P16:P17"/>
    <mergeCell ref="B2:B7"/>
    <mergeCell ref="B8:B9"/>
    <mergeCell ref="B10:B11"/>
    <mergeCell ref="B12:B13"/>
    <mergeCell ref="B14:B15"/>
    <mergeCell ref="I16:I17"/>
    <mergeCell ref="J16:J17"/>
    <mergeCell ref="K16:K17"/>
    <mergeCell ref="L16:L17"/>
    <mergeCell ref="M16:M17"/>
    <mergeCell ref="N16:N17"/>
    <mergeCell ref="M14:M15"/>
    <mergeCell ref="N14:N15"/>
    <mergeCell ref="O14:O15"/>
    <mergeCell ref="P14:P15"/>
    <mergeCell ref="M12:M13"/>
    <mergeCell ref="N12:N13"/>
    <mergeCell ref="O12:O13"/>
    <mergeCell ref="P12:P13"/>
    <mergeCell ref="P10:P11"/>
    <mergeCell ref="K10:K11"/>
    <mergeCell ref="L10:L11"/>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2015-04-03T08:25:40Z</cp:lastPrinted>
  <dcterms:created xsi:type="dcterms:W3CDTF">2010-08-24T08:00:05Z</dcterms:created>
  <dcterms:modified xsi:type="dcterms:W3CDTF">2015-10-06T08:11:53Z</dcterms:modified>
</cp:coreProperties>
</file>