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460"/>
  </bookViews>
  <sheets>
    <sheet name="個別表003 " sheetId="1" r:id="rId1"/>
  </sheets>
  <definedNames>
    <definedName name="_xlnm._FilterDatabase" localSheetId="0" hidden="1">'個別表003 '!$A$1:$Y$25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5" i="1" l="1"/>
  <c r="M22" i="1" l="1"/>
  <c r="U24" i="1"/>
  <c r="Q24" i="1"/>
  <c r="F20" i="1" l="1"/>
  <c r="E20" i="1"/>
  <c r="O22" i="1" l="1"/>
  <c r="P22" i="1" s="1"/>
  <c r="O16" i="1" l="1"/>
  <c r="P16" i="1" s="1"/>
  <c r="O14" i="1" l="1"/>
  <c r="P14" i="1" s="1"/>
  <c r="O8" i="1" l="1"/>
  <c r="P8" i="1" s="1"/>
  <c r="X25" i="1" l="1"/>
  <c r="W25" i="1"/>
  <c r="V25" i="1"/>
  <c r="T25" i="1"/>
  <c r="S25" i="1"/>
  <c r="R25" i="1"/>
  <c r="X24" i="1"/>
  <c r="W24" i="1"/>
  <c r="V24" i="1"/>
  <c r="T24" i="1"/>
  <c r="S24" i="1"/>
  <c r="R24" i="1"/>
  <c r="Q25" i="1"/>
  <c r="N24" i="1"/>
  <c r="M24" i="1"/>
  <c r="L24" i="1"/>
  <c r="K24" i="1"/>
  <c r="J24" i="1"/>
  <c r="I24" i="1"/>
  <c r="H24" i="1"/>
  <c r="G24" i="1"/>
  <c r="F24" i="1"/>
  <c r="E24" i="1"/>
  <c r="O37" i="1" l="1"/>
  <c r="O20" i="1" l="1"/>
  <c r="O24" i="1" s="1"/>
  <c r="P20" i="1" l="1"/>
  <c r="P24" i="1" s="1"/>
  <c r="O12" i="1"/>
  <c r="P10" i="1" l="1"/>
  <c r="O18" i="1" l="1"/>
  <c r="P18" i="1"/>
</calcChain>
</file>

<file path=xl/sharedStrings.xml><?xml version="1.0" encoding="utf-8"?>
<sst xmlns="http://schemas.openxmlformats.org/spreadsheetml/2006/main" count="127" uniqueCount="82">
  <si>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</si>
  <si>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</si>
  <si>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</si>
  <si>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</si>
  <si>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</si>
  <si>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</si>
  <si>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</si>
  <si>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</si>
  <si>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</si>
  <si>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</si>
  <si>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</si>
  <si>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</si>
  <si>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</si>
  <si>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</si>
  <si>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</si>
  <si>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</si>
  <si>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</si>
  <si>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</si>
  <si>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</si>
  <si>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</si>
  <si>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浪江町交流・情報発信拠点の調査設計、用地取得、建物補償</t>
    <rPh sb="3" eb="5">
      <t>コウリュウ</t>
    </rPh>
    <rPh sb="6" eb="8">
      <t>ジョウホウ</t>
    </rPh>
    <rPh sb="8" eb="10">
      <t>ハッシン</t>
    </rPh>
    <rPh sb="10" eb="12">
      <t>キョテン</t>
    </rPh>
    <rPh sb="13" eb="15">
      <t>チョウサ</t>
    </rPh>
    <rPh sb="15" eb="17">
      <t>セッケイ</t>
    </rPh>
    <rPh sb="18" eb="20">
      <t>ヨウチ</t>
    </rPh>
    <rPh sb="20" eb="22">
      <t>シュトク</t>
    </rPh>
    <rPh sb="23" eb="25">
      <t>タテモノ</t>
    </rPh>
    <rPh sb="25" eb="27">
      <t>ホショウ</t>
    </rPh>
    <phoneticPr fontId="2"/>
  </si>
  <si>
    <t>浪江町避難地域復興拠点推進交付金基金</t>
  </si>
  <si>
    <t>浪江町</t>
    <rPh sb="0" eb="2">
      <t>ナミエ</t>
    </rPh>
    <rPh sb="2" eb="3">
      <t>マチ</t>
    </rPh>
    <phoneticPr fontId="2"/>
  </si>
  <si>
    <t>-</t>
    <phoneticPr fontId="2"/>
  </si>
  <si>
    <t>中間貯蔵施設の整備等による影響も含め、原子力災害による影響を強く受けた被災地域の復興や風評被害対策をはじめとした福島県全域の復興並びに地域の自立を効果的に進めるための事業等を支援する。</t>
    <rPh sb="0" eb="2">
      <t>チュウカン</t>
    </rPh>
    <rPh sb="2" eb="4">
      <t>チョゾウ</t>
    </rPh>
    <rPh sb="4" eb="6">
      <t>シセツ</t>
    </rPh>
    <rPh sb="7" eb="9">
      <t>セイビ</t>
    </rPh>
    <rPh sb="9" eb="10">
      <t>トウ</t>
    </rPh>
    <rPh sb="13" eb="15">
      <t>エイキョウ</t>
    </rPh>
    <rPh sb="16" eb="17">
      <t>フク</t>
    </rPh>
    <rPh sb="19" eb="22">
      <t>ゲンシリョク</t>
    </rPh>
    <rPh sb="22" eb="24">
      <t>サイガイ</t>
    </rPh>
    <rPh sb="27" eb="29">
      <t>エイキョウ</t>
    </rPh>
    <rPh sb="30" eb="31">
      <t>ツヨ</t>
    </rPh>
    <rPh sb="32" eb="33">
      <t>ウ</t>
    </rPh>
    <rPh sb="35" eb="37">
      <t>ヒサイ</t>
    </rPh>
    <rPh sb="37" eb="39">
      <t>チイキ</t>
    </rPh>
    <rPh sb="40" eb="42">
      <t>フッコウ</t>
    </rPh>
    <rPh sb="43" eb="45">
      <t>フウヒョウ</t>
    </rPh>
    <rPh sb="45" eb="47">
      <t>ヒガイ</t>
    </rPh>
    <rPh sb="47" eb="49">
      <t>タイサク</t>
    </rPh>
    <rPh sb="56" eb="59">
      <t>フクシマケン</t>
    </rPh>
    <rPh sb="59" eb="61">
      <t>ゼンイキ</t>
    </rPh>
    <rPh sb="62" eb="64">
      <t>フッコウ</t>
    </rPh>
    <rPh sb="64" eb="65">
      <t>ナラ</t>
    </rPh>
    <rPh sb="67" eb="69">
      <t>チイキ</t>
    </rPh>
    <rPh sb="70" eb="72">
      <t>ジリツ</t>
    </rPh>
    <rPh sb="73" eb="76">
      <t>コウカテキ</t>
    </rPh>
    <rPh sb="77" eb="78">
      <t>スス</t>
    </rPh>
    <rPh sb="83" eb="85">
      <t>ジギョウ</t>
    </rPh>
    <rPh sb="85" eb="86">
      <t>トウ</t>
    </rPh>
    <rPh sb="87" eb="89">
      <t>シエン</t>
    </rPh>
    <phoneticPr fontId="2"/>
  </si>
  <si>
    <t>福島県中間貯蔵施設等影響対策及び原子力災害復興基金</t>
    <rPh sb="0" eb="3">
      <t>フクシマケン</t>
    </rPh>
    <rPh sb="3" eb="5">
      <t>チュウカン</t>
    </rPh>
    <rPh sb="5" eb="7">
      <t>チョゾウ</t>
    </rPh>
    <rPh sb="7" eb="9">
      <t>シセツ</t>
    </rPh>
    <rPh sb="9" eb="10">
      <t>トウ</t>
    </rPh>
    <rPh sb="10" eb="12">
      <t>エイキョウ</t>
    </rPh>
    <rPh sb="12" eb="14">
      <t>タイサク</t>
    </rPh>
    <rPh sb="14" eb="15">
      <t>オヨ</t>
    </rPh>
    <rPh sb="16" eb="19">
      <t>ゲンシリョク</t>
    </rPh>
    <rPh sb="19" eb="21">
      <t>サイガイ</t>
    </rPh>
    <rPh sb="21" eb="23">
      <t>フッコウ</t>
    </rPh>
    <rPh sb="23" eb="25">
      <t>キキン</t>
    </rPh>
    <phoneticPr fontId="2"/>
  </si>
  <si>
    <t>福島県</t>
    <rPh sb="0" eb="3">
      <t>フクシマケン</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</si>
  <si>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</si>
  <si>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</si>
  <si>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</si>
  <si>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</si>
  <si>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</si>
  <si>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</si>
  <si>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</si>
  <si>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</si>
  <si>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</si>
  <si>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</si>
  <si>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</si>
  <si>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</si>
  <si>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</si>
  <si>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</si>
  <si>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</si>
  <si>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</si>
  <si>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29年度末　貸付残高等</t>
    <rPh sb="2" eb="4">
      <t>ネンド</t>
    </rPh>
    <rPh sb="4" eb="5">
      <t>マツ</t>
    </rPh>
    <rPh sb="6" eb="8">
      <t>カシツ</t>
    </rPh>
    <rPh sb="8" eb="10">
      <t>ザンダカ</t>
    </rPh>
    <rPh sb="10" eb="11">
      <t>トウ</t>
    </rPh>
    <phoneticPr fontId="2"/>
  </si>
  <si>
    <t>29年度　事業実施決定等</t>
    <rPh sb="2" eb="4">
      <t>ネンド</t>
    </rPh>
    <rPh sb="5" eb="7">
      <t>ジギョウ</t>
    </rPh>
    <rPh sb="7" eb="9">
      <t>ジッシ</t>
    </rPh>
    <rPh sb="9" eb="11">
      <t>ケッテイ</t>
    </rPh>
    <rPh sb="11" eb="12">
      <t>トウ</t>
    </rPh>
    <phoneticPr fontId="2"/>
  </si>
  <si>
    <t>29年度末基金残高
(ｅ=ａ+ｂ-ｃ-ｄ)</t>
    <rPh sb="2" eb="4">
      <t>ネンド</t>
    </rPh>
    <rPh sb="4" eb="5">
      <t>マツ</t>
    </rPh>
    <rPh sb="5" eb="7">
      <t>キキン</t>
    </rPh>
    <rPh sb="7" eb="9">
      <t>ザンダカ</t>
    </rPh>
    <phoneticPr fontId="2"/>
  </si>
  <si>
    <t>29年度
国庫返納額
（ｄ）</t>
    <rPh sb="2" eb="4">
      <t>ネンド</t>
    </rPh>
    <rPh sb="7" eb="9">
      <t>ヘンノウ</t>
    </rPh>
    <phoneticPr fontId="2"/>
  </si>
  <si>
    <t>29　年　度　収　入　支　出</t>
    <rPh sb="3" eb="4">
      <t>トシ</t>
    </rPh>
    <rPh sb="5" eb="6">
      <t>ド</t>
    </rPh>
    <rPh sb="7" eb="8">
      <t>オサム</t>
    </rPh>
    <rPh sb="9" eb="10">
      <t>イ</t>
    </rPh>
    <rPh sb="11" eb="12">
      <t>シ</t>
    </rPh>
    <rPh sb="13" eb="14">
      <t>デ</t>
    </rPh>
    <phoneticPr fontId="2"/>
  </si>
  <si>
    <t>28年度末基金残高
（ａ）</t>
    <rPh sb="2" eb="4">
      <t>ネンド</t>
    </rPh>
    <rPh sb="4" eb="5">
      <t>マツ</t>
    </rPh>
    <rPh sb="5" eb="7">
      <t>キキン</t>
    </rPh>
    <rPh sb="7" eb="9">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</si>
  <si>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</si>
  <si>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</si>
  <si>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</si>
  <si>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</si>
  <si>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【個別表】平成30年度基金造成団体別基金執行状況表（003福島原子力災害復興交付金基金）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</si>
  <si>
    <t>南相馬市</t>
    <rPh sb="0" eb="4">
      <t>ミナミソウマシ</t>
    </rPh>
    <phoneticPr fontId="17"/>
  </si>
  <si>
    <t>南相馬市避難地域復興拠点推進交付金基金</t>
    <rPh sb="0" eb="4">
      <t>ミナミソウマシ</t>
    </rPh>
    <phoneticPr fontId="17"/>
  </si>
  <si>
    <t>南相馬市小高区復興拠点の用地取得事業</t>
    <rPh sb="0" eb="4">
      <t>ミナミソウマシ</t>
    </rPh>
    <rPh sb="4" eb="7">
      <t>オダカク</t>
    </rPh>
    <rPh sb="7" eb="9">
      <t>フッコウ</t>
    </rPh>
    <rPh sb="9" eb="11">
      <t>キョテン</t>
    </rPh>
    <rPh sb="12" eb="14">
      <t>ヨウチ</t>
    </rPh>
    <rPh sb="14" eb="16">
      <t>シュトク</t>
    </rPh>
    <rPh sb="16" eb="18">
      <t>ジギョウ</t>
    </rPh>
    <phoneticPr fontId="17"/>
  </si>
  <si>
    <t>-</t>
    <phoneticPr fontId="17"/>
  </si>
  <si>
    <t>-</t>
    <phoneticPr fontId="17"/>
  </si>
  <si>
    <t>（件数）</t>
    <rPh sb="1" eb="3">
      <t>ケンスウ</t>
    </rPh>
    <phoneticPr fontId="17"/>
  </si>
  <si>
    <t>金額</t>
    <rPh sb="0" eb="2">
      <t>キンガク</t>
    </rPh>
    <phoneticPr fontId="17"/>
  </si>
  <si>
    <t>楢葉町</t>
    <rPh sb="0" eb="3">
      <t>ナラハマチ</t>
    </rPh>
    <phoneticPr fontId="2"/>
  </si>
  <si>
    <t>楢葉町避難地域復興拠点推進交付金基金</t>
    <rPh sb="0" eb="3">
      <t>ナラハマチ</t>
    </rPh>
    <rPh sb="3" eb="5">
      <t>ヒナン</t>
    </rPh>
    <rPh sb="5" eb="7">
      <t>チイキ</t>
    </rPh>
    <rPh sb="7" eb="9">
      <t>フッコウ</t>
    </rPh>
    <rPh sb="9" eb="11">
      <t>キョテン</t>
    </rPh>
    <rPh sb="11" eb="13">
      <t>スイシン</t>
    </rPh>
    <rPh sb="13" eb="16">
      <t>コウフキン</t>
    </rPh>
    <rPh sb="16" eb="18">
      <t>キキン</t>
    </rPh>
    <phoneticPr fontId="2"/>
  </si>
  <si>
    <t>楢葉町コンパクトタウンの分譲団地（18戸）用地取得・造成事業</t>
    <phoneticPr fontId="2"/>
  </si>
  <si>
    <t>楢葉町</t>
    <rPh sb="0" eb="3">
      <t>ナラハマチ</t>
    </rPh>
    <phoneticPr fontId="17"/>
  </si>
  <si>
    <t>楢葉町コンパクトタウン（第２工区）における分譲団地の実施設計事業及び用地取得・造成事業</t>
    <rPh sb="0" eb="3">
      <t>ナラハマチ</t>
    </rPh>
    <rPh sb="12" eb="13">
      <t>ダイ</t>
    </rPh>
    <rPh sb="14" eb="16">
      <t>コウク</t>
    </rPh>
    <rPh sb="21" eb="23">
      <t>ブンジョウ</t>
    </rPh>
    <rPh sb="23" eb="25">
      <t>ダンチ</t>
    </rPh>
    <rPh sb="26" eb="28">
      <t>ジッシ</t>
    </rPh>
    <rPh sb="28" eb="30">
      <t>セッケイ</t>
    </rPh>
    <rPh sb="30" eb="32">
      <t>ジギョウ</t>
    </rPh>
    <rPh sb="32" eb="33">
      <t>オヨ</t>
    </rPh>
    <rPh sb="34" eb="36">
      <t>ヨウチ</t>
    </rPh>
    <rPh sb="36" eb="38">
      <t>シュトク</t>
    </rPh>
    <rPh sb="39" eb="41">
      <t>ゾウセイ</t>
    </rPh>
    <rPh sb="41" eb="43">
      <t>ジギョウ</t>
    </rPh>
    <phoneticPr fontId="17"/>
  </si>
  <si>
    <t>-</t>
    <phoneticPr fontId="17"/>
  </si>
  <si>
    <t>-</t>
    <phoneticPr fontId="17"/>
  </si>
  <si>
    <t>-</t>
    <phoneticPr fontId="17"/>
  </si>
  <si>
    <t>富岡町</t>
    <rPh sb="0" eb="3">
      <t>トミオカマチ</t>
    </rPh>
    <phoneticPr fontId="17"/>
  </si>
  <si>
    <t>富岡町避難地域復興拠点推進交付金基金</t>
    <rPh sb="0" eb="3">
      <t>トミオカマチ</t>
    </rPh>
    <phoneticPr fontId="17"/>
  </si>
  <si>
    <t>富岡町ふたば医療センターの用地取得・造成事業</t>
    <rPh sb="0" eb="3">
      <t>トミオカマチ</t>
    </rPh>
    <rPh sb="6" eb="8">
      <t>イリョウ</t>
    </rPh>
    <rPh sb="13" eb="15">
      <t>ヨウチ</t>
    </rPh>
    <rPh sb="15" eb="17">
      <t>シュトク</t>
    </rPh>
    <rPh sb="18" eb="20">
      <t>ゾウセイ</t>
    </rPh>
    <rPh sb="20" eb="22">
      <t>ジギョウ</t>
    </rPh>
    <phoneticPr fontId="17"/>
  </si>
  <si>
    <t>-</t>
    <phoneticPr fontId="17"/>
  </si>
  <si>
    <t>葛尾村</t>
    <rPh sb="0" eb="3">
      <t>カツラオムラ</t>
    </rPh>
    <phoneticPr fontId="17"/>
  </si>
  <si>
    <t>葛尾村避難地域復興拠点推進交付金基金</t>
    <rPh sb="0" eb="3">
      <t>カツラオムラ</t>
    </rPh>
    <phoneticPr fontId="17"/>
  </si>
  <si>
    <t>葛尾村農業用倉庫（及び防災倉庫）の用地取得造成事業</t>
    <rPh sb="0" eb="3">
      <t>カツラオムラ</t>
    </rPh>
    <rPh sb="3" eb="6">
      <t>ノウギョウヨウ</t>
    </rPh>
    <rPh sb="6" eb="8">
      <t>ソウコ</t>
    </rPh>
    <rPh sb="9" eb="10">
      <t>オヨ</t>
    </rPh>
    <rPh sb="11" eb="13">
      <t>ボウサイ</t>
    </rPh>
    <rPh sb="13" eb="15">
      <t>ソウコ</t>
    </rPh>
    <rPh sb="17" eb="19">
      <t>ヨウチ</t>
    </rPh>
    <rPh sb="19" eb="21">
      <t>シュトク</t>
    </rPh>
    <rPh sb="21" eb="23">
      <t>ゾウセイ</t>
    </rPh>
    <rPh sb="23" eb="25">
      <t>ジギョウ</t>
    </rPh>
    <phoneticPr fontId="17"/>
  </si>
  <si>
    <t>-</t>
    <phoneticPr fontId="17"/>
  </si>
  <si>
    <t>-</t>
    <phoneticPr fontId="17"/>
  </si>
  <si>
    <t>飯舘村</t>
    <rPh sb="0" eb="3">
      <t>イイタテムラ</t>
    </rPh>
    <phoneticPr fontId="17"/>
  </si>
  <si>
    <t>飯舘村避難地域復興拠点推進交付金基金</t>
    <rPh sb="0" eb="3">
      <t>イイタテムラ</t>
    </rPh>
    <phoneticPr fontId="17"/>
  </si>
  <si>
    <t>飯舘村深谷地区復興拠点の花弁栽培施設・多目的交流広場の残土受入造成事業及び道の駅「までい館」・調整池エリアの造成事業</t>
    <rPh sb="33" eb="35">
      <t>ジギョウ</t>
    </rPh>
    <rPh sb="34" eb="35">
      <t>コウジ</t>
    </rPh>
    <rPh sb="35" eb="36">
      <t>オヨ</t>
    </rPh>
    <phoneticPr fontId="17"/>
  </si>
  <si>
    <t>-</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</si>
</sst>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 #,##0;* \-#,##0;* &quot;-&quot;_ ;@\ "/>
    <numFmt numFmtId="177" formatCode="000"/>
    <numFmt numFmtId="178" formatCode="\(#,##0\);\(* \-#,##0\);\(* \ &quot;-&quot;\ \);@\ "/>
  </numFmts>
  <fonts count="21"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9"/>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rgb="FFFF0000"/>
      <name val="ＭＳ ゴシック"/>
      <family val="3"/>
      <charset val="128"/>
    </font>
    <font>
      <sz val="7"/>
      <color theme="1"/>
      <name val="ＭＳ Ｐゴシック"/>
      <family val="3"/>
      <charset val="128"/>
      <scheme val="minor"/>
    </font>
    <font>
      <sz val="9"/>
      <color theme="1"/>
      <name val="ＭＳ Ｐゴシック"/>
      <family val="2"/>
      <charset val="128"/>
      <scheme val="minor"/>
    </font>
    <font>
      <sz val="7"/>
      <color theme="1"/>
      <name val="ＭＳ Ｐゴシック"/>
      <family val="2"/>
      <charset val="128"/>
      <scheme val="minor"/>
    </font>
    <font>
      <sz val="10"/>
      <color theme="1"/>
      <name val="ＭＳ Ｐゴシック"/>
      <family val="2"/>
      <charset val="128"/>
      <scheme val="minor"/>
    </font>
    <font>
      <b/>
      <sz val="12"/>
      <color theme="1"/>
      <name val="ＭＳ ゴシック"/>
      <family val="3"/>
      <charset val="128"/>
    </font>
    <font>
      <sz val="6"/>
      <name val="ＭＳ Ｐゴシック"/>
      <family val="3"/>
      <charset val="128"/>
    </font>
    <font>
      <sz val="10"/>
      <name val="ＭＳ ゴシック"/>
      <family val="3"/>
      <charset val="128"/>
    </font>
    <font>
      <sz val="11"/>
      <name val="ＭＳ Ｐゴシック"/>
      <family val="2"/>
      <charset val="128"/>
      <scheme val="minor"/>
    </font>
    <font>
      <sz val="8"/>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
      <patternFill patternType="solid">
        <fgColor theme="0"/>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65">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4" fillId="0" borderId="0" xfId="0" applyFont="1">
      <alignmen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9" fillId="4"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7"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0" fillId="2" borderId="29" xfId="0" applyFont="1" applyFill="1" applyBorder="1" applyAlignment="1">
      <alignment horizontal="center" vertical="center" wrapText="1"/>
    </xf>
    <xf numFmtId="0" fontId="11" fillId="0" borderId="0" xfId="0" applyFont="1">
      <alignment vertical="center"/>
    </xf>
    <xf numFmtId="0" fontId="13" fillId="2" borderId="37" xfId="0" applyFont="1" applyFill="1" applyBorder="1" applyAlignment="1">
      <alignment horizontal="left" vertical="center" wrapText="1"/>
    </xf>
    <xf numFmtId="0" fontId="13" fillId="2" borderId="38" xfId="0" applyFont="1" applyFill="1" applyBorder="1" applyAlignment="1">
      <alignment horizontal="left" vertical="center" wrapText="1"/>
    </xf>
    <xf numFmtId="0" fontId="13"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16" fillId="0" borderId="0" xfId="0" applyFont="1" applyAlignment="1">
      <alignment vertical="center"/>
    </xf>
    <xf numFmtId="0" fontId="7" fillId="0" borderId="0" xfId="0" applyFont="1" applyFill="1" applyBorder="1" applyAlignment="1">
      <alignment horizontal="center" vertical="center"/>
    </xf>
    <xf numFmtId="0" fontId="4" fillId="0" borderId="0" xfId="0" applyFont="1" applyFill="1">
      <alignment vertical="center"/>
    </xf>
    <xf numFmtId="0" fontId="6" fillId="0" borderId="0" xfId="0" applyFont="1" applyFill="1" applyBorder="1" applyAlignment="1">
      <alignment horizontal="center" vertical="center"/>
    </xf>
    <xf numFmtId="41" fontId="18" fillId="0" borderId="4" xfId="0" applyNumberFormat="1" applyFont="1" applyFill="1" applyBorder="1" applyAlignment="1">
      <alignment horizontal="right" vertical="center"/>
    </xf>
    <xf numFmtId="178" fontId="18" fillId="0" borderId="12" xfId="0" applyNumberFormat="1" applyFont="1" applyFill="1" applyBorder="1" applyAlignment="1">
      <alignment horizontal="right" vertical="center"/>
    </xf>
    <xf numFmtId="178" fontId="18" fillId="0" borderId="13" xfId="0" applyNumberFormat="1" applyFont="1" applyFill="1" applyBorder="1" applyAlignment="1">
      <alignment horizontal="right" vertical="center"/>
    </xf>
    <xf numFmtId="178" fontId="18" fillId="0" borderId="11" xfId="0" applyNumberFormat="1" applyFont="1" applyFill="1" applyBorder="1" applyAlignment="1">
      <alignment horizontal="right" vertical="center"/>
    </xf>
    <xf numFmtId="178" fontId="18" fillId="0" borderId="12" xfId="0" applyNumberFormat="1" applyFont="1" applyBorder="1" applyAlignment="1">
      <alignment horizontal="right" vertical="center"/>
    </xf>
    <xf numFmtId="178" fontId="18" fillId="0" borderId="11" xfId="0" applyNumberFormat="1" applyFont="1" applyBorder="1" applyAlignment="1">
      <alignment horizontal="right" vertical="center"/>
    </xf>
    <xf numFmtId="178" fontId="18" fillId="0" borderId="10" xfId="0" applyNumberFormat="1" applyFont="1" applyBorder="1" applyAlignment="1">
      <alignment horizontal="right" vertical="center"/>
    </xf>
    <xf numFmtId="41" fontId="18" fillId="0" borderId="5" xfId="0" applyNumberFormat="1" applyFont="1" applyFill="1" applyBorder="1" applyAlignment="1">
      <alignment horizontal="right" vertical="center"/>
    </xf>
    <xf numFmtId="41" fontId="18" fillId="0" borderId="3" xfId="0" applyNumberFormat="1" applyFont="1" applyFill="1" applyBorder="1" applyAlignment="1">
      <alignment horizontal="right" vertical="center"/>
    </xf>
    <xf numFmtId="41" fontId="18" fillId="0" borderId="4" xfId="0" applyNumberFormat="1" applyFont="1" applyBorder="1" applyAlignment="1">
      <alignment horizontal="right" vertical="center"/>
    </xf>
    <xf numFmtId="41" fontId="18" fillId="0" borderId="3" xfId="0" applyNumberFormat="1" applyFont="1" applyBorder="1" applyAlignment="1">
      <alignment horizontal="right" vertical="center"/>
    </xf>
    <xf numFmtId="41" fontId="18" fillId="0" borderId="2" xfId="0" applyNumberFormat="1" applyFont="1" applyBorder="1" applyAlignment="1">
      <alignment horizontal="right" vertical="center"/>
    </xf>
    <xf numFmtId="178" fontId="18" fillId="0" borderId="10" xfId="0" applyNumberFormat="1" applyFont="1" applyFill="1" applyBorder="1" applyAlignment="1">
      <alignment horizontal="right" vertical="center"/>
    </xf>
    <xf numFmtId="41" fontId="18" fillId="0" borderId="2" xfId="0" applyNumberFormat="1" applyFont="1" applyFill="1" applyBorder="1" applyAlignment="1">
      <alignment horizontal="right" vertical="center"/>
    </xf>
    <xf numFmtId="178" fontId="18" fillId="0" borderId="4" xfId="0" applyNumberFormat="1" applyFont="1" applyFill="1" applyBorder="1" applyAlignment="1">
      <alignment horizontal="right" vertical="center"/>
    </xf>
    <xf numFmtId="178" fontId="18" fillId="0" borderId="5" xfId="0" applyNumberFormat="1" applyFont="1" applyFill="1" applyBorder="1" applyAlignment="1">
      <alignment horizontal="right" vertical="center"/>
    </xf>
    <xf numFmtId="178" fontId="18" fillId="0" borderId="3" xfId="0" applyNumberFormat="1" applyFont="1" applyFill="1" applyBorder="1" applyAlignment="1">
      <alignment horizontal="right" vertical="center"/>
    </xf>
    <xf numFmtId="178" fontId="18" fillId="0" borderId="2" xfId="0" applyNumberFormat="1" applyFont="1" applyFill="1" applyBorder="1" applyAlignment="1">
      <alignment horizontal="right" vertical="center"/>
    </xf>
    <xf numFmtId="178" fontId="18" fillId="3" borderId="12" xfId="0" applyNumberFormat="1" applyFont="1" applyFill="1" applyBorder="1" applyAlignment="1">
      <alignment horizontal="right" vertical="center"/>
    </xf>
    <xf numFmtId="178" fontId="18" fillId="3" borderId="13" xfId="0" applyNumberFormat="1" applyFont="1" applyFill="1" applyBorder="1" applyAlignment="1">
      <alignment horizontal="right" vertical="center"/>
    </xf>
    <xf numFmtId="178" fontId="18" fillId="3" borderId="11" xfId="0" applyNumberFormat="1" applyFont="1" applyFill="1" applyBorder="1" applyAlignment="1">
      <alignment horizontal="right" vertical="center"/>
    </xf>
    <xf numFmtId="178" fontId="18" fillId="3" borderId="10" xfId="0" applyNumberFormat="1" applyFont="1" applyFill="1" applyBorder="1" applyAlignment="1">
      <alignment horizontal="right" vertical="center"/>
    </xf>
    <xf numFmtId="41" fontId="18" fillId="3" borderId="4" xfId="0" applyNumberFormat="1" applyFont="1" applyFill="1" applyBorder="1" applyAlignment="1">
      <alignment horizontal="right" vertical="center"/>
    </xf>
    <xf numFmtId="41" fontId="18" fillId="3" borderId="5" xfId="0" applyNumberFormat="1" applyFont="1" applyFill="1" applyBorder="1" applyAlignment="1">
      <alignment horizontal="right" vertical="center"/>
    </xf>
    <xf numFmtId="41" fontId="18" fillId="3" borderId="3" xfId="0" applyNumberFormat="1" applyFont="1" applyFill="1" applyBorder="1" applyAlignment="1">
      <alignment horizontal="right" vertical="center"/>
    </xf>
    <xf numFmtId="41" fontId="18" fillId="3" borderId="2" xfId="0" applyNumberFormat="1" applyFont="1" applyFill="1" applyBorder="1" applyAlignment="1">
      <alignment horizontal="right" vertical="center"/>
    </xf>
    <xf numFmtId="41" fontId="18" fillId="0" borderId="14" xfId="0" applyNumberFormat="1" applyFont="1" applyFill="1" applyBorder="1" applyAlignment="1">
      <alignment horizontal="right" vertical="center"/>
    </xf>
    <xf numFmtId="41" fontId="19" fillId="0" borderId="6" xfId="0" applyNumberFormat="1" applyFont="1" applyFill="1" applyBorder="1" applyAlignment="1">
      <alignment horizontal="right" vertical="center"/>
    </xf>
    <xf numFmtId="177" fontId="18" fillId="0" borderId="16" xfId="0" applyNumberFormat="1" applyFont="1" applyFill="1" applyBorder="1" applyAlignment="1">
      <alignment horizontal="center" vertical="center"/>
    </xf>
    <xf numFmtId="177" fontId="18" fillId="0" borderId="9" xfId="0" applyNumberFormat="1" applyFont="1" applyFill="1" applyBorder="1" applyAlignment="1">
      <alignment horizontal="center" vertical="center"/>
    </xf>
    <xf numFmtId="0" fontId="18" fillId="0" borderId="16"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6" xfId="0" applyFont="1" applyFill="1" applyBorder="1" applyAlignment="1">
      <alignment vertical="center" wrapText="1"/>
    </xf>
    <xf numFmtId="0" fontId="18" fillId="0" borderId="9" xfId="0" applyFont="1" applyFill="1" applyBorder="1" applyAlignment="1">
      <alignment vertical="center"/>
    </xf>
    <xf numFmtId="0" fontId="18" fillId="0" borderId="16" xfId="0" applyFont="1" applyFill="1" applyBorder="1" applyAlignment="1">
      <alignment horizontal="left" vertical="center" wrapText="1"/>
    </xf>
    <xf numFmtId="0" fontId="18" fillId="0" borderId="9" xfId="0" applyFont="1" applyFill="1" applyBorder="1" applyAlignment="1">
      <alignment horizontal="left" vertical="center" wrapText="1"/>
    </xf>
    <xf numFmtId="41" fontId="18" fillId="0" borderId="15" xfId="0" applyNumberFormat="1" applyFont="1" applyFill="1" applyBorder="1" applyAlignment="1">
      <alignment horizontal="right" vertical="center"/>
    </xf>
    <xf numFmtId="41" fontId="19" fillId="0" borderId="7" xfId="0" applyNumberFormat="1" applyFont="1" applyFill="1" applyBorder="1" applyAlignment="1">
      <alignment horizontal="right" vertical="center"/>
    </xf>
    <xf numFmtId="41" fontId="18" fillId="0" borderId="11" xfId="0" applyNumberFormat="1" applyFont="1" applyFill="1" applyBorder="1" applyAlignment="1">
      <alignment horizontal="right" vertical="center"/>
    </xf>
    <xf numFmtId="41" fontId="19" fillId="0" borderId="3" xfId="0" applyNumberFormat="1" applyFont="1" applyFill="1" applyBorder="1" applyAlignment="1">
      <alignment horizontal="right" vertical="center"/>
    </xf>
    <xf numFmtId="41" fontId="18" fillId="0" borderId="3" xfId="0" applyNumberFormat="1" applyFont="1" applyFill="1" applyBorder="1" applyAlignment="1">
      <alignment horizontal="right" vertical="center"/>
    </xf>
    <xf numFmtId="41" fontId="18" fillId="0" borderId="14" xfId="0" applyNumberFormat="1" applyFont="1" applyFill="1" applyBorder="1" applyAlignment="1">
      <alignment horizontal="center" vertical="center"/>
    </xf>
    <xf numFmtId="41" fontId="18" fillId="0" borderId="6" xfId="0" applyNumberFormat="1" applyFont="1" applyFill="1" applyBorder="1" applyAlignment="1">
      <alignment horizontal="center" vertical="center"/>
    </xf>
    <xf numFmtId="41" fontId="18" fillId="0" borderId="15" xfId="0" applyNumberFormat="1" applyFont="1" applyFill="1" applyBorder="1" applyAlignment="1">
      <alignment vertical="center"/>
    </xf>
    <xf numFmtId="41" fontId="19" fillId="0" borderId="7" xfId="0" applyNumberFormat="1" applyFont="1" applyFill="1" applyBorder="1" applyAlignment="1">
      <alignment vertical="center"/>
    </xf>
    <xf numFmtId="41" fontId="18" fillId="3" borderId="15" xfId="0" applyNumberFormat="1" applyFont="1" applyFill="1" applyBorder="1" applyAlignment="1">
      <alignment horizontal="right" vertical="center"/>
    </xf>
    <xf numFmtId="41" fontId="19" fillId="3" borderId="7" xfId="0" applyNumberFormat="1" applyFont="1" applyFill="1" applyBorder="1" applyAlignment="1">
      <alignment horizontal="right" vertical="center"/>
    </xf>
    <xf numFmtId="41" fontId="18" fillId="5" borderId="15" xfId="0" applyNumberFormat="1" applyFont="1" applyFill="1" applyBorder="1" applyAlignment="1">
      <alignment horizontal="right" vertical="center"/>
    </xf>
    <xf numFmtId="41" fontId="19" fillId="5" borderId="7" xfId="0" applyNumberFormat="1" applyFont="1" applyFill="1" applyBorder="1" applyAlignment="1">
      <alignment horizontal="right" vertical="center"/>
    </xf>
    <xf numFmtId="41" fontId="18" fillId="5" borderId="11" xfId="0" applyNumberFormat="1" applyFont="1" applyFill="1" applyBorder="1" applyAlignment="1">
      <alignment horizontal="right" vertical="center"/>
    </xf>
    <xf numFmtId="41" fontId="19" fillId="5" borderId="3" xfId="0" applyNumberFormat="1" applyFont="1" applyFill="1" applyBorder="1" applyAlignment="1">
      <alignment horizontal="right" vertical="center"/>
    </xf>
    <xf numFmtId="41" fontId="18" fillId="5" borderId="3" xfId="0" applyNumberFormat="1" applyFont="1" applyFill="1" applyBorder="1" applyAlignment="1">
      <alignment horizontal="right" vertical="center"/>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5" fillId="0" borderId="10" xfId="0" applyFont="1" applyBorder="1" applyAlignment="1">
      <alignment horizontal="center" vertical="center"/>
    </xf>
    <xf numFmtId="0" fontId="15" fillId="0" borderId="17" xfId="0" applyFont="1" applyBorder="1" applyAlignment="1">
      <alignment horizontal="center" vertical="center"/>
    </xf>
    <xf numFmtId="0" fontId="15" fillId="0" borderId="42" xfId="0" applyFont="1" applyBorder="1" applyAlignment="1">
      <alignment horizontal="center" vertical="center"/>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xf numFmtId="0" fontId="9" fillId="4" borderId="28"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15"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xf numFmtId="0" fontId="15"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0" fontId="15"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0" fontId="5" fillId="2" borderId="45" xfId="0" applyFont="1" applyFill="1" applyBorder="1" applyAlignment="1">
      <alignment horizontal="center" vertical="center" wrapText="1"/>
    </xf>
    <xf numFmtId="0" fontId="13" fillId="0" borderId="41" xfId="0" applyFont="1" applyBorder="1" applyAlignment="1">
      <alignment vertical="center" wrapText="1"/>
    </xf>
    <xf numFmtId="0" fontId="0" fillId="0" borderId="32" xfId="0" applyBorder="1" applyAlignment="1">
      <alignment vertical="center"/>
    </xf>
    <xf numFmtId="0" fontId="15"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4" fillId="2" borderId="17" xfId="0" applyFont="1" applyFill="1" applyBorder="1" applyAlignment="1">
      <alignment vertical="center" wrapText="1"/>
    </xf>
    <xf numFmtId="0" fontId="12" fillId="2" borderId="35" xfId="0" applyFont="1" applyFill="1" applyBorder="1" applyAlignment="1">
      <alignment vertical="center"/>
    </xf>
    <xf numFmtId="0" fontId="8" fillId="2" borderId="1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9" xfId="0" applyFont="1" applyFill="1" applyBorder="1" applyAlignment="1">
      <alignment horizontal="center" vertical="center" wrapText="1"/>
    </xf>
    <xf numFmtId="41" fontId="18" fillId="0" borderId="6" xfId="0" applyNumberFormat="1" applyFont="1" applyFill="1" applyBorder="1" applyAlignment="1">
      <alignment horizontal="right" vertical="center"/>
    </xf>
    <xf numFmtId="41" fontId="18" fillId="0" borderId="15" xfId="0" applyNumberFormat="1" applyFont="1" applyBorder="1" applyAlignment="1">
      <alignment vertical="center"/>
    </xf>
    <xf numFmtId="41" fontId="19" fillId="0" borderId="7" xfId="0" applyNumberFormat="1" applyFont="1" applyBorder="1" applyAlignment="1">
      <alignment vertical="center"/>
    </xf>
    <xf numFmtId="41" fontId="18" fillId="3" borderId="7" xfId="0" applyNumberFormat="1" applyFont="1" applyFill="1" applyBorder="1" applyAlignment="1">
      <alignment horizontal="right" vertical="center"/>
    </xf>
    <xf numFmtId="41" fontId="18" fillId="0" borderId="14" xfId="0" applyNumberFormat="1" applyFont="1" applyBorder="1" applyAlignment="1">
      <alignment horizontal="right" vertical="center"/>
    </xf>
    <xf numFmtId="41" fontId="19" fillId="0" borderId="6" xfId="0" applyNumberFormat="1" applyFont="1" applyBorder="1" applyAlignment="1">
      <alignment horizontal="right" vertical="center"/>
    </xf>
    <xf numFmtId="177" fontId="18" fillId="0" borderId="16" xfId="0" applyNumberFormat="1" applyFont="1" applyBorder="1" applyAlignment="1">
      <alignment horizontal="center" vertical="center"/>
    </xf>
    <xf numFmtId="177" fontId="18" fillId="0" borderId="9" xfId="0" applyNumberFormat="1" applyFont="1" applyBorder="1" applyAlignment="1">
      <alignment horizontal="center" vertical="center"/>
    </xf>
    <xf numFmtId="0" fontId="18" fillId="0" borderId="16" xfId="0" applyFont="1" applyBorder="1" applyAlignment="1">
      <alignment horizontal="center" vertical="center"/>
    </xf>
    <xf numFmtId="0" fontId="18" fillId="0" borderId="9" xfId="0" applyFont="1" applyBorder="1" applyAlignment="1">
      <alignment horizontal="center" vertical="center"/>
    </xf>
    <xf numFmtId="0" fontId="20" fillId="0" borderId="16" xfId="0" applyFont="1" applyBorder="1" applyAlignment="1">
      <alignment horizontal="left" vertical="center"/>
    </xf>
    <xf numFmtId="0" fontId="20" fillId="0" borderId="9" xfId="0" applyFont="1" applyBorder="1" applyAlignment="1">
      <alignment horizontal="left" vertical="center"/>
    </xf>
    <xf numFmtId="41" fontId="18" fillId="3" borderId="14" xfId="0" applyNumberFormat="1" applyFont="1" applyFill="1" applyBorder="1" applyAlignment="1">
      <alignment horizontal="right" vertical="center"/>
    </xf>
    <xf numFmtId="41" fontId="19" fillId="3" borderId="6" xfId="0" applyNumberFormat="1" applyFont="1" applyFill="1" applyBorder="1" applyAlignment="1">
      <alignment horizontal="right" vertical="center"/>
    </xf>
    <xf numFmtId="41" fontId="18" fillId="3" borderId="12" xfId="0" applyNumberFormat="1" applyFont="1" applyFill="1" applyBorder="1" applyAlignment="1">
      <alignment horizontal="right" vertical="center"/>
    </xf>
    <xf numFmtId="41" fontId="19" fillId="3" borderId="8" xfId="0" applyNumberFormat="1" applyFont="1" applyFill="1" applyBorder="1" applyAlignment="1">
      <alignment horizontal="right" vertical="center"/>
    </xf>
    <xf numFmtId="41" fontId="18" fillId="0" borderId="12" xfId="0" applyNumberFormat="1" applyFont="1" applyFill="1" applyBorder="1" applyAlignment="1">
      <alignment horizontal="right" vertical="center"/>
    </xf>
    <xf numFmtId="41" fontId="18" fillId="0" borderId="4" xfId="0" applyNumberFormat="1" applyFont="1" applyFill="1" applyBorder="1" applyAlignment="1">
      <alignment horizontal="right" vertical="center"/>
    </xf>
    <xf numFmtId="41" fontId="18" fillId="0" borderId="7" xfId="0" applyNumberFormat="1" applyFont="1" applyFill="1" applyBorder="1" applyAlignment="1">
      <alignment horizontal="right" vertical="center"/>
    </xf>
    <xf numFmtId="41" fontId="18" fillId="3" borderId="11" xfId="0" applyNumberFormat="1" applyFont="1" applyFill="1" applyBorder="1" applyAlignment="1">
      <alignment horizontal="right" vertical="center"/>
    </xf>
    <xf numFmtId="41" fontId="19" fillId="3" borderId="3" xfId="0" applyNumberFormat="1" applyFont="1" applyFill="1" applyBorder="1" applyAlignment="1">
      <alignment horizontal="right" vertical="center"/>
    </xf>
    <xf numFmtId="41" fontId="18" fillId="0" borderId="11" xfId="0" applyNumberFormat="1" applyFont="1" applyFill="1" applyBorder="1" applyAlignment="1">
      <alignment horizontal="center" vertical="center"/>
    </xf>
    <xf numFmtId="41" fontId="18" fillId="0" borderId="3" xfId="0" applyNumberFormat="1" applyFont="1" applyFill="1" applyBorder="1" applyAlignment="1">
      <alignment horizontal="center" vertical="center"/>
    </xf>
    <xf numFmtId="41" fontId="18" fillId="0" borderId="16" xfId="0" applyNumberFormat="1" applyFont="1" applyFill="1" applyBorder="1" applyAlignment="1">
      <alignment horizontal="center" vertical="center"/>
    </xf>
    <xf numFmtId="41" fontId="18" fillId="0" borderId="9" xfId="0" applyNumberFormat="1" applyFont="1" applyFill="1" applyBorder="1" applyAlignment="1">
      <alignment horizontal="center" vertical="center"/>
    </xf>
    <xf numFmtId="41" fontId="18" fillId="3" borderId="15" xfId="0" applyNumberFormat="1" applyFont="1" applyFill="1" applyBorder="1" applyAlignment="1">
      <alignment horizontal="center" vertical="center"/>
    </xf>
    <xf numFmtId="41" fontId="18" fillId="3" borderId="7" xfId="0" applyNumberFormat="1" applyFont="1" applyFill="1" applyBorder="1" applyAlignment="1">
      <alignment horizontal="center" vertical="center"/>
    </xf>
    <xf numFmtId="41" fontId="18" fillId="0" borderId="15" xfId="0" applyNumberFormat="1" applyFont="1" applyFill="1" applyBorder="1" applyAlignment="1">
      <alignment horizontal="center" vertical="center"/>
    </xf>
    <xf numFmtId="41" fontId="18" fillId="0" borderId="7"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37"/>
  <sheetViews>
    <sheetView tabSelected="1" view="pageBreakPreview" topLeftCell="E22" zoomScale="90" zoomScaleNormal="100" zoomScaleSheetLayoutView="90" workbookViewId="0">
      <selection activeCell="Q42" sqref="Q42"/>
    </sheetView>
  </sheetViews>
  <sheetFormatPr defaultColWidth="9" defaultRowHeight="13.5" outlineLevelRow="1" x14ac:dyDescent="0.15"/>
  <cols>
    <col min="1" max="1" width="6.125" style="1" customWidth="1"/>
    <col min="2" max="2" width="7.875" style="1" customWidth="1"/>
    <col min="3" max="3" width="17.75" style="1" customWidth="1"/>
    <col min="4" max="4" width="33" style="1" customWidth="1"/>
    <col min="5" max="16" width="9" style="1" customWidth="1"/>
    <col min="17" max="24" width="8" style="1" customWidth="1"/>
    <col min="25" max="25" width="0" style="2" hidden="1" customWidth="1"/>
    <col min="26" max="16384" width="9" style="1"/>
  </cols>
  <sheetData>
    <row r="1" spans="1:25" ht="20.25" customHeight="1" thickBot="1" x14ac:dyDescent="0.2">
      <c r="A1" s="35" t="s">
        <v>53</v>
      </c>
      <c r="B1" s="35"/>
    </row>
    <row r="2" spans="1:25" s="8" customFormat="1" ht="12.75" customHeight="1" x14ac:dyDescent="0.15">
      <c r="A2" s="91" t="s">
        <v>52</v>
      </c>
      <c r="B2" s="91" t="s">
        <v>51</v>
      </c>
      <c r="C2" s="91" t="s">
        <v>50</v>
      </c>
      <c r="D2" s="91" t="s">
        <v>49</v>
      </c>
      <c r="E2" s="96" t="s">
        <v>48</v>
      </c>
      <c r="F2" s="97"/>
      <c r="G2" s="96" t="s">
        <v>47</v>
      </c>
      <c r="H2" s="103"/>
      <c r="I2" s="103"/>
      <c r="J2" s="103"/>
      <c r="K2" s="103"/>
      <c r="L2" s="103"/>
      <c r="M2" s="103"/>
      <c r="N2" s="133" t="s">
        <v>46</v>
      </c>
      <c r="O2" s="96" t="s">
        <v>45</v>
      </c>
      <c r="P2" s="97"/>
      <c r="Q2" s="96" t="s">
        <v>44</v>
      </c>
      <c r="R2" s="111"/>
      <c r="S2" s="111"/>
      <c r="T2" s="111"/>
      <c r="U2" s="111"/>
      <c r="V2" s="96" t="s">
        <v>43</v>
      </c>
      <c r="W2" s="111"/>
      <c r="X2" s="112"/>
      <c r="Y2" s="27"/>
    </row>
    <row r="3" spans="1:25" s="8" customFormat="1" ht="12" customHeight="1" x14ac:dyDescent="0.15">
      <c r="A3" s="92"/>
      <c r="B3" s="94"/>
      <c r="C3" s="92"/>
      <c r="D3" s="92"/>
      <c r="E3" s="98"/>
      <c r="F3" s="99"/>
      <c r="G3" s="104"/>
      <c r="H3" s="105"/>
      <c r="I3" s="105"/>
      <c r="J3" s="105"/>
      <c r="K3" s="105"/>
      <c r="L3" s="105"/>
      <c r="M3" s="105"/>
      <c r="N3" s="134"/>
      <c r="O3" s="98"/>
      <c r="P3" s="99"/>
      <c r="Q3" s="34" t="s">
        <v>42</v>
      </c>
      <c r="R3" s="113" t="s">
        <v>40</v>
      </c>
      <c r="S3" s="113" t="s">
        <v>39</v>
      </c>
      <c r="T3" s="116" t="s">
        <v>38</v>
      </c>
      <c r="U3" s="119" t="s">
        <v>41</v>
      </c>
      <c r="V3" s="122" t="s">
        <v>40</v>
      </c>
      <c r="W3" s="116" t="s">
        <v>39</v>
      </c>
      <c r="X3" s="125" t="s">
        <v>38</v>
      </c>
      <c r="Y3" s="27"/>
    </row>
    <row r="4" spans="1:25" s="8" customFormat="1" ht="13.5" customHeight="1" x14ac:dyDescent="0.15">
      <c r="A4" s="92"/>
      <c r="B4" s="94"/>
      <c r="C4" s="92"/>
      <c r="D4" s="92"/>
      <c r="E4" s="25"/>
      <c r="F4" s="31"/>
      <c r="G4" s="33" t="s">
        <v>37</v>
      </c>
      <c r="H4" s="32"/>
      <c r="I4" s="32"/>
      <c r="J4" s="32"/>
      <c r="K4" s="32"/>
      <c r="L4" s="32"/>
      <c r="M4" s="128" t="s">
        <v>36</v>
      </c>
      <c r="N4" s="134"/>
      <c r="O4" s="25"/>
      <c r="P4" s="31"/>
      <c r="Q4" s="131" t="s">
        <v>35</v>
      </c>
      <c r="R4" s="114"/>
      <c r="S4" s="114"/>
      <c r="T4" s="117"/>
      <c r="U4" s="120"/>
      <c r="V4" s="123"/>
      <c r="W4" s="117"/>
      <c r="X4" s="126"/>
      <c r="Y4" s="27"/>
    </row>
    <row r="5" spans="1:25" s="8" customFormat="1" ht="12" customHeight="1" x14ac:dyDescent="0.15">
      <c r="A5" s="92"/>
      <c r="B5" s="94"/>
      <c r="C5" s="92"/>
      <c r="D5" s="92"/>
      <c r="E5" s="25"/>
      <c r="F5" s="100" t="s">
        <v>33</v>
      </c>
      <c r="G5" s="25"/>
      <c r="H5" s="30" t="s">
        <v>34</v>
      </c>
      <c r="I5" s="29"/>
      <c r="J5" s="29"/>
      <c r="K5" s="29"/>
      <c r="L5" s="28"/>
      <c r="M5" s="129"/>
      <c r="N5" s="134"/>
      <c r="O5" s="25"/>
      <c r="P5" s="100" t="s">
        <v>33</v>
      </c>
      <c r="Q5" s="132"/>
      <c r="R5" s="115"/>
      <c r="S5" s="115"/>
      <c r="T5" s="118"/>
      <c r="U5" s="121"/>
      <c r="V5" s="124"/>
      <c r="W5" s="118"/>
      <c r="X5" s="127"/>
      <c r="Y5" s="27"/>
    </row>
    <row r="6" spans="1:25" s="8" customFormat="1" ht="12" customHeight="1" x14ac:dyDescent="0.15">
      <c r="A6" s="92"/>
      <c r="B6" s="94"/>
      <c r="C6" s="92"/>
      <c r="D6" s="92"/>
      <c r="E6" s="25"/>
      <c r="F6" s="101"/>
      <c r="G6" s="25"/>
      <c r="H6" s="26" t="s">
        <v>32</v>
      </c>
      <c r="I6" s="106" t="s">
        <v>31</v>
      </c>
      <c r="J6" s="107"/>
      <c r="K6" s="108"/>
      <c r="L6" s="109" t="s">
        <v>30</v>
      </c>
      <c r="M6" s="129"/>
      <c r="N6" s="134"/>
      <c r="O6" s="25"/>
      <c r="P6" s="101"/>
      <c r="Q6" s="24" t="s">
        <v>18</v>
      </c>
      <c r="R6" s="23" t="s">
        <v>18</v>
      </c>
      <c r="S6" s="23" t="s">
        <v>18</v>
      </c>
      <c r="T6" s="21" t="s">
        <v>18</v>
      </c>
      <c r="U6" s="20" t="s">
        <v>18</v>
      </c>
      <c r="V6" s="22" t="s">
        <v>18</v>
      </c>
      <c r="W6" s="21" t="s">
        <v>18</v>
      </c>
      <c r="X6" s="20" t="s">
        <v>18</v>
      </c>
      <c r="Y6" s="19" t="s">
        <v>18</v>
      </c>
    </row>
    <row r="7" spans="1:25" s="8" customFormat="1" ht="12.75" customHeight="1" thickBot="1" x14ac:dyDescent="0.2">
      <c r="A7" s="93"/>
      <c r="B7" s="95"/>
      <c r="C7" s="93"/>
      <c r="D7" s="93"/>
      <c r="E7" s="16"/>
      <c r="F7" s="102"/>
      <c r="G7" s="16"/>
      <c r="H7" s="18"/>
      <c r="I7" s="17" t="s">
        <v>29</v>
      </c>
      <c r="J7" s="17" t="s">
        <v>28</v>
      </c>
      <c r="K7" s="17" t="s">
        <v>27</v>
      </c>
      <c r="L7" s="110"/>
      <c r="M7" s="130"/>
      <c r="N7" s="135"/>
      <c r="O7" s="16"/>
      <c r="P7" s="102"/>
      <c r="Q7" s="15" t="s">
        <v>17</v>
      </c>
      <c r="R7" s="14" t="s">
        <v>17</v>
      </c>
      <c r="S7" s="14" t="s">
        <v>17</v>
      </c>
      <c r="T7" s="11" t="s">
        <v>17</v>
      </c>
      <c r="U7" s="13" t="s">
        <v>17</v>
      </c>
      <c r="V7" s="12" t="s">
        <v>17</v>
      </c>
      <c r="W7" s="11" t="s">
        <v>17</v>
      </c>
      <c r="X7" s="10" t="s">
        <v>17</v>
      </c>
      <c r="Y7" s="9" t="s">
        <v>17</v>
      </c>
    </row>
    <row r="8" spans="1:25" s="8" customFormat="1" ht="39.950000000000003" customHeight="1" x14ac:dyDescent="0.15">
      <c r="A8" s="142">
        <v>1</v>
      </c>
      <c r="B8" s="69" t="s">
        <v>26</v>
      </c>
      <c r="C8" s="71" t="s">
        <v>25</v>
      </c>
      <c r="D8" s="73" t="s">
        <v>24</v>
      </c>
      <c r="E8" s="152">
        <v>94580.486000000004</v>
      </c>
      <c r="F8" s="65">
        <v>94580.486000000004</v>
      </c>
      <c r="G8" s="75">
        <v>183.82</v>
      </c>
      <c r="H8" s="77">
        <v>183.82</v>
      </c>
      <c r="I8" s="77" t="s">
        <v>23</v>
      </c>
      <c r="J8" s="77" t="s">
        <v>23</v>
      </c>
      <c r="K8" s="77" t="s">
        <v>23</v>
      </c>
      <c r="L8" s="77">
        <v>183.82</v>
      </c>
      <c r="M8" s="88">
        <v>3932.788</v>
      </c>
      <c r="N8" s="86">
        <v>0</v>
      </c>
      <c r="O8" s="84">
        <f>+(+E8+G8)-(M8+N8)</f>
        <v>90831.518000000011</v>
      </c>
      <c r="P8" s="65">
        <f>O8</f>
        <v>90831.518000000011</v>
      </c>
      <c r="Q8" s="40">
        <v>10</v>
      </c>
      <c r="R8" s="41">
        <v>0</v>
      </c>
      <c r="S8" s="41">
        <v>0</v>
      </c>
      <c r="T8" s="42">
        <v>0</v>
      </c>
      <c r="U8" s="41">
        <v>20</v>
      </c>
      <c r="V8" s="43">
        <v>0</v>
      </c>
      <c r="W8" s="44">
        <v>0</v>
      </c>
      <c r="X8" s="45">
        <v>0</v>
      </c>
      <c r="Y8" s="7" t="s">
        <v>18</v>
      </c>
    </row>
    <row r="9" spans="1:25" s="8" customFormat="1" ht="39.950000000000003" customHeight="1" thickBot="1" x14ac:dyDescent="0.2">
      <c r="A9" s="143"/>
      <c r="B9" s="70"/>
      <c r="C9" s="72"/>
      <c r="D9" s="74"/>
      <c r="E9" s="153"/>
      <c r="F9" s="136"/>
      <c r="G9" s="154"/>
      <c r="H9" s="78"/>
      <c r="I9" s="78"/>
      <c r="J9" s="78"/>
      <c r="K9" s="78"/>
      <c r="L9" s="78"/>
      <c r="M9" s="89"/>
      <c r="N9" s="87"/>
      <c r="O9" s="85"/>
      <c r="P9" s="136"/>
      <c r="Q9" s="39">
        <v>2103.433</v>
      </c>
      <c r="R9" s="46">
        <v>0</v>
      </c>
      <c r="S9" s="46">
        <v>0</v>
      </c>
      <c r="T9" s="47">
        <v>0</v>
      </c>
      <c r="U9" s="46">
        <v>1829.354</v>
      </c>
      <c r="V9" s="48">
        <v>0</v>
      </c>
      <c r="W9" s="49">
        <v>0</v>
      </c>
      <c r="X9" s="50">
        <v>0</v>
      </c>
      <c r="Y9" s="6" t="s">
        <v>17</v>
      </c>
    </row>
    <row r="10" spans="1:25" s="37" customFormat="1" ht="39.950000000000003" customHeight="1" x14ac:dyDescent="0.15">
      <c r="A10" s="67">
        <v>2</v>
      </c>
      <c r="B10" s="69" t="s">
        <v>54</v>
      </c>
      <c r="C10" s="71" t="s">
        <v>55</v>
      </c>
      <c r="D10" s="73" t="s">
        <v>56</v>
      </c>
      <c r="E10" s="75">
        <v>30.602</v>
      </c>
      <c r="F10" s="65">
        <v>30.602</v>
      </c>
      <c r="G10" s="75">
        <v>0</v>
      </c>
      <c r="H10" s="77">
        <v>0</v>
      </c>
      <c r="I10" s="77" t="s">
        <v>57</v>
      </c>
      <c r="J10" s="77" t="s">
        <v>57</v>
      </c>
      <c r="K10" s="77" t="s">
        <v>58</v>
      </c>
      <c r="L10" s="77">
        <v>0</v>
      </c>
      <c r="M10" s="80">
        <v>30.602</v>
      </c>
      <c r="N10" s="82">
        <v>0</v>
      </c>
      <c r="O10" s="84">
        <v>0</v>
      </c>
      <c r="P10" s="65">
        <f>O10</f>
        <v>0</v>
      </c>
      <c r="Q10" s="40">
        <v>0</v>
      </c>
      <c r="R10" s="41">
        <v>0</v>
      </c>
      <c r="S10" s="41">
        <v>0</v>
      </c>
      <c r="T10" s="42">
        <v>0</v>
      </c>
      <c r="U10" s="41">
        <v>1</v>
      </c>
      <c r="V10" s="40">
        <v>0</v>
      </c>
      <c r="W10" s="42">
        <v>0</v>
      </c>
      <c r="X10" s="51">
        <v>0</v>
      </c>
      <c r="Y10" s="36" t="s">
        <v>59</v>
      </c>
    </row>
    <row r="11" spans="1:25" s="37" customFormat="1" ht="39.950000000000003" customHeight="1" thickBot="1" x14ac:dyDescent="0.2">
      <c r="A11" s="68"/>
      <c r="B11" s="70"/>
      <c r="C11" s="72"/>
      <c r="D11" s="74"/>
      <c r="E11" s="76"/>
      <c r="F11" s="66"/>
      <c r="G11" s="76"/>
      <c r="H11" s="78"/>
      <c r="I11" s="79"/>
      <c r="J11" s="79"/>
      <c r="K11" s="79"/>
      <c r="L11" s="79"/>
      <c r="M11" s="81"/>
      <c r="N11" s="83"/>
      <c r="O11" s="139"/>
      <c r="P11" s="66"/>
      <c r="Q11" s="39">
        <v>0</v>
      </c>
      <c r="R11" s="46">
        <v>0</v>
      </c>
      <c r="S11" s="46">
        <v>0</v>
      </c>
      <c r="T11" s="47">
        <v>0</v>
      </c>
      <c r="U11" s="46">
        <v>30.602</v>
      </c>
      <c r="V11" s="39">
        <v>0</v>
      </c>
      <c r="W11" s="47">
        <v>0</v>
      </c>
      <c r="X11" s="52">
        <v>0</v>
      </c>
      <c r="Y11" s="38" t="s">
        <v>60</v>
      </c>
    </row>
    <row r="12" spans="1:25" s="8" customFormat="1" ht="39.950000000000003" customHeight="1" x14ac:dyDescent="0.15">
      <c r="A12" s="67">
        <v>3</v>
      </c>
      <c r="B12" s="69" t="s">
        <v>61</v>
      </c>
      <c r="C12" s="73" t="s">
        <v>62</v>
      </c>
      <c r="D12" s="73" t="s">
        <v>63</v>
      </c>
      <c r="E12" s="163">
        <v>43.012999999999998</v>
      </c>
      <c r="F12" s="80">
        <v>43.012999999999998</v>
      </c>
      <c r="G12" s="163">
        <v>0</v>
      </c>
      <c r="H12" s="157">
        <v>0</v>
      </c>
      <c r="I12" s="157">
        <v>0</v>
      </c>
      <c r="J12" s="157">
        <v>0</v>
      </c>
      <c r="K12" s="157">
        <v>0</v>
      </c>
      <c r="L12" s="157">
        <v>0</v>
      </c>
      <c r="M12" s="80">
        <v>43.012999999999998</v>
      </c>
      <c r="N12" s="159">
        <v>0</v>
      </c>
      <c r="O12" s="161">
        <f>+(+E12+G12)-(M12+N12)</f>
        <v>0</v>
      </c>
      <c r="P12" s="80">
        <v>0</v>
      </c>
      <c r="Q12" s="40">
        <v>0</v>
      </c>
      <c r="R12" s="41">
        <v>0</v>
      </c>
      <c r="S12" s="41">
        <v>0</v>
      </c>
      <c r="T12" s="42">
        <v>0</v>
      </c>
      <c r="U12" s="41">
        <v>1</v>
      </c>
      <c r="V12" s="40">
        <v>0</v>
      </c>
      <c r="W12" s="42">
        <v>0</v>
      </c>
      <c r="X12" s="51">
        <v>0</v>
      </c>
      <c r="Y12" s="6" t="s">
        <v>59</v>
      </c>
    </row>
    <row r="13" spans="1:25" s="8" customFormat="1" ht="39.950000000000003" customHeight="1" thickBot="1" x14ac:dyDescent="0.2">
      <c r="A13" s="68"/>
      <c r="B13" s="70"/>
      <c r="C13" s="74"/>
      <c r="D13" s="74"/>
      <c r="E13" s="164"/>
      <c r="F13" s="81"/>
      <c r="G13" s="164"/>
      <c r="H13" s="158"/>
      <c r="I13" s="158"/>
      <c r="J13" s="158"/>
      <c r="K13" s="158"/>
      <c r="L13" s="158"/>
      <c r="M13" s="81"/>
      <c r="N13" s="160"/>
      <c r="O13" s="162"/>
      <c r="P13" s="81"/>
      <c r="Q13" s="53"/>
      <c r="R13" s="54"/>
      <c r="S13" s="54"/>
      <c r="T13" s="55"/>
      <c r="U13" s="46">
        <v>43.012999999999998</v>
      </c>
      <c r="V13" s="53"/>
      <c r="W13" s="55"/>
      <c r="X13" s="56"/>
      <c r="Y13" s="6" t="s">
        <v>60</v>
      </c>
    </row>
    <row r="14" spans="1:25" s="8" customFormat="1" ht="39.950000000000003" customHeight="1" x14ac:dyDescent="0.15">
      <c r="A14" s="67">
        <v>4</v>
      </c>
      <c r="B14" s="69" t="s">
        <v>64</v>
      </c>
      <c r="C14" s="73" t="s">
        <v>62</v>
      </c>
      <c r="D14" s="73" t="s">
        <v>65</v>
      </c>
      <c r="E14" s="75">
        <v>484.23599999999999</v>
      </c>
      <c r="F14" s="65">
        <v>484.23599999999999</v>
      </c>
      <c r="G14" s="75">
        <v>0</v>
      </c>
      <c r="H14" s="77">
        <v>0</v>
      </c>
      <c r="I14" s="77" t="s">
        <v>66</v>
      </c>
      <c r="J14" s="77" t="s">
        <v>67</v>
      </c>
      <c r="K14" s="77" t="s">
        <v>68</v>
      </c>
      <c r="L14" s="77">
        <v>0</v>
      </c>
      <c r="M14" s="80">
        <v>389.84500000000003</v>
      </c>
      <c r="N14" s="82">
        <v>0</v>
      </c>
      <c r="O14" s="84">
        <f>+(+E14+G14)-(M14+N14)</f>
        <v>94.390999999999963</v>
      </c>
      <c r="P14" s="65">
        <f>O14</f>
        <v>94.390999999999963</v>
      </c>
      <c r="Q14" s="40">
        <v>0</v>
      </c>
      <c r="R14" s="41">
        <v>0</v>
      </c>
      <c r="S14" s="41">
        <v>0</v>
      </c>
      <c r="T14" s="42">
        <v>0</v>
      </c>
      <c r="U14" s="41">
        <v>1</v>
      </c>
      <c r="V14" s="40">
        <v>0</v>
      </c>
      <c r="W14" s="42">
        <v>0</v>
      </c>
      <c r="X14" s="51">
        <v>0</v>
      </c>
      <c r="Y14" s="7" t="s">
        <v>59</v>
      </c>
    </row>
    <row r="15" spans="1:25" s="8" customFormat="1" ht="39.950000000000003" customHeight="1" thickBot="1" x14ac:dyDescent="0.2">
      <c r="A15" s="68"/>
      <c r="B15" s="70"/>
      <c r="C15" s="74"/>
      <c r="D15" s="74"/>
      <c r="E15" s="76"/>
      <c r="F15" s="66"/>
      <c r="G15" s="76"/>
      <c r="H15" s="78"/>
      <c r="I15" s="79"/>
      <c r="J15" s="79"/>
      <c r="K15" s="79"/>
      <c r="L15" s="79"/>
      <c r="M15" s="81"/>
      <c r="N15" s="83"/>
      <c r="O15" s="85"/>
      <c r="P15" s="66"/>
      <c r="Q15" s="39">
        <v>0</v>
      </c>
      <c r="R15" s="46">
        <v>0</v>
      </c>
      <c r="S15" s="46">
        <v>0</v>
      </c>
      <c r="T15" s="47">
        <v>0</v>
      </c>
      <c r="U15" s="46">
        <v>389.84500000000003</v>
      </c>
      <c r="V15" s="39">
        <v>0</v>
      </c>
      <c r="W15" s="47">
        <v>0</v>
      </c>
      <c r="X15" s="52">
        <v>0</v>
      </c>
      <c r="Y15" s="6" t="s">
        <v>60</v>
      </c>
    </row>
    <row r="16" spans="1:25" s="8" customFormat="1" ht="39.950000000000003" customHeight="1" x14ac:dyDescent="0.15">
      <c r="A16" s="67">
        <v>5</v>
      </c>
      <c r="B16" s="69" t="s">
        <v>69</v>
      </c>
      <c r="C16" s="71" t="s">
        <v>70</v>
      </c>
      <c r="D16" s="73" t="s">
        <v>71</v>
      </c>
      <c r="E16" s="75">
        <v>62.279000000000003</v>
      </c>
      <c r="F16" s="65">
        <v>62.279000000000003</v>
      </c>
      <c r="G16" s="86">
        <v>1E-3</v>
      </c>
      <c r="H16" s="88">
        <v>1E-3</v>
      </c>
      <c r="I16" s="88" t="s">
        <v>72</v>
      </c>
      <c r="J16" s="88" t="s">
        <v>57</v>
      </c>
      <c r="K16" s="88" t="s">
        <v>57</v>
      </c>
      <c r="L16" s="88">
        <v>1E-3</v>
      </c>
      <c r="M16" s="80">
        <v>62.279000000000003</v>
      </c>
      <c r="N16" s="82">
        <v>0</v>
      </c>
      <c r="O16" s="84">
        <f>+(+E16+G16)-(M16+N16)</f>
        <v>9.9999999999766942E-4</v>
      </c>
      <c r="P16" s="65">
        <f>O16</f>
        <v>9.9999999999766942E-4</v>
      </c>
      <c r="Q16" s="40">
        <v>0</v>
      </c>
      <c r="R16" s="41">
        <v>0</v>
      </c>
      <c r="S16" s="41">
        <v>0</v>
      </c>
      <c r="T16" s="42">
        <v>0</v>
      </c>
      <c r="U16" s="41">
        <v>1</v>
      </c>
      <c r="V16" s="40">
        <v>0</v>
      </c>
      <c r="W16" s="42">
        <v>0</v>
      </c>
      <c r="X16" s="51">
        <v>0</v>
      </c>
      <c r="Y16" s="7" t="s">
        <v>59</v>
      </c>
    </row>
    <row r="17" spans="1:25" s="8" customFormat="1" ht="39.950000000000003" customHeight="1" thickBot="1" x14ac:dyDescent="0.2">
      <c r="A17" s="68"/>
      <c r="B17" s="70"/>
      <c r="C17" s="72"/>
      <c r="D17" s="74"/>
      <c r="E17" s="76"/>
      <c r="F17" s="66"/>
      <c r="G17" s="87"/>
      <c r="H17" s="89"/>
      <c r="I17" s="90"/>
      <c r="J17" s="90"/>
      <c r="K17" s="90"/>
      <c r="L17" s="90"/>
      <c r="M17" s="81"/>
      <c r="N17" s="83"/>
      <c r="O17" s="85"/>
      <c r="P17" s="66"/>
      <c r="Q17" s="39">
        <v>0</v>
      </c>
      <c r="R17" s="46">
        <v>0</v>
      </c>
      <c r="S17" s="46">
        <v>0</v>
      </c>
      <c r="T17" s="47">
        <v>0</v>
      </c>
      <c r="U17" s="46">
        <v>62.279000000000003</v>
      </c>
      <c r="V17" s="39">
        <v>0</v>
      </c>
      <c r="W17" s="47">
        <v>0</v>
      </c>
      <c r="X17" s="52">
        <v>0</v>
      </c>
      <c r="Y17" s="6" t="s">
        <v>60</v>
      </c>
    </row>
    <row r="18" spans="1:25" s="8" customFormat="1" ht="39.950000000000003" customHeight="1" x14ac:dyDescent="0.15">
      <c r="A18" s="67">
        <v>6</v>
      </c>
      <c r="B18" s="69" t="s">
        <v>22</v>
      </c>
      <c r="C18" s="71" t="s">
        <v>21</v>
      </c>
      <c r="D18" s="73" t="s">
        <v>20</v>
      </c>
      <c r="E18" s="75">
        <v>0</v>
      </c>
      <c r="F18" s="65">
        <v>0</v>
      </c>
      <c r="G18" s="75">
        <v>398.98200000000003</v>
      </c>
      <c r="H18" s="77">
        <v>398.98200000000003</v>
      </c>
      <c r="I18" s="77">
        <v>0</v>
      </c>
      <c r="J18" s="77">
        <v>0</v>
      </c>
      <c r="K18" s="77">
        <v>0</v>
      </c>
      <c r="L18" s="77">
        <v>398.98200000000003</v>
      </c>
      <c r="M18" s="80">
        <v>0</v>
      </c>
      <c r="N18" s="137">
        <v>0</v>
      </c>
      <c r="O18" s="84">
        <f>+(+E18+G18)-(M18+N18)</f>
        <v>398.98200000000003</v>
      </c>
      <c r="P18" s="140">
        <f>O18</f>
        <v>398.98200000000003</v>
      </c>
      <c r="Q18" s="40">
        <v>0</v>
      </c>
      <c r="R18" s="41">
        <v>0</v>
      </c>
      <c r="S18" s="41">
        <v>0</v>
      </c>
      <c r="T18" s="42">
        <v>0</v>
      </c>
      <c r="U18" s="41">
        <v>0</v>
      </c>
      <c r="V18" s="43">
        <v>0</v>
      </c>
      <c r="W18" s="44">
        <v>0</v>
      </c>
      <c r="X18" s="45">
        <v>0</v>
      </c>
      <c r="Y18" s="7" t="s">
        <v>18</v>
      </c>
    </row>
    <row r="19" spans="1:25" s="8" customFormat="1" ht="39.950000000000003" customHeight="1" thickBot="1" x14ac:dyDescent="0.2">
      <c r="A19" s="68"/>
      <c r="B19" s="70"/>
      <c r="C19" s="72"/>
      <c r="D19" s="74"/>
      <c r="E19" s="76"/>
      <c r="F19" s="66"/>
      <c r="G19" s="76"/>
      <c r="H19" s="78"/>
      <c r="I19" s="79"/>
      <c r="J19" s="79"/>
      <c r="K19" s="79"/>
      <c r="L19" s="78"/>
      <c r="M19" s="81"/>
      <c r="N19" s="138"/>
      <c r="O19" s="139"/>
      <c r="P19" s="141"/>
      <c r="Q19" s="39">
        <v>0</v>
      </c>
      <c r="R19" s="46">
        <v>0</v>
      </c>
      <c r="S19" s="46">
        <v>0</v>
      </c>
      <c r="T19" s="47">
        <v>0</v>
      </c>
      <c r="U19" s="46">
        <v>0</v>
      </c>
      <c r="V19" s="48">
        <v>0</v>
      </c>
      <c r="W19" s="49">
        <v>0</v>
      </c>
      <c r="X19" s="50">
        <v>0</v>
      </c>
      <c r="Y19" s="6" t="s">
        <v>17</v>
      </c>
    </row>
    <row r="20" spans="1:25" s="8" customFormat="1" ht="39.950000000000003" customHeight="1" x14ac:dyDescent="0.15">
      <c r="A20" s="67">
        <v>7</v>
      </c>
      <c r="B20" s="69" t="s">
        <v>73</v>
      </c>
      <c r="C20" s="71" t="s">
        <v>74</v>
      </c>
      <c r="D20" s="73" t="s">
        <v>75</v>
      </c>
      <c r="E20" s="75">
        <f>114.657</f>
        <v>114.657</v>
      </c>
      <c r="F20" s="65">
        <f>114.657</f>
        <v>114.657</v>
      </c>
      <c r="G20" s="75">
        <v>6.7000000000000004E-2</v>
      </c>
      <c r="H20" s="77">
        <v>6.7000000000000004E-2</v>
      </c>
      <c r="I20" s="77" t="s">
        <v>76</v>
      </c>
      <c r="J20" s="77" t="s">
        <v>77</v>
      </c>
      <c r="K20" s="77" t="s">
        <v>77</v>
      </c>
      <c r="L20" s="77">
        <v>6.7000000000000004E-2</v>
      </c>
      <c r="M20" s="80">
        <v>114.583</v>
      </c>
      <c r="N20" s="82">
        <v>0</v>
      </c>
      <c r="O20" s="84">
        <f>+(+E20+G20)-(M20+N20)</f>
        <v>0.14099999999999113</v>
      </c>
      <c r="P20" s="65">
        <f>O20</f>
        <v>0.14099999999999113</v>
      </c>
      <c r="Q20" s="40">
        <v>0</v>
      </c>
      <c r="R20" s="41">
        <v>0</v>
      </c>
      <c r="S20" s="41">
        <v>0</v>
      </c>
      <c r="T20" s="42">
        <v>0</v>
      </c>
      <c r="U20" s="41">
        <v>1</v>
      </c>
      <c r="V20" s="40">
        <v>0</v>
      </c>
      <c r="W20" s="42">
        <v>0</v>
      </c>
      <c r="X20" s="51">
        <v>0</v>
      </c>
      <c r="Y20" s="7" t="s">
        <v>59</v>
      </c>
    </row>
    <row r="21" spans="1:25" s="8" customFormat="1" ht="39.950000000000003" customHeight="1" thickBot="1" x14ac:dyDescent="0.2">
      <c r="A21" s="68"/>
      <c r="B21" s="70"/>
      <c r="C21" s="72"/>
      <c r="D21" s="74"/>
      <c r="E21" s="76"/>
      <c r="F21" s="66"/>
      <c r="G21" s="76"/>
      <c r="H21" s="78"/>
      <c r="I21" s="79"/>
      <c r="J21" s="79"/>
      <c r="K21" s="79"/>
      <c r="L21" s="79"/>
      <c r="M21" s="81"/>
      <c r="N21" s="83"/>
      <c r="O21" s="85"/>
      <c r="P21" s="66"/>
      <c r="Q21" s="39">
        <v>0</v>
      </c>
      <c r="R21" s="46">
        <v>0</v>
      </c>
      <c r="S21" s="46">
        <v>0</v>
      </c>
      <c r="T21" s="47">
        <v>0</v>
      </c>
      <c r="U21" s="46">
        <v>114.583</v>
      </c>
      <c r="V21" s="39">
        <v>0</v>
      </c>
      <c r="W21" s="47">
        <v>0</v>
      </c>
      <c r="X21" s="52">
        <v>0</v>
      </c>
      <c r="Y21" s="6" t="s">
        <v>60</v>
      </c>
    </row>
    <row r="22" spans="1:25" s="8" customFormat="1" ht="39.950000000000003" customHeight="1" x14ac:dyDescent="0.15">
      <c r="A22" s="67">
        <v>8</v>
      </c>
      <c r="B22" s="69" t="s">
        <v>78</v>
      </c>
      <c r="C22" s="71" t="s">
        <v>79</v>
      </c>
      <c r="D22" s="73" t="s">
        <v>80</v>
      </c>
      <c r="E22" s="75">
        <v>465.363</v>
      </c>
      <c r="F22" s="65">
        <v>465.363</v>
      </c>
      <c r="G22" s="75">
        <v>7.0000000000000001E-3</v>
      </c>
      <c r="H22" s="77">
        <v>7.0000000000000001E-3</v>
      </c>
      <c r="I22" s="77" t="s">
        <v>57</v>
      </c>
      <c r="J22" s="77" t="s">
        <v>81</v>
      </c>
      <c r="K22" s="77" t="s">
        <v>81</v>
      </c>
      <c r="L22" s="77">
        <v>7.0000000000000001E-3</v>
      </c>
      <c r="M22" s="80">
        <f>465.37</f>
        <v>465.37</v>
      </c>
      <c r="N22" s="82">
        <v>0</v>
      </c>
      <c r="O22" s="84">
        <f>+(+E22+G22)-(M22+N22)</f>
        <v>0</v>
      </c>
      <c r="P22" s="65">
        <f>O22</f>
        <v>0</v>
      </c>
      <c r="Q22" s="40">
        <v>0</v>
      </c>
      <c r="R22" s="41">
        <v>0</v>
      </c>
      <c r="S22" s="41">
        <v>0</v>
      </c>
      <c r="T22" s="42">
        <v>0</v>
      </c>
      <c r="U22" s="41">
        <v>1</v>
      </c>
      <c r="V22" s="40">
        <v>0</v>
      </c>
      <c r="W22" s="42">
        <v>0</v>
      </c>
      <c r="X22" s="51">
        <v>0</v>
      </c>
      <c r="Y22" s="7" t="s">
        <v>59</v>
      </c>
    </row>
    <row r="23" spans="1:25" s="8" customFormat="1" ht="39.950000000000003" customHeight="1" thickBot="1" x14ac:dyDescent="0.2">
      <c r="A23" s="68"/>
      <c r="B23" s="70"/>
      <c r="C23" s="72"/>
      <c r="D23" s="74"/>
      <c r="E23" s="76"/>
      <c r="F23" s="66"/>
      <c r="G23" s="76"/>
      <c r="H23" s="78"/>
      <c r="I23" s="79"/>
      <c r="J23" s="79"/>
      <c r="K23" s="79"/>
      <c r="L23" s="79"/>
      <c r="M23" s="81"/>
      <c r="N23" s="83"/>
      <c r="O23" s="85"/>
      <c r="P23" s="66"/>
      <c r="Q23" s="39">
        <v>0</v>
      </c>
      <c r="R23" s="46">
        <v>0</v>
      </c>
      <c r="S23" s="46">
        <v>0</v>
      </c>
      <c r="T23" s="47">
        <v>0</v>
      </c>
      <c r="U23" s="46">
        <v>465.37</v>
      </c>
      <c r="V23" s="39">
        <v>0</v>
      </c>
      <c r="W23" s="47">
        <v>0</v>
      </c>
      <c r="X23" s="52">
        <v>0</v>
      </c>
      <c r="Y23" s="6" t="s">
        <v>60</v>
      </c>
    </row>
    <row r="24" spans="1:25" s="5" customFormat="1" ht="20.100000000000001" customHeight="1" x14ac:dyDescent="0.15">
      <c r="A24" s="142" t="s">
        <v>19</v>
      </c>
      <c r="B24" s="67">
        <v>7</v>
      </c>
      <c r="C24" s="144"/>
      <c r="D24" s="146"/>
      <c r="E24" s="84">
        <f>SUM(E8:E23)</f>
        <v>95780.636000000013</v>
      </c>
      <c r="F24" s="148">
        <f>SUM(F8:F23)</f>
        <v>95780.636000000013</v>
      </c>
      <c r="G24" s="84">
        <f>SUM(G8:G23)</f>
        <v>582.87699999999995</v>
      </c>
      <c r="H24" s="155">
        <f t="shared" ref="H24:N24" si="0">SUM(H8:H23)</f>
        <v>582.87699999999995</v>
      </c>
      <c r="I24" s="155">
        <f t="shared" si="0"/>
        <v>0</v>
      </c>
      <c r="J24" s="155">
        <f t="shared" si="0"/>
        <v>0</v>
      </c>
      <c r="K24" s="155">
        <f t="shared" si="0"/>
        <v>0</v>
      </c>
      <c r="L24" s="155">
        <f t="shared" si="0"/>
        <v>582.87699999999995</v>
      </c>
      <c r="M24" s="155">
        <f t="shared" si="0"/>
        <v>5038.4799999999996</v>
      </c>
      <c r="N24" s="150">
        <f t="shared" si="0"/>
        <v>0</v>
      </c>
      <c r="O24" s="84">
        <f>SUM(O8:O23)</f>
        <v>91325.033000000025</v>
      </c>
      <c r="P24" s="148">
        <f>SUM(P8:P23)</f>
        <v>91325.033000000025</v>
      </c>
      <c r="Q24" s="57">
        <f>SUMIF($Y$8:$Y$23,$Y$6,Q8:Q23)</f>
        <v>10</v>
      </c>
      <c r="R24" s="58">
        <f t="shared" ref="R24:X24" si="1">SUMIF($Y$8:$Y$23,$Y$6,R8:R23)</f>
        <v>0</v>
      </c>
      <c r="S24" s="58">
        <f t="shared" si="1"/>
        <v>0</v>
      </c>
      <c r="T24" s="59">
        <f t="shared" si="1"/>
        <v>0</v>
      </c>
      <c r="U24" s="58">
        <f>SUMIF($Y$8:$Y$23,$Y$6,U8:U23)</f>
        <v>26</v>
      </c>
      <c r="V24" s="57">
        <f t="shared" si="1"/>
        <v>0</v>
      </c>
      <c r="W24" s="59">
        <f t="shared" si="1"/>
        <v>0</v>
      </c>
      <c r="X24" s="60">
        <f t="shared" si="1"/>
        <v>0</v>
      </c>
      <c r="Y24" s="7" t="s">
        <v>18</v>
      </c>
    </row>
    <row r="25" spans="1:25" s="5" customFormat="1" ht="20.100000000000001" customHeight="1" thickBot="1" x14ac:dyDescent="0.2">
      <c r="A25" s="143"/>
      <c r="B25" s="68"/>
      <c r="C25" s="145"/>
      <c r="D25" s="147"/>
      <c r="E25" s="85"/>
      <c r="F25" s="149"/>
      <c r="G25" s="85"/>
      <c r="H25" s="156"/>
      <c r="I25" s="156"/>
      <c r="J25" s="156"/>
      <c r="K25" s="156"/>
      <c r="L25" s="156"/>
      <c r="M25" s="156"/>
      <c r="N25" s="151"/>
      <c r="O25" s="85"/>
      <c r="P25" s="149"/>
      <c r="Q25" s="61">
        <f>SUMIF($Y$8:$Y$23,$Y$7,Q8:Q23)</f>
        <v>2103.433</v>
      </c>
      <c r="R25" s="62">
        <f t="shared" ref="R25:X25" si="2">SUMIF($Y$8:$Y$23,$Y$7,R8:R23)</f>
        <v>0</v>
      </c>
      <c r="S25" s="62">
        <f t="shared" si="2"/>
        <v>0</v>
      </c>
      <c r="T25" s="63">
        <f t="shared" si="2"/>
        <v>0</v>
      </c>
      <c r="U25" s="62">
        <f>SUMIF($Y$8:$Y$23,$Y$7,U8:U23)</f>
        <v>2935.0460000000003</v>
      </c>
      <c r="V25" s="61">
        <f t="shared" si="2"/>
        <v>0</v>
      </c>
      <c r="W25" s="63">
        <f t="shared" si="2"/>
        <v>0</v>
      </c>
      <c r="X25" s="64">
        <f t="shared" si="2"/>
        <v>0</v>
      </c>
      <c r="Y25" s="6" t="s">
        <v>17</v>
      </c>
    </row>
    <row r="26" spans="1:25" ht="14.25" hidden="1" outlineLevel="1" thickBot="1" x14ac:dyDescent="0.2">
      <c r="A26" s="1" t="s">
        <v>16</v>
      </c>
    </row>
    <row r="27" spans="1:25" ht="14.25" hidden="1" outlineLevel="1" thickBot="1" x14ac:dyDescent="0.2">
      <c r="C27" s="1" t="s">
        <v>15</v>
      </c>
      <c r="F27" s="1" t="s">
        <v>14</v>
      </c>
      <c r="O27" s="4"/>
    </row>
    <row r="28" spans="1:25" ht="14.25" hidden="1" outlineLevel="1" thickBot="1" x14ac:dyDescent="0.2">
      <c r="C28" s="1" t="s">
        <v>13</v>
      </c>
      <c r="F28" s="1" t="s">
        <v>12</v>
      </c>
    </row>
    <row r="29" spans="1:25" ht="14.25" hidden="1" outlineLevel="1" thickBot="1" x14ac:dyDescent="0.2">
      <c r="C29" s="1" t="s">
        <v>11</v>
      </c>
      <c r="F29" s="1" t="s">
        <v>10</v>
      </c>
    </row>
    <row r="30" spans="1:25" ht="14.25" hidden="1" outlineLevel="1" thickBot="1" x14ac:dyDescent="0.2">
      <c r="C30" s="1" t="s">
        <v>9</v>
      </c>
      <c r="F30" s="1" t="s">
        <v>8</v>
      </c>
    </row>
    <row r="31" spans="1:25" ht="14.25" hidden="1" outlineLevel="1" thickBot="1" x14ac:dyDescent="0.2">
      <c r="C31" s="1" t="s">
        <v>7</v>
      </c>
      <c r="F31" s="1" t="s">
        <v>6</v>
      </c>
    </row>
    <row r="32" spans="1:25" ht="14.25" hidden="1" outlineLevel="1" thickBot="1" x14ac:dyDescent="0.2">
      <c r="C32" s="1" t="s">
        <v>5</v>
      </c>
      <c r="F32" s="1" t="s">
        <v>4</v>
      </c>
    </row>
    <row r="33" spans="3:15" ht="14.25" hidden="1" outlineLevel="1" thickBot="1" x14ac:dyDescent="0.2">
      <c r="C33" s="1" t="s">
        <v>3</v>
      </c>
    </row>
    <row r="34" spans="3:15" ht="14.25" hidden="1" outlineLevel="1" thickBot="1" x14ac:dyDescent="0.2">
      <c r="C34" s="1" t="s">
        <v>2</v>
      </c>
    </row>
    <row r="35" spans="3:15" ht="14.25" hidden="1" outlineLevel="1" thickBot="1" x14ac:dyDescent="0.2">
      <c r="C35" s="1" t="s">
        <v>1</v>
      </c>
    </row>
    <row r="36" spans="3:15" ht="14.25" hidden="1" outlineLevel="1" thickBot="1" x14ac:dyDescent="0.2">
      <c r="C36" s="1" t="s">
        <v>0</v>
      </c>
    </row>
    <row r="37" spans="3:15" hidden="1" collapsed="1" x14ac:dyDescent="0.15">
      <c r="O37" s="3">
        <f>+(+$E$24+$G$24)-($M$24+$N$24)</f>
        <v>91325.03300000001</v>
      </c>
    </row>
  </sheetData>
  <mergeCells count="167">
    <mergeCell ref="K12:K13"/>
    <mergeCell ref="L12:L13"/>
    <mergeCell ref="M12:M13"/>
    <mergeCell ref="N12:N13"/>
    <mergeCell ref="O12:O13"/>
    <mergeCell ref="P12:P13"/>
    <mergeCell ref="B12:B13"/>
    <mergeCell ref="C12:C13"/>
    <mergeCell ref="D12:D13"/>
    <mergeCell ref="E12:E13"/>
    <mergeCell ref="F12:F13"/>
    <mergeCell ref="G12:G13"/>
    <mergeCell ref="H12:H13"/>
    <mergeCell ref="I12:I13"/>
    <mergeCell ref="J12:J13"/>
    <mergeCell ref="O24:O25"/>
    <mergeCell ref="P24:P25"/>
    <mergeCell ref="H24:H25"/>
    <mergeCell ref="I24:I25"/>
    <mergeCell ref="J24:J25"/>
    <mergeCell ref="K24:K25"/>
    <mergeCell ref="L24:L25"/>
    <mergeCell ref="A10:A11"/>
    <mergeCell ref="B10:B11"/>
    <mergeCell ref="C10:C11"/>
    <mergeCell ref="D10:D11"/>
    <mergeCell ref="E10:E11"/>
    <mergeCell ref="F10:F11"/>
    <mergeCell ref="G10:G11"/>
    <mergeCell ref="H10:H11"/>
    <mergeCell ref="I10:I11"/>
    <mergeCell ref="J10:J11"/>
    <mergeCell ref="P10:P11"/>
    <mergeCell ref="K10:K11"/>
    <mergeCell ref="L10:L11"/>
    <mergeCell ref="M10:M11"/>
    <mergeCell ref="N10:N11"/>
    <mergeCell ref="O10:O11"/>
    <mergeCell ref="M24:M25"/>
    <mergeCell ref="A24:A25"/>
    <mergeCell ref="B24:B25"/>
    <mergeCell ref="C24:C25"/>
    <mergeCell ref="D24:D25"/>
    <mergeCell ref="E24:E25"/>
    <mergeCell ref="F24:F25"/>
    <mergeCell ref="G24:G25"/>
    <mergeCell ref="N24:N25"/>
    <mergeCell ref="I8:I9"/>
    <mergeCell ref="J8:J9"/>
    <mergeCell ref="K8:K9"/>
    <mergeCell ref="L8:L9"/>
    <mergeCell ref="M8:M9"/>
    <mergeCell ref="N8:N9"/>
    <mergeCell ref="E14:E15"/>
    <mergeCell ref="A8:A9"/>
    <mergeCell ref="B8:B9"/>
    <mergeCell ref="C8:C9"/>
    <mergeCell ref="D8:D9"/>
    <mergeCell ref="E8:E9"/>
    <mergeCell ref="F8:F9"/>
    <mergeCell ref="G8:G9"/>
    <mergeCell ref="H8:H9"/>
    <mergeCell ref="A12:A13"/>
    <mergeCell ref="O8:O9"/>
    <mergeCell ref="P8:P9"/>
    <mergeCell ref="A18:A19"/>
    <mergeCell ref="B18:B19"/>
    <mergeCell ref="C18:C19"/>
    <mergeCell ref="D18:D19"/>
    <mergeCell ref="E18:E19"/>
    <mergeCell ref="F18:F19"/>
    <mergeCell ref="M18:M19"/>
    <mergeCell ref="N18:N19"/>
    <mergeCell ref="O18:O19"/>
    <mergeCell ref="P18:P19"/>
    <mergeCell ref="G18:G19"/>
    <mergeCell ref="H18:H19"/>
    <mergeCell ref="I18:I19"/>
    <mergeCell ref="J18:J19"/>
    <mergeCell ref="K18:K19"/>
    <mergeCell ref="L18:L19"/>
    <mergeCell ref="I14:I15"/>
    <mergeCell ref="J14:J15"/>
    <mergeCell ref="A14:A15"/>
    <mergeCell ref="B14:B15"/>
    <mergeCell ref="C14:C15"/>
    <mergeCell ref="D14:D15"/>
    <mergeCell ref="V2:X2"/>
    <mergeCell ref="R3:R5"/>
    <mergeCell ref="S3:S5"/>
    <mergeCell ref="T3:T5"/>
    <mergeCell ref="U3:U5"/>
    <mergeCell ref="V3:V5"/>
    <mergeCell ref="W3:W5"/>
    <mergeCell ref="X3:X5"/>
    <mergeCell ref="M4:M7"/>
    <mergeCell ref="Q4:Q5"/>
    <mergeCell ref="P5:P7"/>
    <mergeCell ref="N2:N7"/>
    <mergeCell ref="O2:P3"/>
    <mergeCell ref="Q2:U2"/>
    <mergeCell ref="A2:A7"/>
    <mergeCell ref="B2:B7"/>
    <mergeCell ref="C2:C7"/>
    <mergeCell ref="D2:D7"/>
    <mergeCell ref="E2:F3"/>
    <mergeCell ref="F5:F7"/>
    <mergeCell ref="G2:M3"/>
    <mergeCell ref="I6:K6"/>
    <mergeCell ref="L6:L7"/>
    <mergeCell ref="P14:P15"/>
    <mergeCell ref="A16:A17"/>
    <mergeCell ref="B16:B17"/>
    <mergeCell ref="C16:C17"/>
    <mergeCell ref="D16:D17"/>
    <mergeCell ref="E16:E17"/>
    <mergeCell ref="F16:F17"/>
    <mergeCell ref="G16:G17"/>
    <mergeCell ref="H16:H17"/>
    <mergeCell ref="I16:I17"/>
    <mergeCell ref="J16:J17"/>
    <mergeCell ref="K16:K17"/>
    <mergeCell ref="L16:L17"/>
    <mergeCell ref="M16:M17"/>
    <mergeCell ref="N16:N17"/>
    <mergeCell ref="O16:O17"/>
    <mergeCell ref="K14:K15"/>
    <mergeCell ref="L14:L15"/>
    <mergeCell ref="M14:M15"/>
    <mergeCell ref="N14:N15"/>
    <mergeCell ref="O14:O15"/>
    <mergeCell ref="F14:F15"/>
    <mergeCell ref="G14:G15"/>
    <mergeCell ref="H14:H15"/>
    <mergeCell ref="P16:P17"/>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P22:P23"/>
    <mergeCell ref="P20:P21"/>
    <mergeCell ref="A22:A23"/>
    <mergeCell ref="B22:B23"/>
    <mergeCell ref="C22:C23"/>
    <mergeCell ref="D22:D23"/>
    <mergeCell ref="E22:E23"/>
    <mergeCell ref="F22:F23"/>
    <mergeCell ref="G22:G23"/>
    <mergeCell ref="H22:H23"/>
    <mergeCell ref="I22:I23"/>
    <mergeCell ref="J22:J23"/>
    <mergeCell ref="K22:K23"/>
    <mergeCell ref="L22:L23"/>
    <mergeCell ref="M22:M23"/>
    <mergeCell ref="N22:N23"/>
    <mergeCell ref="O22:O23"/>
  </mergeCells>
  <phoneticPr fontId="2"/>
  <pageMargins left="0.51181102362204722" right="0.31496062992125984" top="0.55118110236220474" bottom="0.55118110236220474" header="0.31496062992125984" footer="0.31496062992125984"/>
  <pageSetup paperSize="9" scale="59" fitToHeight="0" orientation="landscape" cellComments="asDisplayed" r:id="rId1"/>
  <rowBreaks count="1" manualBreakCount="1">
    <brk id="37"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個別表003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2018-09-28T07:42:41Z</dcterms:created>
  <dcterms:modified xsi:type="dcterms:W3CDTF">2021-02-01T01:17:35Z</dcterms:modified>
</cp:coreProperties>
</file>