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02" sheetId="1" r:id="rId1"/>
  </sheets>
  <externalReferences>
    <externalReference r:id="rId4"/>
  </externalReferences>
  <definedNames>
    <definedName name="_1">#REF!</definedName>
    <definedName name="aaa">#REF!</definedName>
    <definedName name="_xlnm.Print_Area" localSheetId="0">'002'!$A$1:$X$37</definedName>
    <definedName name="お">#REF!</definedName>
  </definedNames>
  <calcPr fullCalcOnLoad="1"/>
</workbook>
</file>

<file path=xl/sharedStrings.xml><?xml version="1.0" encoding="utf-8"?>
<sst xmlns="http://schemas.openxmlformats.org/spreadsheetml/2006/main" count="132" uniqueCount="64">
  <si>
    <t>【個別表】平成29年度基金造成団体別基金執行状況表（002生活拠点形成交付金基金）</t>
  </si>
  <si>
    <t>番
号</t>
  </si>
  <si>
    <t>基金の造成団体の名称</t>
  </si>
  <si>
    <t>基金の名称</t>
  </si>
  <si>
    <t>事務・事業の概要</t>
  </si>
  <si>
    <t>27年度末基金残高
（ａ）</t>
  </si>
  <si>
    <t>28　年　度　収　入　支　出</t>
  </si>
  <si>
    <t>28年度
国庫返納額
（ｄ）</t>
  </si>
  <si>
    <t>28年度末基金残高
(ｅ=ａ+ｂ-ｃ-ｄ)</t>
  </si>
  <si>
    <t>28年度　事業実施決定等</t>
  </si>
  <si>
    <t>28年度末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</si>
  <si>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</si>
  <si>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</si>
  <si>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</si>
  <si>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</si>
  <si>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</si>
  <si>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</si>
  <si>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</si>
  <si>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(補助・補てん、利子助成・補給)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</si>
  <si>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</si>
  <si>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</si>
  <si>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</si>
  <si>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</si>
  <si>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</si>
  <si>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</si>
  <si>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</si>
  <si>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</si>
  <si>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</si>
  <si>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</si>
  <si>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福島県</t>
  </si>
  <si>
    <t>福島県長期避難者生活拠点形成基金</t>
  </si>
  <si>
    <t>長期避難者の生活拠点の形成に資する事業を実施する。</t>
  </si>
  <si>
    <t>-</t>
  </si>
  <si>
    <t>本宮市</t>
  </si>
  <si>
    <t>本宮市長期避難者生活拠点形成基金</t>
  </si>
  <si>
    <t>桑折町</t>
  </si>
  <si>
    <t>桑折町長期避難者生活拠点形成交付金基金</t>
  </si>
  <si>
    <t>川俣町</t>
  </si>
  <si>
    <t>川俣町生活拠点形成交付金基金</t>
  </si>
  <si>
    <t>大玉村</t>
  </si>
  <si>
    <t>長期避難者生活拠点形成糖基金</t>
  </si>
  <si>
    <t>葛尾村</t>
  </si>
  <si>
    <t>葛尾村長期避難者生活拠点形成交付金基金</t>
  </si>
  <si>
    <t>川内村</t>
  </si>
  <si>
    <t>川内村東日本大震災復興支援基金</t>
  </si>
  <si>
    <t>福島県他6団体</t>
  </si>
  <si>
    <t>計</t>
  </si>
  <si>
    <t>※会計区分を番号で記載</t>
  </si>
  <si>
    <t>①一般会計</t>
  </si>
  <si>
    <t>⑪森林保険特別会計</t>
  </si>
  <si>
    <t>②交付税及び贈与税配付金特別会計</t>
  </si>
  <si>
    <t>⑫国有林野事業債務管理特別会計</t>
  </si>
  <si>
    <t>③地震再保険特別会計</t>
  </si>
  <si>
    <t>⑬貿易再保険特別会計</t>
  </si>
  <si>
    <t>④国債整理基金特別会計</t>
  </si>
  <si>
    <t>⑭特許特別会計</t>
  </si>
  <si>
    <t>⑤外国為替資金特別会計</t>
  </si>
  <si>
    <t>⑮自動車安全特別会計</t>
  </si>
  <si>
    <t>⑥財政投融資特別会計</t>
  </si>
  <si>
    <t>⑯東日本大震災復興特別会計</t>
  </si>
  <si>
    <t>⑦エネルギー対策特別会計</t>
  </si>
  <si>
    <t>⑧労働保険特別会計</t>
  </si>
  <si>
    <t>⑨年金特別会計</t>
  </si>
  <si>
    <t>⑩食料安定供給特別会計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</si>
</sst>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);[Red]\(#,##0\)"/>
    <numFmt numFmtId="178" formatCode="0_);[Red]\(0\)"/>
    <numFmt numFmtId="179" formatCode="\(#,##0\);\(* \-#,##0\);\(* \ &quot;-&quot;\ \);@\ "/>
    <numFmt numFmtId="180" formatCode="_ * #,##0_ ;_ * \-#,##0_ ;_ * &quot;-&quot;???_ ;_ @_ "/>
    <numFmt numFmtId="181" formatCode="0.000_);[Red]\(0.000\)"/>
    <numFmt numFmtId="182" formatCode="* #,##0;* \-#,##0;* &quot;-&quot;_ ;@\ 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0"/>
      <color rgb="FFFF0000"/>
      <name val="ＭＳ ゴシック"/>
      <family val="3"/>
    </font>
    <font>
      <sz val="9"/>
      <color theme="1"/>
      <name val="ＭＳ ゴシック"/>
      <family val="3"/>
    </font>
    <font>
      <sz val="7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medium"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/>
    </xf>
    <xf numFmtId="0" fontId="0" fillId="33" borderId="26" xfId="0" applyFill="1" applyBorder="1" applyAlignment="1">
      <alignment vertical="center"/>
    </xf>
    <xf numFmtId="0" fontId="52" fillId="33" borderId="2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57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5" fillId="33" borderId="24" xfId="0" applyFont="1" applyFill="1" applyBorder="1" applyAlignment="1">
      <alignment horizontal="left" vertical="center" wrapText="1"/>
    </xf>
    <xf numFmtId="0" fontId="57" fillId="33" borderId="20" xfId="0" applyFont="1" applyFill="1" applyBorder="1" applyAlignment="1">
      <alignment horizontal="left" vertical="center" wrapText="1"/>
    </xf>
    <xf numFmtId="0" fontId="57" fillId="33" borderId="26" xfId="0" applyFont="1" applyFill="1" applyBorder="1" applyAlignment="1">
      <alignment horizontal="left" vertical="center" wrapText="1"/>
    </xf>
    <xf numFmtId="0" fontId="57" fillId="33" borderId="31" xfId="0" applyFont="1" applyFill="1" applyBorder="1" applyAlignment="1">
      <alignment horizontal="left" vertical="center" wrapText="1"/>
    </xf>
    <xf numFmtId="0" fontId="52" fillId="33" borderId="30" xfId="0" applyFont="1" applyFill="1" applyBorder="1" applyAlignment="1">
      <alignment horizontal="center" vertical="center" wrapText="1"/>
    </xf>
    <xf numFmtId="0" fontId="56" fillId="33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8" fillId="34" borderId="38" xfId="0" applyFont="1" applyFill="1" applyBorder="1" applyAlignment="1">
      <alignment horizontal="center" vertical="center" wrapText="1"/>
    </xf>
    <xf numFmtId="0" fontId="58" fillId="34" borderId="39" xfId="0" applyFont="1" applyFill="1" applyBorder="1" applyAlignment="1">
      <alignment horizontal="center" vertical="center" wrapText="1"/>
    </xf>
    <xf numFmtId="0" fontId="58" fillId="34" borderId="40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7" fillId="33" borderId="41" xfId="0" applyFont="1" applyFill="1" applyBorder="1" applyAlignment="1">
      <alignment horizontal="center" vertical="center"/>
    </xf>
    <xf numFmtId="0" fontId="57" fillId="33" borderId="42" xfId="0" applyFont="1" applyFill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center"/>
    </xf>
    <xf numFmtId="0" fontId="57" fillId="33" borderId="44" xfId="0" applyFont="1" applyFill="1" applyBorder="1" applyAlignment="1">
      <alignment horizontal="center" vertical="center"/>
    </xf>
    <xf numFmtId="0" fontId="57" fillId="33" borderId="45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2" fillId="33" borderId="46" xfId="0" applyFont="1" applyFill="1" applyBorder="1" applyAlignment="1">
      <alignment horizontal="center" vertical="center"/>
    </xf>
    <xf numFmtId="0" fontId="52" fillId="33" borderId="46" xfId="0" applyFont="1" applyFill="1" applyBorder="1" applyAlignment="1">
      <alignment horizontal="center" vertical="center" wrapText="1"/>
    </xf>
    <xf numFmtId="0" fontId="52" fillId="33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57" fillId="33" borderId="49" xfId="0" applyFont="1" applyFill="1" applyBorder="1" applyAlignment="1">
      <alignment horizontal="center" vertical="center" wrapText="1"/>
    </xf>
    <xf numFmtId="0" fontId="58" fillId="34" borderId="50" xfId="0" applyFont="1" applyFill="1" applyBorder="1" applyAlignment="1">
      <alignment horizontal="center" vertical="center" wrapText="1"/>
    </xf>
    <xf numFmtId="0" fontId="58" fillId="34" borderId="50" xfId="0" applyFont="1" applyFill="1" applyBorder="1" applyAlignment="1">
      <alignment horizontal="center" vertical="center" wrapText="1"/>
    </xf>
    <xf numFmtId="0" fontId="52" fillId="33" borderId="48" xfId="0" applyFont="1" applyFill="1" applyBorder="1" applyAlignment="1">
      <alignment horizontal="center" vertical="center" wrapText="1"/>
    </xf>
    <xf numFmtId="0" fontId="53" fillId="33" borderId="46" xfId="0" applyFont="1" applyFill="1" applyBorder="1" applyAlignment="1">
      <alignment horizontal="center" vertical="center" wrapText="1"/>
    </xf>
    <xf numFmtId="0" fontId="55" fillId="33" borderId="51" xfId="0" applyFont="1" applyFill="1" applyBorder="1" applyAlignment="1">
      <alignment horizontal="center" vertical="center"/>
    </xf>
    <xf numFmtId="0" fontId="55" fillId="33" borderId="49" xfId="0" applyFont="1" applyFill="1" applyBorder="1" applyAlignment="1">
      <alignment horizontal="center" vertical="center"/>
    </xf>
    <xf numFmtId="0" fontId="55" fillId="33" borderId="50" xfId="0" applyFont="1" applyFill="1" applyBorder="1" applyAlignment="1">
      <alignment horizontal="center" vertical="center"/>
    </xf>
    <xf numFmtId="0" fontId="55" fillId="33" borderId="48" xfId="0" applyFont="1" applyFill="1" applyBorder="1" applyAlignment="1">
      <alignment horizontal="center" vertical="center"/>
    </xf>
    <xf numFmtId="0" fontId="55" fillId="33" borderId="47" xfId="0" applyFont="1" applyFill="1" applyBorder="1" applyAlignment="1">
      <alignment horizontal="center" vertical="center"/>
    </xf>
    <xf numFmtId="0" fontId="55" fillId="33" borderId="52" xfId="0" applyFont="1" applyFill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left" vertical="top" wrapText="1"/>
    </xf>
    <xf numFmtId="177" fontId="52" fillId="0" borderId="53" xfId="0" applyNumberFormat="1" applyFont="1" applyFill="1" applyBorder="1" applyAlignment="1">
      <alignment horizontal="right" vertical="center"/>
    </xf>
    <xf numFmtId="177" fontId="52" fillId="0" borderId="54" xfId="0" applyNumberFormat="1" applyFont="1" applyFill="1" applyBorder="1" applyAlignment="1">
      <alignment horizontal="right" vertical="center"/>
    </xf>
    <xf numFmtId="177" fontId="52" fillId="0" borderId="55" xfId="0" applyNumberFormat="1" applyFont="1" applyFill="1" applyBorder="1" applyAlignment="1">
      <alignment horizontal="right" vertical="center"/>
    </xf>
    <xf numFmtId="178" fontId="52" fillId="0" borderId="55" xfId="0" applyNumberFormat="1" applyFont="1" applyFill="1" applyBorder="1" applyAlignment="1">
      <alignment horizontal="right" vertical="center"/>
    </xf>
    <xf numFmtId="41" fontId="52" fillId="35" borderId="55" xfId="0" applyNumberFormat="1" applyFont="1" applyFill="1" applyBorder="1" applyAlignment="1">
      <alignment horizontal="right" vertical="center"/>
    </xf>
    <xf numFmtId="38" fontId="52" fillId="0" borderId="55" xfId="48" applyFont="1" applyFill="1" applyBorder="1" applyAlignment="1">
      <alignment vertical="center"/>
    </xf>
    <xf numFmtId="41" fontId="52" fillId="0" borderId="53" xfId="0" applyNumberFormat="1" applyFont="1" applyFill="1" applyBorder="1" applyAlignment="1">
      <alignment vertical="center"/>
    </xf>
    <xf numFmtId="177" fontId="52" fillId="36" borderId="53" xfId="0" applyNumberFormat="1" applyFont="1" applyFill="1" applyBorder="1" applyAlignment="1">
      <alignment horizontal="right" vertical="center"/>
    </xf>
    <xf numFmtId="179" fontId="52" fillId="0" borderId="11" xfId="0" applyNumberFormat="1" applyFont="1" applyFill="1" applyBorder="1" applyAlignment="1">
      <alignment horizontal="right" vertical="center"/>
    </xf>
    <xf numFmtId="179" fontId="52" fillId="0" borderId="56" xfId="0" applyNumberFormat="1" applyFont="1" applyBorder="1" applyAlignment="1">
      <alignment horizontal="right" vertical="center"/>
    </xf>
    <xf numFmtId="179" fontId="52" fillId="0" borderId="55" xfId="0" applyNumberFormat="1" applyFont="1" applyBorder="1" applyAlignment="1">
      <alignment horizontal="right" vertical="center"/>
    </xf>
    <xf numFmtId="179" fontId="52" fillId="0" borderId="56" xfId="0" applyNumberFormat="1" applyFont="1" applyFill="1" applyBorder="1" applyAlignment="1">
      <alignment horizontal="right" vertical="center"/>
    </xf>
    <xf numFmtId="179" fontId="52" fillId="0" borderId="11" xfId="0" applyNumberFormat="1" applyFont="1" applyBorder="1" applyAlignment="1">
      <alignment horizontal="right" vertical="center"/>
    </xf>
    <xf numFmtId="179" fontId="52" fillId="0" borderId="12" xfId="0" applyNumberFormat="1" applyFont="1" applyBorder="1" applyAlignment="1">
      <alignment horizontal="right" vertical="center"/>
    </xf>
    <xf numFmtId="0" fontId="59" fillId="33" borderId="0" xfId="0" applyFont="1" applyFill="1" applyBorder="1" applyAlignment="1">
      <alignment horizontal="center" vertical="center"/>
    </xf>
    <xf numFmtId="176" fontId="52" fillId="0" borderId="46" xfId="0" applyNumberFormat="1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6" xfId="0" applyFont="1" applyFill="1" applyBorder="1" applyAlignment="1">
      <alignment vertical="center"/>
    </xf>
    <xf numFmtId="0" fontId="61" fillId="0" borderId="46" xfId="0" applyFont="1" applyFill="1" applyBorder="1" applyAlignment="1">
      <alignment horizontal="left" vertical="top" wrapText="1"/>
    </xf>
    <xf numFmtId="177" fontId="0" fillId="0" borderId="51" xfId="0" applyNumberFormat="1" applyFill="1" applyBorder="1" applyAlignment="1">
      <alignment horizontal="right" vertical="center"/>
    </xf>
    <xf numFmtId="177" fontId="0" fillId="0" borderId="48" xfId="0" applyNumberFormat="1" applyFill="1" applyBorder="1" applyAlignment="1">
      <alignment horizontal="right" vertical="center"/>
    </xf>
    <xf numFmtId="177" fontId="0" fillId="0" borderId="50" xfId="0" applyNumberFormat="1" applyFill="1" applyBorder="1" applyAlignment="1">
      <alignment horizontal="right" vertical="center"/>
    </xf>
    <xf numFmtId="178" fontId="0" fillId="0" borderId="50" xfId="0" applyNumberFormat="1" applyFill="1" applyBorder="1" applyAlignment="1">
      <alignment horizontal="right" vertical="center"/>
    </xf>
    <xf numFmtId="41" fontId="0" fillId="35" borderId="50" xfId="0" applyNumberFormat="1" applyFill="1" applyBorder="1" applyAlignment="1">
      <alignment horizontal="right" vertical="center"/>
    </xf>
    <xf numFmtId="38" fontId="0" fillId="0" borderId="50" xfId="48" applyFont="1" applyFill="1" applyBorder="1" applyAlignment="1">
      <alignment vertical="center"/>
    </xf>
    <xf numFmtId="41" fontId="0" fillId="0" borderId="51" xfId="0" applyNumberFormat="1" applyFill="1" applyBorder="1" applyAlignment="1">
      <alignment vertical="center"/>
    </xf>
    <xf numFmtId="177" fontId="0" fillId="36" borderId="51" xfId="0" applyNumberFormat="1" applyFill="1" applyBorder="1" applyAlignment="1">
      <alignment horizontal="right" vertical="center"/>
    </xf>
    <xf numFmtId="41" fontId="52" fillId="0" borderId="47" xfId="0" applyNumberFormat="1" applyFont="1" applyFill="1" applyBorder="1" applyAlignment="1">
      <alignment horizontal="right" vertical="center"/>
    </xf>
    <xf numFmtId="41" fontId="52" fillId="0" borderId="49" xfId="0" applyNumberFormat="1" applyFont="1" applyBorder="1" applyAlignment="1">
      <alignment horizontal="right" vertical="center"/>
    </xf>
    <xf numFmtId="41" fontId="52" fillId="0" borderId="50" xfId="0" applyNumberFormat="1" applyFont="1" applyBorder="1" applyAlignment="1">
      <alignment horizontal="right" vertical="center"/>
    </xf>
    <xf numFmtId="180" fontId="52" fillId="0" borderId="49" xfId="0" applyNumberFormat="1" applyFont="1" applyFill="1" applyBorder="1" applyAlignment="1">
      <alignment horizontal="right" vertical="center"/>
    </xf>
    <xf numFmtId="41" fontId="52" fillId="0" borderId="47" xfId="0" applyNumberFormat="1" applyFont="1" applyBorder="1" applyAlignment="1">
      <alignment horizontal="right" vertical="center"/>
    </xf>
    <xf numFmtId="41" fontId="52" fillId="0" borderId="52" xfId="0" applyNumberFormat="1" applyFont="1" applyBorder="1" applyAlignment="1">
      <alignment horizontal="right" vertical="center"/>
    </xf>
    <xf numFmtId="0" fontId="60" fillId="33" borderId="0" xfId="0" applyFont="1" applyFill="1" applyBorder="1" applyAlignment="1">
      <alignment horizontal="center" vertical="center"/>
    </xf>
    <xf numFmtId="41" fontId="52" fillId="0" borderId="55" xfId="0" applyNumberFormat="1" applyFont="1" applyFill="1" applyBorder="1" applyAlignment="1">
      <alignment horizontal="right" vertical="center"/>
    </xf>
    <xf numFmtId="38" fontId="52" fillId="0" borderId="54" xfId="48" applyFont="1" applyFill="1" applyBorder="1" applyAlignment="1">
      <alignment vertical="center"/>
    </xf>
    <xf numFmtId="41" fontId="52" fillId="0" borderId="50" xfId="0" applyNumberFormat="1" applyFont="1" applyFill="1" applyBorder="1" applyAlignment="1">
      <alignment horizontal="right" vertical="center"/>
    </xf>
    <xf numFmtId="41" fontId="52" fillId="35" borderId="50" xfId="0" applyNumberFormat="1" applyFont="1" applyFill="1" applyBorder="1" applyAlignment="1">
      <alignment horizontal="right" vertical="center"/>
    </xf>
    <xf numFmtId="178" fontId="52" fillId="0" borderId="50" xfId="0" applyNumberFormat="1" applyFont="1" applyFill="1" applyBorder="1" applyAlignment="1">
      <alignment horizontal="right" vertical="center"/>
    </xf>
    <xf numFmtId="38" fontId="52" fillId="0" borderId="48" xfId="48" applyFont="1" applyFill="1" applyBorder="1" applyAlignment="1">
      <alignment vertical="center"/>
    </xf>
    <xf numFmtId="177" fontId="52" fillId="36" borderId="51" xfId="0" applyNumberFormat="1" applyFont="1" applyFill="1" applyBorder="1" applyAlignment="1">
      <alignment horizontal="right" vertical="center"/>
    </xf>
    <xf numFmtId="181" fontId="52" fillId="0" borderId="55" xfId="0" applyNumberFormat="1" applyFont="1" applyFill="1" applyBorder="1" applyAlignment="1">
      <alignment horizontal="right" vertical="center"/>
    </xf>
    <xf numFmtId="181" fontId="52" fillId="0" borderId="50" xfId="0" applyNumberFormat="1" applyFont="1" applyFill="1" applyBorder="1" applyAlignment="1">
      <alignment horizontal="right" vertical="center"/>
    </xf>
    <xf numFmtId="41" fontId="52" fillId="0" borderId="53" xfId="0" applyNumberFormat="1" applyFont="1" applyFill="1" applyBorder="1" applyAlignment="1">
      <alignment horizontal="right" vertical="center"/>
    </xf>
    <xf numFmtId="41" fontId="0" fillId="0" borderId="51" xfId="0" applyNumberFormat="1" applyFill="1" applyBorder="1" applyAlignment="1">
      <alignment horizontal="right" vertical="center"/>
    </xf>
    <xf numFmtId="41" fontId="0" fillId="0" borderId="50" xfId="0" applyNumberFormat="1" applyFill="1" applyBorder="1" applyAlignment="1">
      <alignment horizontal="right" vertical="center"/>
    </xf>
    <xf numFmtId="178" fontId="52" fillId="0" borderId="53" xfId="0" applyNumberFormat="1" applyFont="1" applyFill="1" applyBorder="1" applyAlignment="1">
      <alignment horizontal="right" vertical="center"/>
    </xf>
    <xf numFmtId="178" fontId="32" fillId="0" borderId="55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178" fontId="32" fillId="0" borderId="50" xfId="0" applyNumberFormat="1" applyFont="1" applyFill="1" applyBorder="1" applyAlignment="1">
      <alignment horizontal="right" vertical="center"/>
    </xf>
    <xf numFmtId="181" fontId="52" fillId="0" borderId="53" xfId="0" applyNumberFormat="1" applyFont="1" applyFill="1" applyBorder="1" applyAlignment="1">
      <alignment horizontal="right" vertical="center"/>
    </xf>
    <xf numFmtId="41" fontId="52" fillId="0" borderId="54" xfId="0" applyNumberFormat="1" applyFont="1" applyFill="1" applyBorder="1" applyAlignment="1">
      <alignment horizontal="center" vertical="center"/>
    </xf>
    <xf numFmtId="180" fontId="52" fillId="0" borderId="54" xfId="0" applyNumberFormat="1" applyFon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41" fontId="52" fillId="0" borderId="48" xfId="0" applyNumberFormat="1" applyFont="1" applyFill="1" applyBorder="1" applyAlignment="1">
      <alignment horizontal="center" vertical="center"/>
    </xf>
    <xf numFmtId="180" fontId="52" fillId="0" borderId="48" xfId="0" applyNumberFormat="1" applyFont="1" applyFill="1" applyBorder="1" applyAlignment="1">
      <alignment horizontal="center" vertical="center"/>
    </xf>
    <xf numFmtId="41" fontId="52" fillId="0" borderId="49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41" fontId="52" fillId="0" borderId="53" xfId="0" applyNumberFormat="1" applyFont="1" applyBorder="1" applyAlignment="1">
      <alignment horizontal="right" vertical="center"/>
    </xf>
    <xf numFmtId="41" fontId="52" fillId="0" borderId="54" xfId="0" applyNumberFormat="1" applyFont="1" applyBorder="1" applyAlignment="1">
      <alignment horizontal="right" vertical="center"/>
    </xf>
    <xf numFmtId="41" fontId="52" fillId="0" borderId="53" xfId="0" applyNumberFormat="1" applyFont="1" applyBorder="1" applyAlignment="1">
      <alignment vertical="center"/>
    </xf>
    <xf numFmtId="41" fontId="52" fillId="36" borderId="53" xfId="0" applyNumberFormat="1" applyFont="1" applyFill="1" applyBorder="1" applyAlignment="1">
      <alignment horizontal="right" vertical="center"/>
    </xf>
    <xf numFmtId="0" fontId="52" fillId="0" borderId="47" xfId="0" applyFont="1" applyBorder="1" applyAlignment="1">
      <alignment horizontal="left" vertical="center"/>
    </xf>
    <xf numFmtId="0" fontId="52" fillId="0" borderId="52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41" fontId="0" fillId="0" borderId="51" xfId="0" applyNumberFormat="1" applyBorder="1" applyAlignment="1">
      <alignment horizontal="right" vertical="center"/>
    </xf>
    <xf numFmtId="41" fontId="0" fillId="0" borderId="48" xfId="0" applyNumberFormat="1" applyBorder="1" applyAlignment="1">
      <alignment horizontal="right" vertical="center"/>
    </xf>
    <xf numFmtId="41" fontId="0" fillId="0" borderId="51" xfId="0" applyNumberFormat="1" applyBorder="1" applyAlignment="1">
      <alignment vertical="center"/>
    </xf>
    <xf numFmtId="41" fontId="0" fillId="36" borderId="51" xfId="0" applyNumberFormat="1" applyFill="1" applyBorder="1" applyAlignment="1">
      <alignment horizontal="right" vertical="center"/>
    </xf>
    <xf numFmtId="177" fontId="52" fillId="36" borderId="54" xfId="0" applyNumberFormat="1" applyFont="1" applyFill="1" applyBorder="1" applyAlignment="1">
      <alignment horizontal="right" vertical="center"/>
    </xf>
    <xf numFmtId="177" fontId="52" fillId="36" borderId="55" xfId="0" applyNumberFormat="1" applyFont="1" applyFill="1" applyBorder="1" applyAlignment="1">
      <alignment horizontal="right" vertical="center"/>
    </xf>
    <xf numFmtId="41" fontId="52" fillId="36" borderId="55" xfId="0" applyNumberFormat="1" applyFont="1" applyFill="1" applyBorder="1" applyAlignment="1">
      <alignment horizontal="right" vertical="center"/>
    </xf>
    <xf numFmtId="177" fontId="52" fillId="36" borderId="11" xfId="0" applyNumberFormat="1" applyFont="1" applyFill="1" applyBorder="1" applyAlignment="1">
      <alignment horizontal="right" vertical="center"/>
    </xf>
    <xf numFmtId="179" fontId="52" fillId="36" borderId="11" xfId="0" applyNumberFormat="1" applyFont="1" applyFill="1" applyBorder="1" applyAlignment="1">
      <alignment horizontal="right" vertical="center"/>
    </xf>
    <xf numFmtId="179" fontId="52" fillId="36" borderId="56" xfId="0" applyNumberFormat="1" applyFont="1" applyFill="1" applyBorder="1" applyAlignment="1">
      <alignment horizontal="right" vertical="center"/>
    </xf>
    <xf numFmtId="179" fontId="52" fillId="36" borderId="55" xfId="0" applyNumberFormat="1" applyFont="1" applyFill="1" applyBorder="1" applyAlignment="1">
      <alignment horizontal="right" vertical="center"/>
    </xf>
    <xf numFmtId="179" fontId="52" fillId="36" borderId="12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vertical="center" wrapText="1"/>
    </xf>
    <xf numFmtId="177" fontId="0" fillId="36" borderId="48" xfId="0" applyNumberFormat="1" applyFill="1" applyBorder="1" applyAlignment="1">
      <alignment horizontal="right" vertical="center"/>
    </xf>
    <xf numFmtId="177" fontId="0" fillId="36" borderId="50" xfId="0" applyNumberFormat="1" applyFill="1" applyBorder="1" applyAlignment="1">
      <alignment horizontal="right" vertical="center"/>
    </xf>
    <xf numFmtId="41" fontId="0" fillId="36" borderId="50" xfId="0" applyNumberFormat="1" applyFill="1" applyBorder="1" applyAlignment="1">
      <alignment horizontal="right" vertical="center"/>
    </xf>
    <xf numFmtId="177" fontId="0" fillId="36" borderId="50" xfId="0" applyNumberFormat="1" applyFont="1" applyFill="1" applyBorder="1" applyAlignment="1">
      <alignment horizontal="right" vertical="center"/>
    </xf>
    <xf numFmtId="177" fontId="0" fillId="36" borderId="57" xfId="0" applyNumberFormat="1" applyFill="1" applyBorder="1" applyAlignment="1">
      <alignment horizontal="right" vertical="center"/>
    </xf>
    <xf numFmtId="41" fontId="52" fillId="36" borderId="47" xfId="0" applyNumberFormat="1" applyFont="1" applyFill="1" applyBorder="1" applyAlignment="1">
      <alignment horizontal="right" vertical="center"/>
    </xf>
    <xf numFmtId="41" fontId="52" fillId="36" borderId="49" xfId="0" applyNumberFormat="1" applyFont="1" applyFill="1" applyBorder="1" applyAlignment="1">
      <alignment horizontal="right" vertical="center"/>
    </xf>
    <xf numFmtId="41" fontId="52" fillId="36" borderId="50" xfId="0" applyNumberFormat="1" applyFont="1" applyFill="1" applyBorder="1" applyAlignment="1">
      <alignment horizontal="right" vertical="center"/>
    </xf>
    <xf numFmtId="180" fontId="52" fillId="36" borderId="49" xfId="0" applyNumberFormat="1" applyFont="1" applyFill="1" applyBorder="1" applyAlignment="1">
      <alignment horizontal="right" vertical="center"/>
    </xf>
    <xf numFmtId="41" fontId="52" fillId="36" borderId="52" xfId="0" applyNumberFormat="1" applyFont="1" applyFill="1" applyBorder="1" applyAlignment="1">
      <alignment horizontal="right" vertical="center"/>
    </xf>
    <xf numFmtId="182" fontId="0" fillId="0" borderId="0" xfId="0" applyNumberFormat="1" applyFill="1" applyBorder="1" applyAlignment="1">
      <alignment vertical="center"/>
    </xf>
    <xf numFmtId="182" fontId="52" fillId="0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8fsv001\sbcc\1F&#12288;&#20104;&#31639;&#20250;&#35336;&#29677;\&#9733;&#34892;&#25919;&#20107;&#26989;&#12524;&#12499;&#12517;&#12540;\&#24179;&#25104;29&#24180;&#24230;&#34892;&#25919;&#20107;&#26989;&#12524;&#12499;&#12517;&#12540;\&#9734;&#22522;&#37329;&#12471;&#12540;&#12488;\&#9733;02.&#22522;&#37329;&#12471;&#12540;&#12488;&#12394;&#12393;&#26368;&#32066;&#20844;&#34920;\11.&#12304;&#22320;&#20844;&#20307;&#12305;&#21508;&#30465;&#12363;&#12425;&#25552;&#20986;\&#22320;&#20844;&#20307;&#22519;&#34892;&#29366;&#27841;&#34920;&#12458;&#12540;&#1252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A（基礎情報）"/>
      <sheetName val="総括表B（執行実績等）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7"/>
  <sheetViews>
    <sheetView tabSelected="1" view="pageBreakPreview" zoomScale="80" zoomScaleSheetLayoutView="80" zoomScalePageLayoutView="0" workbookViewId="0" topLeftCell="A1">
      <selection activeCell="D24" sqref="D24:D25"/>
    </sheetView>
  </sheetViews>
  <sheetFormatPr defaultColWidth="9.140625" defaultRowHeight="15" outlineLevelRow="1"/>
  <cols>
    <col min="1" max="1" width="4.140625" style="2" customWidth="1"/>
    <col min="2" max="2" width="7.8515625" style="2" customWidth="1"/>
    <col min="3" max="3" width="17.7109375" style="2" customWidth="1"/>
    <col min="4" max="4" width="28.7109375" style="2" customWidth="1"/>
    <col min="5" max="5" width="12.28125" style="2" bestFit="1" customWidth="1"/>
    <col min="6" max="6" width="12.00390625" style="2" customWidth="1"/>
    <col min="7" max="7" width="12.28125" style="2" bestFit="1" customWidth="1"/>
    <col min="8" max="9" width="10.28125" style="2" bestFit="1" customWidth="1"/>
    <col min="10" max="12" width="9.00390625" style="2" customWidth="1"/>
    <col min="13" max="13" width="12.28125" style="2" bestFit="1" customWidth="1"/>
    <col min="14" max="14" width="9.00390625" style="2" customWidth="1"/>
    <col min="15" max="16" width="11.28125" style="2" bestFit="1" customWidth="1"/>
    <col min="17" max="20" width="8.00390625" style="2" customWidth="1"/>
    <col min="21" max="21" width="12.28125" style="2" bestFit="1" customWidth="1"/>
    <col min="22" max="24" width="8.00390625" style="2" customWidth="1"/>
    <col min="25" max="25" width="9.00390625" style="3" customWidth="1"/>
    <col min="26" max="16384" width="9.00390625" style="2" customWidth="1"/>
  </cols>
  <sheetData>
    <row r="1" spans="1:2" ht="20.25" customHeight="1" thickBot="1">
      <c r="A1" s="1" t="s">
        <v>0</v>
      </c>
      <c r="B1" s="1"/>
    </row>
    <row r="2" spans="1:25" s="12" customFormat="1" ht="12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5" t="s">
        <v>6</v>
      </c>
      <c r="H2" s="7"/>
      <c r="I2" s="7"/>
      <c r="J2" s="7"/>
      <c r="K2" s="7"/>
      <c r="L2" s="7"/>
      <c r="M2" s="7"/>
      <c r="N2" s="8" t="s">
        <v>7</v>
      </c>
      <c r="O2" s="5" t="s">
        <v>8</v>
      </c>
      <c r="P2" s="6"/>
      <c r="Q2" s="5" t="s">
        <v>9</v>
      </c>
      <c r="R2" s="9"/>
      <c r="S2" s="9"/>
      <c r="T2" s="9"/>
      <c r="U2" s="9"/>
      <c r="V2" s="5" t="s">
        <v>10</v>
      </c>
      <c r="W2" s="9"/>
      <c r="X2" s="10"/>
      <c r="Y2" s="11"/>
    </row>
    <row r="3" spans="1:25" s="12" customFormat="1" ht="12" customHeight="1">
      <c r="A3" s="13"/>
      <c r="B3" s="14"/>
      <c r="C3" s="13"/>
      <c r="D3" s="13"/>
      <c r="E3" s="15"/>
      <c r="F3" s="16"/>
      <c r="G3" s="17"/>
      <c r="H3" s="18"/>
      <c r="I3" s="18"/>
      <c r="J3" s="18"/>
      <c r="K3" s="18"/>
      <c r="L3" s="18"/>
      <c r="M3" s="18"/>
      <c r="N3" s="19"/>
      <c r="O3" s="15"/>
      <c r="P3" s="16"/>
      <c r="Q3" s="20" t="s">
        <v>11</v>
      </c>
      <c r="R3" s="21" t="s">
        <v>12</v>
      </c>
      <c r="S3" s="21" t="s">
        <v>13</v>
      </c>
      <c r="T3" s="22" t="s">
        <v>14</v>
      </c>
      <c r="U3" s="23" t="s">
        <v>15</v>
      </c>
      <c r="V3" s="24" t="s">
        <v>12</v>
      </c>
      <c r="W3" s="22" t="s">
        <v>13</v>
      </c>
      <c r="X3" s="25" t="s">
        <v>14</v>
      </c>
      <c r="Y3" s="11"/>
    </row>
    <row r="4" spans="1:25" s="12" customFormat="1" ht="13.5" customHeight="1">
      <c r="A4" s="13"/>
      <c r="B4" s="14"/>
      <c r="C4" s="13"/>
      <c r="D4" s="13"/>
      <c r="E4" s="26"/>
      <c r="F4" s="27"/>
      <c r="G4" s="28" t="s">
        <v>16</v>
      </c>
      <c r="H4" s="29"/>
      <c r="I4" s="29"/>
      <c r="J4" s="29"/>
      <c r="K4" s="29"/>
      <c r="L4" s="29"/>
      <c r="M4" s="30" t="s">
        <v>17</v>
      </c>
      <c r="N4" s="19"/>
      <c r="O4" s="26"/>
      <c r="P4" s="27"/>
      <c r="Q4" s="31" t="s">
        <v>18</v>
      </c>
      <c r="R4" s="32"/>
      <c r="S4" s="32"/>
      <c r="T4" s="33"/>
      <c r="U4" s="34"/>
      <c r="V4" s="35"/>
      <c r="W4" s="33"/>
      <c r="X4" s="36"/>
      <c r="Y4" s="11"/>
    </row>
    <row r="5" spans="1:25" s="12" customFormat="1" ht="12" customHeight="1">
      <c r="A5" s="13"/>
      <c r="B5" s="14"/>
      <c r="C5" s="13"/>
      <c r="D5" s="13"/>
      <c r="E5" s="26"/>
      <c r="F5" s="37" t="s">
        <v>19</v>
      </c>
      <c r="G5" s="26"/>
      <c r="H5" s="38" t="s">
        <v>20</v>
      </c>
      <c r="I5" s="39"/>
      <c r="J5" s="39"/>
      <c r="K5" s="39"/>
      <c r="L5" s="40"/>
      <c r="M5" s="41"/>
      <c r="N5" s="19"/>
      <c r="O5" s="26"/>
      <c r="P5" s="37" t="s">
        <v>19</v>
      </c>
      <c r="Q5" s="42"/>
      <c r="R5" s="43"/>
      <c r="S5" s="43"/>
      <c r="T5" s="44"/>
      <c r="U5" s="45"/>
      <c r="V5" s="46"/>
      <c r="W5" s="44"/>
      <c r="X5" s="47"/>
      <c r="Y5" s="11"/>
    </row>
    <row r="6" spans="1:25" s="12" customFormat="1" ht="12" customHeight="1">
      <c r="A6" s="13"/>
      <c r="B6" s="14"/>
      <c r="C6" s="13"/>
      <c r="D6" s="13"/>
      <c r="E6" s="26"/>
      <c r="F6" s="48"/>
      <c r="G6" s="26"/>
      <c r="H6" s="49" t="s">
        <v>21</v>
      </c>
      <c r="I6" s="50" t="s">
        <v>22</v>
      </c>
      <c r="J6" s="51"/>
      <c r="K6" s="52"/>
      <c r="L6" s="53" t="s">
        <v>23</v>
      </c>
      <c r="M6" s="41"/>
      <c r="N6" s="19"/>
      <c r="O6" s="26"/>
      <c r="P6" s="48"/>
      <c r="Q6" s="54" t="s">
        <v>24</v>
      </c>
      <c r="R6" s="55" t="s">
        <v>24</v>
      </c>
      <c r="S6" s="55" t="s">
        <v>24</v>
      </c>
      <c r="T6" s="56" t="s">
        <v>24</v>
      </c>
      <c r="U6" s="57" t="s">
        <v>24</v>
      </c>
      <c r="V6" s="58" t="s">
        <v>24</v>
      </c>
      <c r="W6" s="56" t="s">
        <v>24</v>
      </c>
      <c r="X6" s="57" t="s">
        <v>24</v>
      </c>
      <c r="Y6" s="59" t="s">
        <v>24</v>
      </c>
    </row>
    <row r="7" spans="1:25" s="12" customFormat="1" ht="12.75" customHeight="1" thickBot="1">
      <c r="A7" s="60"/>
      <c r="B7" s="61"/>
      <c r="C7" s="60"/>
      <c r="D7" s="60"/>
      <c r="E7" s="62"/>
      <c r="F7" s="63"/>
      <c r="G7" s="62"/>
      <c r="H7" s="64"/>
      <c r="I7" s="65" t="s">
        <v>25</v>
      </c>
      <c r="J7" s="65" t="s">
        <v>26</v>
      </c>
      <c r="K7" s="65" t="s">
        <v>27</v>
      </c>
      <c r="L7" s="66"/>
      <c r="M7" s="67"/>
      <c r="N7" s="68"/>
      <c r="O7" s="62"/>
      <c r="P7" s="63"/>
      <c r="Q7" s="69" t="s">
        <v>28</v>
      </c>
      <c r="R7" s="70" t="s">
        <v>28</v>
      </c>
      <c r="S7" s="70" t="s">
        <v>28</v>
      </c>
      <c r="T7" s="71" t="s">
        <v>28</v>
      </c>
      <c r="U7" s="72" t="s">
        <v>28</v>
      </c>
      <c r="V7" s="73" t="s">
        <v>28</v>
      </c>
      <c r="W7" s="71" t="s">
        <v>28</v>
      </c>
      <c r="X7" s="74" t="s">
        <v>28</v>
      </c>
      <c r="Y7" s="75" t="s">
        <v>28</v>
      </c>
    </row>
    <row r="8" spans="1:25" s="12" customFormat="1" ht="18" customHeight="1">
      <c r="A8" s="76">
        <v>1</v>
      </c>
      <c r="B8" s="77" t="s">
        <v>29</v>
      </c>
      <c r="C8" s="78" t="s">
        <v>30</v>
      </c>
      <c r="D8" s="79" t="s">
        <v>31</v>
      </c>
      <c r="E8" s="80">
        <v>113435.934</v>
      </c>
      <c r="F8" s="81">
        <v>113435.934</v>
      </c>
      <c r="G8" s="80">
        <f>H8</f>
        <v>1469.521</v>
      </c>
      <c r="H8" s="82">
        <f>I8+L8</f>
        <v>1469.521</v>
      </c>
      <c r="I8" s="83">
        <v>850.972</v>
      </c>
      <c r="J8" s="84" t="s">
        <v>32</v>
      </c>
      <c r="K8" s="84" t="s">
        <v>32</v>
      </c>
      <c r="L8" s="83">
        <v>618.549</v>
      </c>
      <c r="M8" s="85">
        <v>50344.306</v>
      </c>
      <c r="N8" s="86">
        <v>0</v>
      </c>
      <c r="O8" s="87">
        <f>+(+E8+G8)-(M8+N8)</f>
        <v>64561.14899999999</v>
      </c>
      <c r="P8" s="81">
        <v>64561.149</v>
      </c>
      <c r="Q8" s="88">
        <v>0</v>
      </c>
      <c r="R8" s="89">
        <v>0</v>
      </c>
      <c r="S8" s="89">
        <v>0</v>
      </c>
      <c r="T8" s="90">
        <v>0</v>
      </c>
      <c r="U8" s="91">
        <v>73</v>
      </c>
      <c r="V8" s="92">
        <v>0</v>
      </c>
      <c r="W8" s="90">
        <v>0</v>
      </c>
      <c r="X8" s="93">
        <v>0</v>
      </c>
      <c r="Y8" s="94" t="s">
        <v>24</v>
      </c>
    </row>
    <row r="9" spans="1:25" s="12" customFormat="1" ht="18" customHeight="1" thickBot="1">
      <c r="A9" s="95"/>
      <c r="B9" s="96"/>
      <c r="C9" s="97"/>
      <c r="D9" s="98"/>
      <c r="E9" s="99"/>
      <c r="F9" s="100"/>
      <c r="G9" s="99"/>
      <c r="H9" s="101"/>
      <c r="I9" s="102"/>
      <c r="J9" s="103"/>
      <c r="K9" s="103"/>
      <c r="L9" s="102"/>
      <c r="M9" s="104"/>
      <c r="N9" s="105"/>
      <c r="O9" s="106"/>
      <c r="P9" s="100"/>
      <c r="Q9" s="107">
        <v>0</v>
      </c>
      <c r="R9" s="108">
        <v>0</v>
      </c>
      <c r="S9" s="108">
        <v>0</v>
      </c>
      <c r="T9" s="109">
        <v>0</v>
      </c>
      <c r="U9" s="110">
        <v>50344.306</v>
      </c>
      <c r="V9" s="111">
        <v>0</v>
      </c>
      <c r="W9" s="109">
        <v>0</v>
      </c>
      <c r="X9" s="112">
        <v>0</v>
      </c>
      <c r="Y9" s="113" t="s">
        <v>28</v>
      </c>
    </row>
    <row r="10" spans="1:25" s="12" customFormat="1" ht="18" customHeight="1">
      <c r="A10" s="76">
        <v>2</v>
      </c>
      <c r="B10" s="77" t="s">
        <v>33</v>
      </c>
      <c r="C10" s="78" t="s">
        <v>34</v>
      </c>
      <c r="D10" s="79" t="s">
        <v>31</v>
      </c>
      <c r="E10" s="80">
        <v>1067.94</v>
      </c>
      <c r="F10" s="81">
        <v>1067.94</v>
      </c>
      <c r="G10" s="80">
        <v>0.637</v>
      </c>
      <c r="H10" s="82">
        <v>0.637</v>
      </c>
      <c r="I10" s="114" t="s">
        <v>32</v>
      </c>
      <c r="J10" s="84" t="s">
        <v>32</v>
      </c>
      <c r="K10" s="84" t="s">
        <v>32</v>
      </c>
      <c r="L10" s="83">
        <v>0.637</v>
      </c>
      <c r="M10" s="115">
        <v>788.855</v>
      </c>
      <c r="N10" s="86">
        <v>0</v>
      </c>
      <c r="O10" s="87">
        <f>+(+E10+G10)-(M10+N10)</f>
        <v>279.722</v>
      </c>
      <c r="P10" s="81">
        <v>279.722</v>
      </c>
      <c r="Q10" s="88">
        <v>0</v>
      </c>
      <c r="R10" s="89">
        <v>0</v>
      </c>
      <c r="S10" s="89">
        <v>0</v>
      </c>
      <c r="T10" s="90">
        <v>0</v>
      </c>
      <c r="U10" s="91">
        <v>5</v>
      </c>
      <c r="V10" s="92">
        <v>0</v>
      </c>
      <c r="W10" s="90">
        <v>0</v>
      </c>
      <c r="X10" s="93">
        <v>0</v>
      </c>
      <c r="Y10" s="94" t="s">
        <v>24</v>
      </c>
    </row>
    <row r="11" spans="1:25" s="12" customFormat="1" ht="18" customHeight="1" thickBot="1">
      <c r="A11" s="95"/>
      <c r="B11" s="96"/>
      <c r="C11" s="97"/>
      <c r="D11" s="98"/>
      <c r="E11" s="99"/>
      <c r="F11" s="100"/>
      <c r="G11" s="99"/>
      <c r="H11" s="101"/>
      <c r="I11" s="116"/>
      <c r="J11" s="117"/>
      <c r="K11" s="117"/>
      <c r="L11" s="118"/>
      <c r="M11" s="119"/>
      <c r="N11" s="105"/>
      <c r="O11" s="120"/>
      <c r="P11" s="100"/>
      <c r="Q11" s="107">
        <v>0</v>
      </c>
      <c r="R11" s="108">
        <v>0</v>
      </c>
      <c r="S11" s="108">
        <v>0</v>
      </c>
      <c r="T11" s="109">
        <v>0</v>
      </c>
      <c r="U11" s="110">
        <v>788.855</v>
      </c>
      <c r="V11" s="111">
        <v>0</v>
      </c>
      <c r="W11" s="109">
        <v>0</v>
      </c>
      <c r="X11" s="112">
        <v>0</v>
      </c>
      <c r="Y11" s="113" t="s">
        <v>28</v>
      </c>
    </row>
    <row r="12" spans="1:25" s="12" customFormat="1" ht="18" customHeight="1">
      <c r="A12" s="76">
        <v>3</v>
      </c>
      <c r="B12" s="77" t="s">
        <v>35</v>
      </c>
      <c r="C12" s="78" t="s">
        <v>36</v>
      </c>
      <c r="D12" s="79" t="s">
        <v>31</v>
      </c>
      <c r="E12" s="80">
        <v>926.337</v>
      </c>
      <c r="F12" s="81">
        <v>926.337</v>
      </c>
      <c r="G12" s="80">
        <v>94.6</v>
      </c>
      <c r="H12" s="82">
        <v>94.6</v>
      </c>
      <c r="I12" s="83">
        <v>94.6</v>
      </c>
      <c r="J12" s="84" t="s">
        <v>32</v>
      </c>
      <c r="K12" s="84" t="s">
        <v>32</v>
      </c>
      <c r="L12" s="121" t="s">
        <v>32</v>
      </c>
      <c r="M12" s="115">
        <v>868.842</v>
      </c>
      <c r="N12" s="86">
        <v>0</v>
      </c>
      <c r="O12" s="87">
        <f>+(+E12+G12)-(M12+N12)</f>
        <v>152.09500000000003</v>
      </c>
      <c r="P12" s="81">
        <v>152.095</v>
      </c>
      <c r="Q12" s="88">
        <v>0</v>
      </c>
      <c r="R12" s="89">
        <v>0</v>
      </c>
      <c r="S12" s="89">
        <v>0</v>
      </c>
      <c r="T12" s="90">
        <v>0</v>
      </c>
      <c r="U12" s="91">
        <v>3</v>
      </c>
      <c r="V12" s="92">
        <v>0</v>
      </c>
      <c r="W12" s="90">
        <v>0</v>
      </c>
      <c r="X12" s="93">
        <v>0</v>
      </c>
      <c r="Y12" s="94" t="s">
        <v>24</v>
      </c>
    </row>
    <row r="13" spans="1:25" s="12" customFormat="1" ht="18" customHeight="1" thickBot="1">
      <c r="A13" s="95"/>
      <c r="B13" s="96"/>
      <c r="C13" s="97"/>
      <c r="D13" s="98"/>
      <c r="E13" s="99"/>
      <c r="F13" s="100"/>
      <c r="G13" s="99"/>
      <c r="H13" s="101"/>
      <c r="I13" s="118"/>
      <c r="J13" s="117"/>
      <c r="K13" s="117"/>
      <c r="L13" s="122"/>
      <c r="M13" s="119"/>
      <c r="N13" s="105"/>
      <c r="O13" s="120"/>
      <c r="P13" s="100"/>
      <c r="Q13" s="107">
        <v>0</v>
      </c>
      <c r="R13" s="108">
        <v>0</v>
      </c>
      <c r="S13" s="108">
        <v>0</v>
      </c>
      <c r="T13" s="109">
        <v>0</v>
      </c>
      <c r="U13" s="110">
        <v>868.842</v>
      </c>
      <c r="V13" s="111">
        <v>0</v>
      </c>
      <c r="W13" s="109">
        <v>0</v>
      </c>
      <c r="X13" s="112">
        <v>0</v>
      </c>
      <c r="Y13" s="113" t="s">
        <v>28</v>
      </c>
    </row>
    <row r="14" spans="1:25" s="12" customFormat="1" ht="18" customHeight="1">
      <c r="A14" s="76">
        <v>4</v>
      </c>
      <c r="B14" s="77" t="s">
        <v>37</v>
      </c>
      <c r="C14" s="78" t="s">
        <v>38</v>
      </c>
      <c r="D14" s="79" t="s">
        <v>31</v>
      </c>
      <c r="E14" s="80">
        <v>556.798</v>
      </c>
      <c r="F14" s="81">
        <v>556.798</v>
      </c>
      <c r="G14" s="80">
        <f>H14</f>
        <v>230.84099999999998</v>
      </c>
      <c r="H14" s="82">
        <f>I14+L14</f>
        <v>230.84099999999998</v>
      </c>
      <c r="I14" s="83">
        <v>230.807</v>
      </c>
      <c r="J14" s="84" t="s">
        <v>32</v>
      </c>
      <c r="K14" s="84" t="s">
        <v>32</v>
      </c>
      <c r="L14" s="83">
        <v>0.034</v>
      </c>
      <c r="M14" s="115">
        <v>609.148</v>
      </c>
      <c r="N14" s="86">
        <v>0</v>
      </c>
      <c r="O14" s="87">
        <f>+(+E14+G14)-(M14+N14)</f>
        <v>178.49099999999999</v>
      </c>
      <c r="P14" s="81">
        <v>178.491</v>
      </c>
      <c r="Q14" s="88">
        <v>0</v>
      </c>
      <c r="R14" s="89">
        <v>0</v>
      </c>
      <c r="S14" s="89">
        <v>0</v>
      </c>
      <c r="T14" s="90">
        <v>0</v>
      </c>
      <c r="U14" s="91">
        <v>4</v>
      </c>
      <c r="V14" s="92">
        <v>0</v>
      </c>
      <c r="W14" s="90">
        <v>0</v>
      </c>
      <c r="X14" s="93">
        <v>0</v>
      </c>
      <c r="Y14" s="94" t="s">
        <v>24</v>
      </c>
    </row>
    <row r="15" spans="1:25" s="12" customFormat="1" ht="18" customHeight="1" thickBot="1">
      <c r="A15" s="95"/>
      <c r="B15" s="96"/>
      <c r="C15" s="97"/>
      <c r="D15" s="98"/>
      <c r="E15" s="99"/>
      <c r="F15" s="100"/>
      <c r="G15" s="99"/>
      <c r="H15" s="101"/>
      <c r="I15" s="118"/>
      <c r="J15" s="117"/>
      <c r="K15" s="117"/>
      <c r="L15" s="118"/>
      <c r="M15" s="119"/>
      <c r="N15" s="105"/>
      <c r="O15" s="106"/>
      <c r="P15" s="100"/>
      <c r="Q15" s="107">
        <v>0</v>
      </c>
      <c r="R15" s="108">
        <v>0</v>
      </c>
      <c r="S15" s="108">
        <v>0</v>
      </c>
      <c r="T15" s="109">
        <v>0</v>
      </c>
      <c r="U15" s="110">
        <v>609.148</v>
      </c>
      <c r="V15" s="111">
        <v>0</v>
      </c>
      <c r="W15" s="109">
        <v>0</v>
      </c>
      <c r="X15" s="112">
        <v>0</v>
      </c>
      <c r="Y15" s="113" t="s">
        <v>28</v>
      </c>
    </row>
    <row r="16" spans="1:25" s="12" customFormat="1" ht="18" customHeight="1">
      <c r="A16" s="76">
        <v>5</v>
      </c>
      <c r="B16" s="77" t="s">
        <v>39</v>
      </c>
      <c r="C16" s="78" t="s">
        <v>40</v>
      </c>
      <c r="D16" s="79" t="s">
        <v>31</v>
      </c>
      <c r="E16" s="80">
        <v>462.663</v>
      </c>
      <c r="F16" s="81">
        <v>462.663</v>
      </c>
      <c r="G16" s="123" t="s">
        <v>32</v>
      </c>
      <c r="H16" s="114" t="s">
        <v>32</v>
      </c>
      <c r="I16" s="114" t="s">
        <v>32</v>
      </c>
      <c r="J16" s="84" t="s">
        <v>32</v>
      </c>
      <c r="K16" s="84" t="s">
        <v>32</v>
      </c>
      <c r="L16" s="121" t="s">
        <v>32</v>
      </c>
      <c r="M16" s="115">
        <v>43.092</v>
      </c>
      <c r="N16" s="86">
        <v>0</v>
      </c>
      <c r="O16" s="87">
        <f>E16-M16</f>
        <v>419.571</v>
      </c>
      <c r="P16" s="81">
        <v>419.571</v>
      </c>
      <c r="Q16" s="88">
        <v>0</v>
      </c>
      <c r="R16" s="89">
        <v>0</v>
      </c>
      <c r="S16" s="89">
        <v>0</v>
      </c>
      <c r="T16" s="90">
        <v>0</v>
      </c>
      <c r="U16" s="91">
        <v>2</v>
      </c>
      <c r="V16" s="92">
        <v>0</v>
      </c>
      <c r="W16" s="90">
        <v>0</v>
      </c>
      <c r="X16" s="93">
        <v>0</v>
      </c>
      <c r="Y16" s="94" t="s">
        <v>24</v>
      </c>
    </row>
    <row r="17" spans="1:25" s="12" customFormat="1" ht="18" customHeight="1" thickBot="1">
      <c r="A17" s="95"/>
      <c r="B17" s="96"/>
      <c r="C17" s="97"/>
      <c r="D17" s="98"/>
      <c r="E17" s="99"/>
      <c r="F17" s="100"/>
      <c r="G17" s="124"/>
      <c r="H17" s="125"/>
      <c r="I17" s="116"/>
      <c r="J17" s="117"/>
      <c r="K17" s="117"/>
      <c r="L17" s="122"/>
      <c r="M17" s="119"/>
      <c r="N17" s="105"/>
      <c r="O17" s="120"/>
      <c r="P17" s="100"/>
      <c r="Q17" s="107">
        <v>0</v>
      </c>
      <c r="R17" s="108">
        <v>0</v>
      </c>
      <c r="S17" s="108">
        <v>0</v>
      </c>
      <c r="T17" s="109">
        <v>0</v>
      </c>
      <c r="U17" s="110">
        <v>43.092</v>
      </c>
      <c r="V17" s="111">
        <v>0</v>
      </c>
      <c r="W17" s="109">
        <v>0</v>
      </c>
      <c r="X17" s="112">
        <v>0</v>
      </c>
      <c r="Y17" s="113" t="s">
        <v>28</v>
      </c>
    </row>
    <row r="18" spans="1:25" s="12" customFormat="1" ht="18" customHeight="1">
      <c r="A18" s="76">
        <v>6</v>
      </c>
      <c r="B18" s="77" t="s">
        <v>41</v>
      </c>
      <c r="C18" s="78" t="s">
        <v>42</v>
      </c>
      <c r="D18" s="79" t="s">
        <v>31</v>
      </c>
      <c r="E18" s="80">
        <v>2095.836</v>
      </c>
      <c r="F18" s="81">
        <v>2095.836</v>
      </c>
      <c r="G18" s="126">
        <v>0.355</v>
      </c>
      <c r="H18" s="83">
        <v>0.355</v>
      </c>
      <c r="I18" s="121" t="s">
        <v>32</v>
      </c>
      <c r="J18" s="84" t="s">
        <v>32</v>
      </c>
      <c r="K18" s="84" t="s">
        <v>32</v>
      </c>
      <c r="L18" s="127">
        <v>0.355</v>
      </c>
      <c r="M18" s="115">
        <v>1744.983</v>
      </c>
      <c r="N18" s="86">
        <v>0</v>
      </c>
      <c r="O18" s="87">
        <f>E18+L18-M18</f>
        <v>351.20799999999986</v>
      </c>
      <c r="P18" s="81">
        <v>351.208</v>
      </c>
      <c r="Q18" s="88">
        <v>0</v>
      </c>
      <c r="R18" s="89">
        <v>0</v>
      </c>
      <c r="S18" s="89">
        <v>0</v>
      </c>
      <c r="T18" s="90">
        <v>0</v>
      </c>
      <c r="U18" s="91">
        <v>2</v>
      </c>
      <c r="V18" s="92">
        <v>0</v>
      </c>
      <c r="W18" s="90">
        <v>0</v>
      </c>
      <c r="X18" s="93">
        <v>0</v>
      </c>
      <c r="Y18" s="94" t="s">
        <v>24</v>
      </c>
    </row>
    <row r="19" spans="1:25" s="12" customFormat="1" ht="18" customHeight="1" thickBot="1">
      <c r="A19" s="95"/>
      <c r="B19" s="96"/>
      <c r="C19" s="97"/>
      <c r="D19" s="98"/>
      <c r="E19" s="99"/>
      <c r="F19" s="100"/>
      <c r="G19" s="128"/>
      <c r="H19" s="102"/>
      <c r="I19" s="122"/>
      <c r="J19" s="117"/>
      <c r="K19" s="117"/>
      <c r="L19" s="129"/>
      <c r="M19" s="119"/>
      <c r="N19" s="105"/>
      <c r="O19" s="120"/>
      <c r="P19" s="100"/>
      <c r="Q19" s="107">
        <v>0</v>
      </c>
      <c r="R19" s="108">
        <v>0</v>
      </c>
      <c r="S19" s="108">
        <v>0</v>
      </c>
      <c r="T19" s="109">
        <v>0</v>
      </c>
      <c r="U19" s="110">
        <v>1744.983</v>
      </c>
      <c r="V19" s="111">
        <v>0</v>
      </c>
      <c r="W19" s="109">
        <v>0</v>
      </c>
      <c r="X19" s="112">
        <v>0</v>
      </c>
      <c r="Y19" s="113" t="s">
        <v>28</v>
      </c>
    </row>
    <row r="20" spans="1:25" s="12" customFormat="1" ht="18" customHeight="1">
      <c r="A20" s="76">
        <v>7</v>
      </c>
      <c r="B20" s="77" t="s">
        <v>43</v>
      </c>
      <c r="C20" s="78" t="s">
        <v>44</v>
      </c>
      <c r="D20" s="79" t="s">
        <v>31</v>
      </c>
      <c r="E20" s="80">
        <v>38.528</v>
      </c>
      <c r="F20" s="81">
        <v>38.528</v>
      </c>
      <c r="G20" s="130" t="s">
        <v>32</v>
      </c>
      <c r="H20" s="121" t="s">
        <v>32</v>
      </c>
      <c r="I20" s="121" t="s">
        <v>32</v>
      </c>
      <c r="J20" s="84" t="s">
        <v>32</v>
      </c>
      <c r="K20" s="84" t="s">
        <v>32</v>
      </c>
      <c r="L20" s="121" t="s">
        <v>32</v>
      </c>
      <c r="M20" s="131">
        <v>0</v>
      </c>
      <c r="N20" s="132">
        <v>38.515</v>
      </c>
      <c r="O20" s="87">
        <f>E20-N20</f>
        <v>0.012999999999998124</v>
      </c>
      <c r="P20" s="81">
        <v>0.013</v>
      </c>
      <c r="Q20" s="88">
        <v>0</v>
      </c>
      <c r="R20" s="89">
        <v>0</v>
      </c>
      <c r="S20" s="89">
        <v>0</v>
      </c>
      <c r="T20" s="90">
        <v>0</v>
      </c>
      <c r="U20" s="91">
        <v>0</v>
      </c>
      <c r="V20" s="92">
        <v>0</v>
      </c>
      <c r="W20" s="90">
        <v>0</v>
      </c>
      <c r="X20" s="93">
        <v>0</v>
      </c>
      <c r="Y20" s="94" t="s">
        <v>24</v>
      </c>
    </row>
    <row r="21" spans="1:25" s="12" customFormat="1" ht="18" customHeight="1" thickBot="1">
      <c r="A21" s="95"/>
      <c r="B21" s="96"/>
      <c r="C21" s="97"/>
      <c r="D21" s="98"/>
      <c r="E21" s="99"/>
      <c r="F21" s="100"/>
      <c r="G21" s="133"/>
      <c r="H21" s="134"/>
      <c r="I21" s="122"/>
      <c r="J21" s="117"/>
      <c r="K21" s="117"/>
      <c r="L21" s="122"/>
      <c r="M21" s="135"/>
      <c r="N21" s="136"/>
      <c r="O21" s="120"/>
      <c r="P21" s="100"/>
      <c r="Q21" s="107">
        <v>0</v>
      </c>
      <c r="R21" s="108">
        <v>0</v>
      </c>
      <c r="S21" s="108">
        <v>0</v>
      </c>
      <c r="T21" s="109">
        <v>0</v>
      </c>
      <c r="U21" s="137">
        <v>0</v>
      </c>
      <c r="V21" s="111">
        <v>0</v>
      </c>
      <c r="W21" s="109">
        <v>0</v>
      </c>
      <c r="X21" s="112">
        <v>0</v>
      </c>
      <c r="Y21" s="113" t="s">
        <v>28</v>
      </c>
    </row>
    <row r="22" spans="1:25" s="12" customFormat="1" ht="21.75" customHeight="1" hidden="1">
      <c r="A22" s="76"/>
      <c r="B22" s="138" t="s">
        <v>45</v>
      </c>
      <c r="C22" s="139"/>
      <c r="D22" s="140"/>
      <c r="E22" s="141"/>
      <c r="F22" s="142"/>
      <c r="G22" s="141"/>
      <c r="H22" s="84"/>
      <c r="I22" s="84"/>
      <c r="J22" s="84"/>
      <c r="K22" s="84"/>
      <c r="L22" s="84"/>
      <c r="M22" s="131"/>
      <c r="N22" s="143"/>
      <c r="O22" s="144">
        <f>+(+E22+G22)-(M22+N22)</f>
        <v>0</v>
      </c>
      <c r="P22" s="142"/>
      <c r="Q22" s="92">
        <v>0</v>
      </c>
      <c r="R22" s="89">
        <v>0</v>
      </c>
      <c r="S22" s="89">
        <v>0</v>
      </c>
      <c r="T22" s="90">
        <v>0</v>
      </c>
      <c r="U22" s="89">
        <v>0</v>
      </c>
      <c r="V22" s="92">
        <v>0</v>
      </c>
      <c r="W22" s="90">
        <v>0</v>
      </c>
      <c r="X22" s="93">
        <v>0</v>
      </c>
      <c r="Y22" s="94" t="s">
        <v>24</v>
      </c>
    </row>
    <row r="23" spans="1:25" s="12" customFormat="1" ht="21.75" customHeight="1" hidden="1" thickBot="1">
      <c r="A23" s="95"/>
      <c r="B23" s="145"/>
      <c r="C23" s="146"/>
      <c r="D23" s="147"/>
      <c r="E23" s="148"/>
      <c r="F23" s="149"/>
      <c r="G23" s="148"/>
      <c r="H23" s="103"/>
      <c r="I23" s="117"/>
      <c r="J23" s="117"/>
      <c r="K23" s="117"/>
      <c r="L23" s="117"/>
      <c r="M23" s="135"/>
      <c r="N23" s="150"/>
      <c r="O23" s="151"/>
      <c r="P23" s="149"/>
      <c r="Q23" s="111">
        <v>0</v>
      </c>
      <c r="R23" s="108">
        <v>0</v>
      </c>
      <c r="S23" s="108">
        <v>0</v>
      </c>
      <c r="T23" s="109">
        <v>0</v>
      </c>
      <c r="U23" s="108">
        <v>0</v>
      </c>
      <c r="V23" s="111">
        <v>0</v>
      </c>
      <c r="W23" s="109">
        <v>0</v>
      </c>
      <c r="X23" s="112">
        <v>0</v>
      </c>
      <c r="Y23" s="113" t="s">
        <v>28</v>
      </c>
    </row>
    <row r="24" spans="1:25" s="160" customFormat="1" ht="19.5" customHeight="1">
      <c r="A24" s="76" t="s">
        <v>46</v>
      </c>
      <c r="B24" s="76">
        <v>7</v>
      </c>
      <c r="C24" s="77"/>
      <c r="D24" s="140"/>
      <c r="E24" s="87">
        <f>SUM(E8:E23)</f>
        <v>118584.036</v>
      </c>
      <c r="F24" s="152">
        <f aca="true" t="shared" si="0" ref="F24:P24">SUM(F8:F23)</f>
        <v>118584.036</v>
      </c>
      <c r="G24" s="87">
        <f t="shared" si="0"/>
        <v>1795.9539999999997</v>
      </c>
      <c r="H24" s="153">
        <f t="shared" si="0"/>
        <v>1795.9539999999997</v>
      </c>
      <c r="I24" s="153">
        <f t="shared" si="0"/>
        <v>1176.379</v>
      </c>
      <c r="J24" s="154">
        <f t="shared" si="0"/>
        <v>0</v>
      </c>
      <c r="K24" s="154">
        <f t="shared" si="0"/>
        <v>0</v>
      </c>
      <c r="L24" s="153">
        <f t="shared" si="0"/>
        <v>619.5749999999999</v>
      </c>
      <c r="M24" s="153">
        <f t="shared" si="0"/>
        <v>54399.225999999995</v>
      </c>
      <c r="N24" s="155">
        <f t="shared" si="0"/>
        <v>38.515</v>
      </c>
      <c r="O24" s="87">
        <f t="shared" si="0"/>
        <v>65942.249</v>
      </c>
      <c r="P24" s="152">
        <f t="shared" si="0"/>
        <v>65942.24900000001</v>
      </c>
      <c r="Q24" s="156">
        <f aca="true" t="shared" si="1" ref="Q24:X24">SUMIF($Y$8:$Y$23,$Y$6,Q8:Q23)</f>
        <v>0</v>
      </c>
      <c r="R24" s="157">
        <f t="shared" si="1"/>
        <v>0</v>
      </c>
      <c r="S24" s="157">
        <f t="shared" si="1"/>
        <v>0</v>
      </c>
      <c r="T24" s="158">
        <f t="shared" si="1"/>
        <v>0</v>
      </c>
      <c r="U24" s="157">
        <f t="shared" si="1"/>
        <v>89</v>
      </c>
      <c r="V24" s="156">
        <f t="shared" si="1"/>
        <v>0</v>
      </c>
      <c r="W24" s="158">
        <f t="shared" si="1"/>
        <v>0</v>
      </c>
      <c r="X24" s="159">
        <f t="shared" si="1"/>
        <v>0</v>
      </c>
      <c r="Y24" s="94" t="s">
        <v>24</v>
      </c>
    </row>
    <row r="25" spans="1:25" s="160" customFormat="1" ht="19.5" customHeight="1" thickBot="1">
      <c r="A25" s="95"/>
      <c r="B25" s="95"/>
      <c r="C25" s="96"/>
      <c r="D25" s="147"/>
      <c r="E25" s="106"/>
      <c r="F25" s="161"/>
      <c r="G25" s="106"/>
      <c r="H25" s="162"/>
      <c r="I25" s="162"/>
      <c r="J25" s="163"/>
      <c r="K25" s="163"/>
      <c r="L25" s="164"/>
      <c r="M25" s="162"/>
      <c r="N25" s="165"/>
      <c r="O25" s="106"/>
      <c r="P25" s="161"/>
      <c r="Q25" s="166">
        <f aca="true" t="shared" si="2" ref="Q25:X25">SUMIF($Y$8:$Y$23,$Y$7,Q8:Q23)</f>
        <v>0</v>
      </c>
      <c r="R25" s="167">
        <f t="shared" si="2"/>
        <v>0</v>
      </c>
      <c r="S25" s="167">
        <f t="shared" si="2"/>
        <v>0</v>
      </c>
      <c r="T25" s="168">
        <f t="shared" si="2"/>
        <v>0</v>
      </c>
      <c r="U25" s="169">
        <f t="shared" si="2"/>
        <v>54399.225999999995</v>
      </c>
      <c r="V25" s="166">
        <f t="shared" si="2"/>
        <v>0</v>
      </c>
      <c r="W25" s="168">
        <f t="shared" si="2"/>
        <v>0</v>
      </c>
      <c r="X25" s="170">
        <f t="shared" si="2"/>
        <v>0</v>
      </c>
      <c r="Y25" s="113" t="s">
        <v>28</v>
      </c>
    </row>
    <row r="26" ht="14.25" hidden="1" outlineLevel="1" thickBot="1">
      <c r="A26" s="2" t="s">
        <v>47</v>
      </c>
    </row>
    <row r="27" spans="3:15" ht="14.25" hidden="1" outlineLevel="1" thickBot="1">
      <c r="C27" s="2" t="s">
        <v>48</v>
      </c>
      <c r="F27" s="2" t="s">
        <v>49</v>
      </c>
      <c r="O27" s="171"/>
    </row>
    <row r="28" spans="3:6" ht="14.25" hidden="1" outlineLevel="1" thickBot="1">
      <c r="C28" s="2" t="s">
        <v>50</v>
      </c>
      <c r="F28" s="2" t="s">
        <v>51</v>
      </c>
    </row>
    <row r="29" spans="3:6" ht="14.25" hidden="1" outlineLevel="1" thickBot="1">
      <c r="C29" s="2" t="s">
        <v>52</v>
      </c>
      <c r="F29" s="2" t="s">
        <v>53</v>
      </c>
    </row>
    <row r="30" spans="3:6" ht="14.25" hidden="1" outlineLevel="1" thickBot="1">
      <c r="C30" s="2" t="s">
        <v>54</v>
      </c>
      <c r="F30" s="2" t="s">
        <v>55</v>
      </c>
    </row>
    <row r="31" spans="3:6" ht="14.25" hidden="1" outlineLevel="1" thickBot="1">
      <c r="C31" s="2" t="s">
        <v>56</v>
      </c>
      <c r="F31" s="2" t="s">
        <v>57</v>
      </c>
    </row>
    <row r="32" spans="3:6" ht="14.25" hidden="1" outlineLevel="1" thickBot="1">
      <c r="C32" s="2" t="s">
        <v>58</v>
      </c>
      <c r="F32" s="2" t="s">
        <v>59</v>
      </c>
    </row>
    <row r="33" ht="14.25" hidden="1" outlineLevel="1" thickBot="1">
      <c r="C33" s="2" t="s">
        <v>60</v>
      </c>
    </row>
    <row r="34" ht="14.25" hidden="1" outlineLevel="1" thickBot="1">
      <c r="C34" s="2" t="s">
        <v>61</v>
      </c>
    </row>
    <row r="35" ht="14.25" hidden="1" outlineLevel="1" thickBot="1">
      <c r="C35" s="2" t="s">
        <v>62</v>
      </c>
    </row>
    <row r="36" ht="14.25" hidden="1" outlineLevel="1" thickBot="1">
      <c r="C36" s="2" t="s">
        <v>63</v>
      </c>
    </row>
    <row r="37" ht="13.5" collapsed="1">
      <c r="O37" s="172"/>
    </row>
  </sheetData>
  <sheetProtection/>
  <mergeCells count="166">
    <mergeCell ref="N24:N25"/>
    <mergeCell ref="O24:O25"/>
    <mergeCell ref="P24:P25"/>
    <mergeCell ref="H24:H25"/>
    <mergeCell ref="I24:I25"/>
    <mergeCell ref="J24:J25"/>
    <mergeCell ref="K24:K25"/>
    <mergeCell ref="L24:L25"/>
    <mergeCell ref="M24:M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L22:L23"/>
    <mergeCell ref="M22:M23"/>
    <mergeCell ref="M20:M21"/>
    <mergeCell ref="N20:N21"/>
    <mergeCell ref="O20:O21"/>
    <mergeCell ref="P20:P21"/>
    <mergeCell ref="A22:A23"/>
    <mergeCell ref="B22:C23"/>
    <mergeCell ref="D22:D23"/>
    <mergeCell ref="E22:E23"/>
    <mergeCell ref="F22:F23"/>
    <mergeCell ref="G22:G23"/>
    <mergeCell ref="G20:G21"/>
    <mergeCell ref="H20:H21"/>
    <mergeCell ref="I20:I21"/>
    <mergeCell ref="J20:J21"/>
    <mergeCell ref="K20:K21"/>
    <mergeCell ref="L20:L21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M16:M17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6:G17"/>
    <mergeCell ref="H16:H17"/>
    <mergeCell ref="I16:I17"/>
    <mergeCell ref="J16:J17"/>
    <mergeCell ref="K16:K17"/>
    <mergeCell ref="L16:L17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A2:A7"/>
    <mergeCell ref="B2:B7"/>
    <mergeCell ref="C2:C7"/>
    <mergeCell ref="D2:D7"/>
    <mergeCell ref="E2:F3"/>
    <mergeCell ref="G2:M3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5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長史学</dc:creator>
  <cp:keywords/>
  <dc:description/>
  <cp:lastModifiedBy>長史学</cp:lastModifiedBy>
  <dcterms:created xsi:type="dcterms:W3CDTF">2017-09-28T07:33:43Z</dcterms:created>
  <dcterms:modified xsi:type="dcterms:W3CDTF">2017-09-28T07:34:11Z</dcterms:modified>
  <cp:category/>
  <cp:version/>
  <cp:contentType/>
  <cp:contentStatus/>
</cp:coreProperties>
</file>