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75" windowWidth="19395" windowHeight="7605"/>
  </bookViews>
  <sheets>
    <sheet name="個別表" sheetId="1" r:id="rId1"/>
  </sheets>
  <definedNames>
    <definedName name="_xlnm._FilterDatabase" localSheetId="0" hidden="1">個別表!$A$1:$Y$29</definedName>
    <definedName name="_xlnm.Print_Area" localSheetId="0">個別表!$A$1:$X$38</definedName>
    <definedName name="_xlnm.Print_Titles" localSheetId="0">個別表!$1:$7</definedName>
  </definedNames>
  <calcPr calcId="152511"/>
</workbook>
</file>

<file path=xl/calcChain.xml><?xml version="1.0" encoding="utf-8"?>
<calcChain xmlns="http://schemas.openxmlformats.org/spreadsheetml/2006/main">
  <c r="X29" i="1" l="1"/>
  <c r="W29" i="1"/>
  <c r="V29" i="1"/>
  <c r="U29" i="1"/>
  <c r="T29" i="1"/>
  <c r="S29" i="1"/>
  <c r="R29" i="1"/>
  <c r="Q29" i="1"/>
  <c r="X28" i="1"/>
  <c r="W28" i="1"/>
  <c r="V28" i="1"/>
  <c r="U28" i="1"/>
  <c r="T28" i="1"/>
  <c r="S28" i="1"/>
  <c r="R28" i="1"/>
  <c r="Q28" i="1"/>
  <c r="P28" i="1"/>
  <c r="N28" i="1"/>
  <c r="M28" i="1"/>
  <c r="L28" i="1"/>
  <c r="K28" i="1"/>
  <c r="J28" i="1"/>
  <c r="I28" i="1"/>
  <c r="H28" i="1"/>
  <c r="G28" i="1"/>
  <c r="F28" i="1"/>
  <c r="E28" i="1"/>
  <c r="O41" i="1" s="1"/>
  <c r="O26" i="1"/>
  <c r="O24" i="1"/>
  <c r="O22" i="1"/>
  <c r="O20" i="1"/>
  <c r="O18" i="1"/>
  <c r="O16" i="1"/>
  <c r="O14" i="1"/>
  <c r="O12" i="1"/>
  <c r="O10" i="1"/>
  <c r="O8" i="1"/>
  <c r="O28" i="1" l="1"/>
</calcChain>
</file>

<file path=xl/sharedStrings.xml><?xml version="1.0" encoding="utf-8"?>
<sst xmlns="http://schemas.openxmlformats.org/spreadsheetml/2006/main" count="145" uniqueCount="72">
  <si>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</si>
  <si>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</si>
  <si>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</si>
  <si>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</si>
  <si>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26年度末基金残高
（ａ）</t>
    <rPh sb="2" eb="4">
      <t>ネンド</t>
    </rPh>
    <rPh sb="4" eb="5">
      <t>マツ</t>
    </rPh>
    <rPh sb="5" eb="7">
      <t>キキン</t>
    </rPh>
    <rPh sb="7" eb="9">
      <t>ザンダカ</t>
    </rPh>
    <phoneticPr fontId="2"/>
  </si>
  <si>
    <t>27　年　度　収　入　支　出</t>
    <rPh sb="3" eb="4">
      <t>トシ</t>
    </rPh>
    <rPh sb="5" eb="6">
      <t>ド</t>
    </rPh>
    <rPh sb="7" eb="8">
      <t>オサム</t>
    </rPh>
    <rPh sb="9" eb="10">
      <t>イ</t>
    </rPh>
    <rPh sb="11" eb="12">
      <t>シ</t>
    </rPh>
    <rPh sb="13" eb="14">
      <t>デ</t>
    </rPh>
    <phoneticPr fontId="2"/>
  </si>
  <si>
    <t>27年度
国庫返納額
（ｄ）</t>
    <rPh sb="2" eb="4">
      <t>ネンド</t>
    </rPh>
    <rPh sb="7" eb="9">
      <t>ヘンノウ</t>
    </rPh>
    <phoneticPr fontId="2"/>
  </si>
  <si>
    <t>27年度末基金残高
(ｅ=ａ+ｂ-ｃ-ｄ)</t>
    <rPh sb="2" eb="4">
      <t>ネンド</t>
    </rPh>
    <rPh sb="4" eb="5">
      <t>マツ</t>
    </rPh>
    <rPh sb="5" eb="7">
      <t>キキン</t>
    </rPh>
    <rPh sb="7" eb="9">
      <t>ザンダカ</t>
    </rPh>
    <phoneticPr fontId="2"/>
  </si>
  <si>
    <t>27年度　事業実施決定等</t>
    <rPh sb="2" eb="4">
      <t>ネンド</t>
    </rPh>
    <rPh sb="5" eb="7">
      <t>ジギョウ</t>
    </rPh>
    <rPh sb="7" eb="9">
      <t>ジッシ</t>
    </rPh>
    <rPh sb="9" eb="11">
      <t>ケッテイ</t>
    </rPh>
    <rPh sb="11" eb="12">
      <t>トウ</t>
    </rPh>
    <phoneticPr fontId="2"/>
  </si>
  <si>
    <t>27年度末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</si>
  <si>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</si>
  <si>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</si>
  <si>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</si>
  <si>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</si>
  <si>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</si>
  <si>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</si>
  <si>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</si>
  <si>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</si>
  <si>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</si>
  <si>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</si>
  <si>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</si>
  <si>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</si>
  <si>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</si>
  <si>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</si>
  <si>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</si>
  <si>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</si>
  <si>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</si>
  <si>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</si>
  <si>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青森県</t>
    <rPh sb="0" eb="3">
      <t>アオモリケン</t>
    </rPh>
    <phoneticPr fontId="2"/>
  </si>
  <si>
    <t>青森県緊急雇用創出事業臨時特例基金</t>
    <rPh sb="0" eb="3">
      <t>アオモリケン</t>
    </rPh>
    <rPh sb="3" eb="5">
      <t>キンキュウ</t>
    </rPh>
    <rPh sb="5" eb="7">
      <t>コヨウ</t>
    </rPh>
    <rPh sb="7" eb="9">
      <t>ソウシュツ</t>
    </rPh>
    <rPh sb="9" eb="11">
      <t>ジギョウ</t>
    </rPh>
    <rPh sb="11" eb="13">
      <t>リンジ</t>
    </rPh>
    <rPh sb="13" eb="15">
      <t>トクレイ</t>
    </rPh>
    <rPh sb="15" eb="17">
      <t>キキン</t>
    </rPh>
    <phoneticPr fontId="2"/>
  </si>
  <si>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</si>
  <si>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t>
    <phoneticPr fontId="2"/>
  </si>
  <si>
    <t>岩手県</t>
    <rPh sb="0" eb="3">
      <t>イワテケン</t>
    </rPh>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</si>
  <si>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</si>
  <si>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
場合に、産業政策と一体となり、当該雇用に係る費用を事業主に助成する事業。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</si>
  <si>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宮城県</t>
    <rPh sb="0" eb="3">
      <t>ミヤギケン</t>
    </rPh>
    <phoneticPr fontId="2"/>
  </si>
  <si>
    <t>福島県</t>
    <rPh sb="0" eb="3">
      <t>フクシマケン</t>
    </rPh>
    <phoneticPr fontId="2"/>
  </si>
  <si>
    <t>福島県緊急雇用創出基金</t>
    <rPh sb="0" eb="3">
      <t>フクシマケン</t>
    </rPh>
    <rPh sb="3" eb="5">
      <t>キンキュウ</t>
    </rPh>
    <rPh sb="5" eb="7">
      <t>コヨウ</t>
    </rPh>
    <rPh sb="7" eb="9">
      <t>ソウシュツ</t>
    </rPh>
    <rPh sb="9" eb="11">
      <t>キキン</t>
    </rPh>
    <phoneticPr fontId="2"/>
  </si>
  <si>
    <t xml:space="preserve">
【震災等対応雇用支援事業】
　　東日本大震災等の影響による失業者に対するに対する短期の雇用・就業機会を創出・提供し、又は短期の雇用機会を提供した上で地域のニーズに応じた人材育成を行う真に必要な事業</t>
  </si>
  <si>
    <t>-</t>
  </si>
  <si>
    <t>福島県原子力災害対応等復興基金</t>
    <rPh sb="0" eb="2">
      <t>フクシマ</t>
    </rPh>
    <rPh sb="2" eb="3">
      <t>ケン</t>
    </rPh>
    <rPh sb="3" eb="6">
      <t>ゲンシリョク</t>
    </rPh>
    <rPh sb="6" eb="8">
      <t>サイガイ</t>
    </rPh>
    <rPh sb="8" eb="10">
      <t>タイオウ</t>
    </rPh>
    <rPh sb="10" eb="11">
      <t>トウ</t>
    </rPh>
    <rPh sb="11" eb="13">
      <t>フッコウ</t>
    </rPh>
    <rPh sb="13" eb="15">
      <t>キキン</t>
    </rPh>
    <phoneticPr fontId="2"/>
  </si>
  <si>
    <t>茨城県</t>
    <rPh sb="0" eb="3">
      <t>イバラキケン</t>
    </rPh>
    <phoneticPr fontId="2"/>
  </si>
  <si>
    <t>茨城県雇用創出等基金</t>
    <rPh sb="0" eb="3">
      <t>イバラキケン</t>
    </rPh>
    <rPh sb="3" eb="5">
      <t>コヨウ</t>
    </rPh>
    <rPh sb="5" eb="7">
      <t>ソウシュツ</t>
    </rPh>
    <rPh sb="7" eb="8">
      <t>トウ</t>
    </rPh>
    <rPh sb="8" eb="10">
      <t>キキン</t>
    </rPh>
    <phoneticPr fontId="2"/>
  </si>
  <si>
    <t>栃木県</t>
    <rPh sb="0" eb="3">
      <t>トチギケン</t>
    </rPh>
    <phoneticPr fontId="2"/>
  </si>
  <si>
    <t>栃木県緊急雇用創出事業臨時特例基金</t>
    <rPh sb="0" eb="3">
      <t>トチギケン</t>
    </rPh>
    <rPh sb="3" eb="5">
      <t>キンキュウ</t>
    </rPh>
    <rPh sb="5" eb="7">
      <t>コヨウ</t>
    </rPh>
    <rPh sb="7" eb="9">
      <t>ソウシュツ</t>
    </rPh>
    <rPh sb="9" eb="11">
      <t>ジギョウ</t>
    </rPh>
    <rPh sb="11" eb="13">
      <t>リンジ</t>
    </rPh>
    <rPh sb="13" eb="15">
      <t>トクレイ</t>
    </rPh>
    <rPh sb="15" eb="17">
      <t>キキン</t>
    </rPh>
    <phoneticPr fontId="2"/>
  </si>
  <si>
    <t xml:space="preserve">
【雇用復興推進事業】
　○事業復興型雇用創出事業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
場合に、産業政策と一体となり、当該雇用に係る費用を事業主に助成する事業。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</si>
  <si>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千葉県</t>
    <rPh sb="0" eb="3">
      <t>チバケン</t>
    </rPh>
    <phoneticPr fontId="2"/>
  </si>
  <si>
    <t>千葉県緊急雇用創出事業等臨時特例基金</t>
    <rPh sb="0" eb="3">
      <t>チバケン</t>
    </rPh>
    <rPh sb="3" eb="5">
      <t>キンキュウ</t>
    </rPh>
    <rPh sb="5" eb="7">
      <t>コヨウ</t>
    </rPh>
    <rPh sb="7" eb="9">
      <t>ソウシュツ</t>
    </rPh>
    <rPh sb="9" eb="12">
      <t>ジギョウナド</t>
    </rPh>
    <rPh sb="12" eb="14">
      <t>リンジ</t>
    </rPh>
    <rPh sb="14" eb="16">
      <t>トクレイ</t>
    </rPh>
    <rPh sb="16" eb="18">
      <t>キキン</t>
    </rPh>
    <phoneticPr fontId="2"/>
  </si>
  <si>
    <t>新潟県</t>
    <rPh sb="0" eb="3">
      <t>ニイガタケン</t>
    </rPh>
    <phoneticPr fontId="2"/>
  </si>
  <si>
    <t>新潟県緊急雇用創出事業臨時特例基金</t>
    <rPh sb="0" eb="3">
      <t>ニイガタケン</t>
    </rPh>
    <rPh sb="3" eb="5">
      <t>キンキュウ</t>
    </rPh>
    <rPh sb="5" eb="7">
      <t>コヨウ</t>
    </rPh>
    <rPh sb="7" eb="9">
      <t>ソウシュツ</t>
    </rPh>
    <rPh sb="9" eb="11">
      <t>ジギョウ</t>
    </rPh>
    <rPh sb="11" eb="13">
      <t>リンジ</t>
    </rPh>
    <rPh sb="13" eb="15">
      <t>トクレイ</t>
    </rPh>
    <rPh sb="15" eb="17">
      <t>キキン</t>
    </rPh>
    <phoneticPr fontId="2"/>
  </si>
  <si>
    <t xml:space="preserve">
【雇用復興推進事業】
　　○生涯現役・全員参加・世代継承型雇用創出事業
　被災地域において、被災求職者の安定的な雇用機会を創出すること及び地域で若者・女性・高齢者・障害者が活躍できる雇用機会を創出することを目的として、高齢者から若者への技能伝承、女性、障害者等の積極的な活用、地域に根ざした働き方など雇用面でのモデル性があり、将来的な事業の自立により雇用創出が期待される事業</t>
  </si>
  <si>
    <t>長野県</t>
    <rPh sb="0" eb="3">
      <t>ナガノケン</t>
    </rPh>
    <phoneticPr fontId="2"/>
  </si>
  <si>
    <t>長野県緊急雇用創出基金</t>
    <rPh sb="0" eb="3">
      <t>ナガノケン</t>
    </rPh>
    <rPh sb="3" eb="5">
      <t>キンキュウ</t>
    </rPh>
    <rPh sb="5" eb="7">
      <t>コヨウ</t>
    </rPh>
    <rPh sb="7" eb="9">
      <t>ソウシュツ</t>
    </rPh>
    <rPh sb="9" eb="11">
      <t>キキン</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</si>
  <si>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</si>
  <si>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</si>
  <si>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</si>
  <si>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</si>
  <si>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</si>
  <si>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</si>
  <si>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</si>
  <si>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</si>
  <si>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</si>
  <si>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</si>
  <si>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</si>
  <si>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</si>
  <si>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</si>
  <si>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</si>
  <si>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</si>
  <si>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</si>
  <si>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</si>
  <si>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</si>
  <si>
    <t>【個別表】平成28年度基金造成団体別基金執行状況表（006 緊急雇用創出事業臨時特例基金（緊急雇用創出事業臨時特例交付金））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30" eb="32">
      <t>キンキュウ</t>
    </rPh>
    <rPh sb="32" eb="34">
      <t>コヨウ</t>
    </rPh>
    <rPh sb="34" eb="36">
      <t>ソウシュツ</t>
    </rPh>
    <rPh sb="36" eb="38">
      <t>ジギョウ</t>
    </rPh>
    <rPh sb="38" eb="40">
      <t>リンジ</t>
    </rPh>
    <rPh sb="40" eb="42">
      <t>トクレイ</t>
    </rPh>
    <rPh sb="57" eb="60">
      <t>コウフキン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</si>
</sst>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0\);\(* \-#,##0\);\(* \ &quot;-&quot;\ \);@\ "/>
    <numFmt numFmtId="178" formatCode="* #,##0;* \-#,##0;* &quot;-&quot;_ ;@\ "/>
  </numFmts>
  <fonts count="20">
    <font>
      <sz val="11"/>
      <color theme="1"/>
      <name val="ＭＳ Ｐゴシック"/>
      <family val="2"/>
      <charset val="128"/>
      <scheme val="minor"/>
    </font>
    <font>
      <b/>
      <sz val="12"/>
      <color theme="1"/>
      <name val="ＭＳ ゴシック"/>
      <family val="3"/>
      <charset val="128"/>
    </font>
    <font>
      <sz val="6"/>
      <name val="ＭＳ Ｐゴシック"/>
      <family val="2"/>
      <charset val="128"/>
      <scheme val="minor"/>
    </font>
    <font>
      <sz val="11"/>
      <color theme="1"/>
      <name val="ＭＳ ゴシック"/>
      <family val="3"/>
      <charset val="128"/>
    </font>
    <font>
      <sz val="11"/>
      <color rgb="FFFF0000"/>
      <name val="ＭＳ ゴシック"/>
      <family val="3"/>
      <charset val="128"/>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7"/>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9"/>
      <color rgb="FFFF0000"/>
      <name val="ＭＳ ゴシック"/>
      <family val="3"/>
      <charset val="128"/>
    </font>
    <font>
      <sz val="8"/>
      <color theme="1"/>
      <name val="ＭＳ ゴシック"/>
      <family val="3"/>
      <charset val="128"/>
    </font>
    <font>
      <sz val="11"/>
      <name val="ＭＳ Ｐ明朝"/>
      <family val="1"/>
      <charset val="128"/>
    </font>
    <font>
      <sz val="11"/>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indexed="26"/>
      </patternFill>
    </fill>
  </fills>
  <borders count="50">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
      <left style="thin">
        <color indexed="22"/>
      </left>
      <right style="thin">
        <color indexed="22"/>
      </right>
      <top style="thin">
        <color indexed="22"/>
      </top>
      <bottom style="thin">
        <color indexed="22"/>
      </bottom>
      <diagonal/>
    </border>
  </borders>
  <cellStyleXfs count="5">
    <xf numFmtId="0" fontId="0" fillId="0" borderId="0">
      <alignment vertical="center"/>
    </xf>
    <xf numFmtId="0" fontId="18" fillId="6" borderId="49" applyNumberFormat="0" applyFont="0" applyAlignment="0" applyProtection="0">
      <alignment vertical="center"/>
    </xf>
    <xf numFmtId="38" fontId="18" fillId="0" borderId="0" applyFont="0" applyFill="0" applyBorder="0" applyAlignment="0" applyProtection="0"/>
    <xf numFmtId="38" fontId="18" fillId="0" borderId="0" applyFont="0" applyFill="0" applyBorder="0" applyAlignment="0" applyProtection="0"/>
    <xf numFmtId="0" fontId="19" fillId="0" borderId="0">
      <alignment vertical="center"/>
    </xf>
  </cellStyleXfs>
  <cellXfs count="129">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9"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6" xfId="0" applyFont="1" applyFill="1" applyBorder="1" applyAlignment="1">
      <alignment horizontal="left" vertical="center" wrapText="1"/>
    </xf>
    <xf numFmtId="0" fontId="5" fillId="2" borderId="10" xfId="0" applyFont="1" applyFill="1" applyBorder="1" applyAlignment="1">
      <alignment horizontal="left" vertical="center"/>
    </xf>
    <xf numFmtId="0" fontId="0" fillId="2" borderId="17" xfId="0" applyFill="1" applyBorder="1" applyAlignment="1">
      <alignment vertical="center"/>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5" fillId="2" borderId="6" xfId="0" applyFont="1" applyFill="1" applyBorder="1" applyAlignment="1">
      <alignment horizontal="center" vertical="center"/>
    </xf>
    <xf numFmtId="0" fontId="5" fillId="2" borderId="38" xfId="0" applyFont="1" applyFill="1" applyBorder="1" applyAlignment="1">
      <alignment horizontal="center" vertical="center"/>
    </xf>
    <xf numFmtId="0" fontId="13" fillId="2"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3" xfId="0" applyFont="1" applyFill="1" applyBorder="1" applyAlignment="1">
      <alignment horizontal="center" vertical="center"/>
    </xf>
    <xf numFmtId="0" fontId="16" fillId="2" borderId="6" xfId="0" applyFont="1" applyFill="1" applyBorder="1" applyAlignment="1">
      <alignment horizontal="center" vertical="center"/>
    </xf>
    <xf numFmtId="177" fontId="5" fillId="0" borderId="2" xfId="0" applyNumberFormat="1" applyFont="1" applyBorder="1" applyAlignment="1">
      <alignment horizontal="right" vertical="center"/>
    </xf>
    <xf numFmtId="177" fontId="5" fillId="0" borderId="47" xfId="0" applyNumberFormat="1" applyFont="1" applyBorder="1" applyAlignment="1">
      <alignment horizontal="right" vertical="center"/>
    </xf>
    <xf numFmtId="177" fontId="5" fillId="0" borderId="46" xfId="0" applyNumberFormat="1" applyFont="1" applyBorder="1" applyAlignment="1">
      <alignment horizontal="right" vertical="center"/>
    </xf>
    <xf numFmtId="177" fontId="5" fillId="0" borderId="3" xfId="0" applyNumberFormat="1" applyFont="1" applyBorder="1" applyAlignment="1">
      <alignment horizontal="right" vertical="center"/>
    </xf>
    <xf numFmtId="0" fontId="15" fillId="2" borderId="0" xfId="0" applyFont="1" applyFill="1" applyBorder="1" applyAlignment="1">
      <alignment horizontal="center" vertical="center"/>
    </xf>
    <xf numFmtId="41" fontId="5" fillId="0" borderId="38" xfId="0" applyNumberFormat="1" applyFont="1" applyBorder="1" applyAlignment="1">
      <alignment horizontal="right" vertical="center"/>
    </xf>
    <xf numFmtId="41" fontId="5" fillId="0" borderId="40"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3" xfId="0" applyNumberFormat="1" applyFont="1" applyBorder="1" applyAlignment="1">
      <alignment horizontal="right" vertical="center"/>
    </xf>
    <xf numFmtId="0" fontId="16" fillId="2" borderId="0" xfId="0" applyFont="1" applyFill="1" applyBorder="1" applyAlignment="1">
      <alignment horizontal="center" vertical="center"/>
    </xf>
    <xf numFmtId="177" fontId="5" fillId="5" borderId="2" xfId="0" applyNumberFormat="1" applyFont="1" applyFill="1" applyBorder="1" applyAlignment="1">
      <alignment horizontal="right" vertical="center"/>
    </xf>
    <xf numFmtId="177" fontId="5" fillId="5" borderId="47" xfId="0" applyNumberFormat="1" applyFont="1" applyFill="1" applyBorder="1" applyAlignment="1">
      <alignment horizontal="right" vertical="center"/>
    </xf>
    <xf numFmtId="177" fontId="5" fillId="5" borderId="46" xfId="0" applyNumberFormat="1" applyFont="1" applyFill="1" applyBorder="1" applyAlignment="1">
      <alignment horizontal="right" vertical="center"/>
    </xf>
    <xf numFmtId="177" fontId="5" fillId="5" borderId="3" xfId="0" applyNumberFormat="1" applyFont="1" applyFill="1" applyBorder="1" applyAlignment="1">
      <alignment horizontal="right" vertical="center"/>
    </xf>
    <xf numFmtId="0" fontId="9" fillId="0" borderId="0" xfId="0" applyFont="1" applyAlignment="1">
      <alignment vertical="center" wrapText="1"/>
    </xf>
    <xf numFmtId="41" fontId="5" fillId="5" borderId="38" xfId="0" applyNumberFormat="1" applyFont="1" applyFill="1" applyBorder="1" applyAlignment="1">
      <alignment horizontal="right" vertical="center"/>
    </xf>
    <xf numFmtId="41" fontId="5" fillId="5" borderId="40" xfId="0" applyNumberFormat="1" applyFont="1" applyFill="1" applyBorder="1" applyAlignment="1">
      <alignment horizontal="right" vertical="center"/>
    </xf>
    <xf numFmtId="41" fontId="5" fillId="5" borderId="41" xfId="0" applyNumberFormat="1" applyFont="1" applyFill="1" applyBorder="1" applyAlignment="1">
      <alignment horizontal="right" vertical="center"/>
    </xf>
    <xf numFmtId="41" fontId="5"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5" fillId="0" borderId="4" xfId="0" applyNumberFormat="1" applyFont="1" applyFill="1" applyBorder="1" applyAlignment="1">
      <alignment vertical="center"/>
    </xf>
    <xf numFmtId="41" fontId="5"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5"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5"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5"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176" fontId="5" fillId="0" borderId="1" xfId="0" applyNumberFormat="1" applyFont="1" applyBorder="1" applyAlignment="1">
      <alignment horizontal="center" vertical="center"/>
    </xf>
    <xf numFmtId="176" fontId="5" fillId="0" borderId="37" xfId="0" applyNumberFormat="1" applyFont="1" applyBorder="1" applyAlignment="1">
      <alignment horizontal="center" vertical="center"/>
    </xf>
    <xf numFmtId="0" fontId="5" fillId="0" borderId="1" xfId="0" applyFont="1" applyBorder="1" applyAlignment="1">
      <alignment horizontal="center" vertical="center"/>
    </xf>
    <xf numFmtId="0" fontId="5" fillId="0" borderId="37" xfId="0" applyFont="1" applyBorder="1" applyAlignment="1">
      <alignment horizontal="center" vertical="center"/>
    </xf>
    <xf numFmtId="0" fontId="17" fillId="0" borderId="1" xfId="0" applyFont="1" applyBorder="1" applyAlignment="1">
      <alignment horizontal="left" vertical="center"/>
    </xf>
    <xf numFmtId="0" fontId="17" fillId="0" borderId="37" xfId="0" applyFont="1" applyBorder="1" applyAlignment="1">
      <alignment horizontal="left" vertical="center"/>
    </xf>
    <xf numFmtId="41" fontId="5" fillId="0" borderId="45" xfId="0" applyNumberFormat="1" applyFont="1" applyFill="1" applyBorder="1" applyAlignment="1">
      <alignment horizontal="center" vertical="center"/>
    </xf>
    <xf numFmtId="41" fontId="5" fillId="0" borderId="39" xfId="0" applyNumberFormat="1" applyFont="1" applyFill="1" applyBorder="1" applyAlignment="1">
      <alignment horizontal="center" vertical="center"/>
    </xf>
    <xf numFmtId="41" fontId="5" fillId="0" borderId="44" xfId="0" applyNumberFormat="1" applyFont="1" applyBorder="1" applyAlignment="1">
      <alignment vertical="center"/>
    </xf>
    <xf numFmtId="41" fontId="0" fillId="0" borderId="42" xfId="0" applyNumberFormat="1" applyBorder="1" applyAlignment="1">
      <alignment vertical="center"/>
    </xf>
    <xf numFmtId="41" fontId="5" fillId="0" borderId="45" xfId="0" applyNumberFormat="1" applyFont="1" applyBorder="1" applyAlignment="1">
      <alignment horizontal="right" vertical="center"/>
    </xf>
    <xf numFmtId="41" fontId="0" fillId="0" borderId="39" xfId="0" applyNumberFormat="1" applyBorder="1" applyAlignment="1">
      <alignment horizontal="right" vertical="center"/>
    </xf>
    <xf numFmtId="41" fontId="5"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5"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5" fillId="4" borderId="41" xfId="0" applyNumberFormat="1" applyFont="1" applyFill="1" applyBorder="1" applyAlignment="1">
      <alignment horizontal="right" vertical="center"/>
    </xf>
    <xf numFmtId="0" fontId="5" fillId="0" borderId="1" xfId="0" applyFont="1" applyBorder="1" applyAlignment="1">
      <alignment vertical="center" wrapText="1"/>
    </xf>
    <xf numFmtId="0" fontId="5" fillId="0" borderId="37" xfId="0" applyFont="1" applyBorder="1" applyAlignment="1">
      <alignment vertical="center"/>
    </xf>
    <xf numFmtId="0" fontId="17" fillId="0" borderId="1" xfId="0" applyFont="1" applyBorder="1" applyAlignment="1">
      <alignment horizontal="left" vertical="center" wrapText="1"/>
    </xf>
    <xf numFmtId="0" fontId="17" fillId="0" borderId="37" xfId="0" applyFont="1" applyBorder="1" applyAlignment="1">
      <alignment horizontal="left" vertical="center" wrapText="1"/>
    </xf>
    <xf numFmtId="41" fontId="5" fillId="5" borderId="42" xfId="0"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41" fontId="0" fillId="0" borderId="41" xfId="0" applyNumberFormat="1" applyFill="1" applyBorder="1" applyAlignment="1">
      <alignment horizontal="righ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2" borderId="6" xfId="0" applyFont="1" applyFill="1" applyBorder="1" applyAlignment="1">
      <alignment vertical="center" wrapText="1"/>
    </xf>
    <xf numFmtId="0" fontId="12" fillId="2" borderId="23" xfId="0" applyFont="1" applyFill="1" applyBorder="1" applyAlignment="1">
      <alignment vertical="center"/>
    </xf>
    <xf numFmtId="0" fontId="9"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6"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6"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6"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9" fillId="2" borderId="14" xfId="0" applyFont="1" applyFill="1" applyBorder="1" applyAlignment="1">
      <alignment horizontal="center" vertical="center" wrapText="1"/>
    </xf>
    <xf numFmtId="0" fontId="11" fillId="0" borderId="20" xfId="0" applyFont="1" applyBorder="1" applyAlignment="1">
      <alignment vertical="center" wrapText="1"/>
    </xf>
    <xf numFmtId="0" fontId="0" fillId="0" borderId="27" xfId="0" applyBorder="1" applyAlignment="1">
      <alignment vertical="center"/>
    </xf>
  </cellXfs>
  <cellStyles count="5">
    <cellStyle name="メモ 2" xfId="1"/>
    <cellStyle name="桁区切り 2" xfId="2"/>
    <cellStyle name="桁区切り 3"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41"/>
  <sheetViews>
    <sheetView tabSelected="1" view="pageBreakPreview" zoomScale="85" zoomScaleNormal="100" zoomScaleSheetLayoutView="85" workbookViewId="0"/>
  </sheetViews>
  <sheetFormatPr defaultRowHeight="13.5" outlineLevelRow="1"/>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0" style="3" hidden="1" customWidth="1"/>
    <col min="26" max="16384" width="9" style="2"/>
  </cols>
  <sheetData>
    <row r="1" spans="1:25" ht="20.25" customHeight="1" thickBot="1">
      <c r="A1" s="1" t="s">
        <v>71</v>
      </c>
      <c r="B1" s="1"/>
    </row>
    <row r="2" spans="1:25" s="5" customFormat="1" ht="12.75" customHeight="1">
      <c r="A2" s="84" t="s">
        <v>0</v>
      </c>
      <c r="B2" s="84" t="s">
        <v>1</v>
      </c>
      <c r="C2" s="84" t="s">
        <v>2</v>
      </c>
      <c r="D2" s="84" t="s">
        <v>3</v>
      </c>
      <c r="E2" s="89" t="s">
        <v>4</v>
      </c>
      <c r="F2" s="90"/>
      <c r="G2" s="89" t="s">
        <v>5</v>
      </c>
      <c r="H2" s="93"/>
      <c r="I2" s="93"/>
      <c r="J2" s="93"/>
      <c r="K2" s="93"/>
      <c r="L2" s="93"/>
      <c r="M2" s="93"/>
      <c r="N2" s="112" t="s">
        <v>6</v>
      </c>
      <c r="O2" s="89" t="s">
        <v>7</v>
      </c>
      <c r="P2" s="90"/>
      <c r="Q2" s="89" t="s">
        <v>8</v>
      </c>
      <c r="R2" s="115"/>
      <c r="S2" s="115"/>
      <c r="T2" s="115"/>
      <c r="U2" s="115"/>
      <c r="V2" s="89" t="s">
        <v>9</v>
      </c>
      <c r="W2" s="115"/>
      <c r="X2" s="116"/>
      <c r="Y2" s="4"/>
    </row>
    <row r="3" spans="1:25" s="5" customFormat="1" ht="12" customHeight="1">
      <c r="A3" s="85"/>
      <c r="B3" s="87"/>
      <c r="C3" s="85"/>
      <c r="D3" s="85"/>
      <c r="E3" s="91"/>
      <c r="F3" s="92"/>
      <c r="G3" s="94"/>
      <c r="H3" s="95"/>
      <c r="I3" s="95"/>
      <c r="J3" s="95"/>
      <c r="K3" s="95"/>
      <c r="L3" s="95"/>
      <c r="M3" s="95"/>
      <c r="N3" s="113"/>
      <c r="O3" s="91"/>
      <c r="P3" s="92"/>
      <c r="Q3" s="6" t="s">
        <v>10</v>
      </c>
      <c r="R3" s="117" t="s">
        <v>11</v>
      </c>
      <c r="S3" s="117" t="s">
        <v>12</v>
      </c>
      <c r="T3" s="120" t="s">
        <v>13</v>
      </c>
      <c r="U3" s="123" t="s">
        <v>14</v>
      </c>
      <c r="V3" s="126" t="s">
        <v>11</v>
      </c>
      <c r="W3" s="120" t="s">
        <v>12</v>
      </c>
      <c r="X3" s="96" t="s">
        <v>13</v>
      </c>
      <c r="Y3" s="4"/>
    </row>
    <row r="4" spans="1:25" s="5" customFormat="1" ht="13.5" customHeight="1">
      <c r="A4" s="85"/>
      <c r="B4" s="87"/>
      <c r="C4" s="85"/>
      <c r="D4" s="85"/>
      <c r="E4" s="7"/>
      <c r="F4" s="8"/>
      <c r="G4" s="9" t="s">
        <v>15</v>
      </c>
      <c r="H4" s="10"/>
      <c r="I4" s="10"/>
      <c r="J4" s="10"/>
      <c r="K4" s="10"/>
      <c r="L4" s="10"/>
      <c r="M4" s="99" t="s">
        <v>16</v>
      </c>
      <c r="N4" s="113"/>
      <c r="O4" s="7"/>
      <c r="P4" s="8"/>
      <c r="Q4" s="102" t="s">
        <v>17</v>
      </c>
      <c r="R4" s="118"/>
      <c r="S4" s="118"/>
      <c r="T4" s="121"/>
      <c r="U4" s="124"/>
      <c r="V4" s="127"/>
      <c r="W4" s="121"/>
      <c r="X4" s="97"/>
      <c r="Y4" s="4"/>
    </row>
    <row r="5" spans="1:25" s="5" customFormat="1" ht="12" customHeight="1">
      <c r="A5" s="85"/>
      <c r="B5" s="87"/>
      <c r="C5" s="85"/>
      <c r="D5" s="85"/>
      <c r="E5" s="7"/>
      <c r="F5" s="104" t="s">
        <v>18</v>
      </c>
      <c r="G5" s="7"/>
      <c r="H5" s="11" t="s">
        <v>19</v>
      </c>
      <c r="I5" s="12"/>
      <c r="J5" s="12"/>
      <c r="K5" s="12"/>
      <c r="L5" s="13"/>
      <c r="M5" s="100"/>
      <c r="N5" s="113"/>
      <c r="O5" s="7"/>
      <c r="P5" s="104" t="s">
        <v>18</v>
      </c>
      <c r="Q5" s="103"/>
      <c r="R5" s="119"/>
      <c r="S5" s="119"/>
      <c r="T5" s="122"/>
      <c r="U5" s="125"/>
      <c r="V5" s="128"/>
      <c r="W5" s="122"/>
      <c r="X5" s="98"/>
      <c r="Y5" s="4"/>
    </row>
    <row r="6" spans="1:25" s="5" customFormat="1" ht="12" customHeight="1">
      <c r="A6" s="85"/>
      <c r="B6" s="87"/>
      <c r="C6" s="85"/>
      <c r="D6" s="85"/>
      <c r="E6" s="7"/>
      <c r="F6" s="105"/>
      <c r="G6" s="7"/>
      <c r="H6" s="14" t="s">
        <v>20</v>
      </c>
      <c r="I6" s="107" t="s">
        <v>21</v>
      </c>
      <c r="J6" s="108"/>
      <c r="K6" s="109"/>
      <c r="L6" s="110" t="s">
        <v>22</v>
      </c>
      <c r="M6" s="100"/>
      <c r="N6" s="113"/>
      <c r="O6" s="7"/>
      <c r="P6" s="105"/>
      <c r="Q6" s="15" t="s">
        <v>23</v>
      </c>
      <c r="R6" s="16" t="s">
        <v>23</v>
      </c>
      <c r="S6" s="16" t="s">
        <v>23</v>
      </c>
      <c r="T6" s="17" t="s">
        <v>23</v>
      </c>
      <c r="U6" s="18" t="s">
        <v>23</v>
      </c>
      <c r="V6" s="19" t="s">
        <v>23</v>
      </c>
      <c r="W6" s="17" t="s">
        <v>23</v>
      </c>
      <c r="X6" s="18" t="s">
        <v>23</v>
      </c>
      <c r="Y6" s="20" t="s">
        <v>23</v>
      </c>
    </row>
    <row r="7" spans="1:25" s="5" customFormat="1" ht="12.75" customHeight="1" thickBot="1">
      <c r="A7" s="86"/>
      <c r="B7" s="88"/>
      <c r="C7" s="86"/>
      <c r="D7" s="86"/>
      <c r="E7" s="21"/>
      <c r="F7" s="106"/>
      <c r="G7" s="21"/>
      <c r="H7" s="22"/>
      <c r="I7" s="23" t="s">
        <v>24</v>
      </c>
      <c r="J7" s="23" t="s">
        <v>25</v>
      </c>
      <c r="K7" s="23" t="s">
        <v>26</v>
      </c>
      <c r="L7" s="111"/>
      <c r="M7" s="101"/>
      <c r="N7" s="114"/>
      <c r="O7" s="21"/>
      <c r="P7" s="106"/>
      <c r="Q7" s="24" t="s">
        <v>27</v>
      </c>
      <c r="R7" s="25" t="s">
        <v>27</v>
      </c>
      <c r="S7" s="25" t="s">
        <v>27</v>
      </c>
      <c r="T7" s="26" t="s">
        <v>27</v>
      </c>
      <c r="U7" s="27" t="s">
        <v>27</v>
      </c>
      <c r="V7" s="28" t="s">
        <v>27</v>
      </c>
      <c r="W7" s="26" t="s">
        <v>27</v>
      </c>
      <c r="X7" s="29" t="s">
        <v>27</v>
      </c>
      <c r="Y7" s="30" t="s">
        <v>27</v>
      </c>
    </row>
    <row r="8" spans="1:25" s="5" customFormat="1" ht="121.5" customHeight="1">
      <c r="A8" s="60">
        <v>1</v>
      </c>
      <c r="B8" s="62" t="s">
        <v>28</v>
      </c>
      <c r="C8" s="77" t="s">
        <v>29</v>
      </c>
      <c r="D8" s="79" t="s">
        <v>30</v>
      </c>
      <c r="E8" s="72">
        <v>716.32225300000005</v>
      </c>
      <c r="F8" s="70">
        <v>716.32225300000005</v>
      </c>
      <c r="G8" s="72">
        <v>4.316484</v>
      </c>
      <c r="H8" s="74">
        <v>4.316484</v>
      </c>
      <c r="I8" s="74">
        <v>0</v>
      </c>
      <c r="J8" s="74" t="s">
        <v>31</v>
      </c>
      <c r="K8" s="74" t="s">
        <v>31</v>
      </c>
      <c r="L8" s="74">
        <v>4.316484</v>
      </c>
      <c r="M8" s="82">
        <v>354.09844399999997</v>
      </c>
      <c r="N8" s="68">
        <v>256.32842599999998</v>
      </c>
      <c r="O8" s="54">
        <f>+(+E8+G8)-(M8+N8)</f>
        <v>110.21186699999998</v>
      </c>
      <c r="P8" s="70">
        <v>110.21186699999998</v>
      </c>
      <c r="Q8" s="31">
        <v>2</v>
      </c>
      <c r="R8" s="32">
        <v>0</v>
      </c>
      <c r="S8" s="32">
        <v>0</v>
      </c>
      <c r="T8" s="33">
        <v>0</v>
      </c>
      <c r="U8" s="32">
        <v>0</v>
      </c>
      <c r="V8" s="31">
        <v>0</v>
      </c>
      <c r="W8" s="33">
        <v>0</v>
      </c>
      <c r="X8" s="34">
        <v>0</v>
      </c>
      <c r="Y8" s="35" t="s">
        <v>23</v>
      </c>
    </row>
    <row r="9" spans="1:25" s="5" customFormat="1" ht="121.5" customHeight="1" thickBot="1">
      <c r="A9" s="61"/>
      <c r="B9" s="63"/>
      <c r="C9" s="78"/>
      <c r="D9" s="80"/>
      <c r="E9" s="73"/>
      <c r="F9" s="71"/>
      <c r="G9" s="73"/>
      <c r="H9" s="75"/>
      <c r="I9" s="75"/>
      <c r="J9" s="75"/>
      <c r="K9" s="75"/>
      <c r="L9" s="75"/>
      <c r="M9" s="83"/>
      <c r="N9" s="69"/>
      <c r="O9" s="55"/>
      <c r="P9" s="71"/>
      <c r="Q9" s="36">
        <v>354.09844399999997</v>
      </c>
      <c r="R9" s="37">
        <v>0</v>
      </c>
      <c r="S9" s="37">
        <v>0</v>
      </c>
      <c r="T9" s="38">
        <v>0</v>
      </c>
      <c r="U9" s="37">
        <v>0</v>
      </c>
      <c r="V9" s="36">
        <v>0</v>
      </c>
      <c r="W9" s="38">
        <v>0</v>
      </c>
      <c r="X9" s="39">
        <v>0</v>
      </c>
      <c r="Y9" s="40" t="s">
        <v>27</v>
      </c>
    </row>
    <row r="10" spans="1:25" s="5" customFormat="1" ht="150" customHeight="1">
      <c r="A10" s="60">
        <v>2</v>
      </c>
      <c r="B10" s="62" t="s">
        <v>32</v>
      </c>
      <c r="C10" s="77" t="s">
        <v>33</v>
      </c>
      <c r="D10" s="79" t="s">
        <v>34</v>
      </c>
      <c r="E10" s="72">
        <v>25703.470592000001</v>
      </c>
      <c r="F10" s="70">
        <v>25703.470592000001</v>
      </c>
      <c r="G10" s="72">
        <v>3232.259145</v>
      </c>
      <c r="H10" s="74">
        <v>3232.259145</v>
      </c>
      <c r="I10" s="74">
        <v>3099.5219999999999</v>
      </c>
      <c r="J10" s="74" t="s">
        <v>31</v>
      </c>
      <c r="K10" s="74" t="s">
        <v>31</v>
      </c>
      <c r="L10" s="74">
        <v>132.737145</v>
      </c>
      <c r="M10" s="66">
        <v>12053.824006999999</v>
      </c>
      <c r="N10" s="68">
        <v>0</v>
      </c>
      <c r="O10" s="54">
        <f>+(+E10+G10)-(M10+N10)</f>
        <v>16881.905730000002</v>
      </c>
      <c r="P10" s="70">
        <v>16881.905730000002</v>
      </c>
      <c r="Q10" s="31">
        <v>17869</v>
      </c>
      <c r="R10" s="32">
        <v>0</v>
      </c>
      <c r="S10" s="32">
        <v>0</v>
      </c>
      <c r="T10" s="33">
        <v>0</v>
      </c>
      <c r="U10" s="32">
        <v>38</v>
      </c>
      <c r="V10" s="31">
        <v>0</v>
      </c>
      <c r="W10" s="33">
        <v>0</v>
      </c>
      <c r="X10" s="34">
        <v>0</v>
      </c>
      <c r="Y10" s="35" t="s">
        <v>23</v>
      </c>
    </row>
    <row r="11" spans="1:25" s="5" customFormat="1" ht="150" customHeight="1" thickBot="1">
      <c r="A11" s="61"/>
      <c r="B11" s="63"/>
      <c r="C11" s="78"/>
      <c r="D11" s="80"/>
      <c r="E11" s="73"/>
      <c r="F11" s="71"/>
      <c r="G11" s="73"/>
      <c r="H11" s="75"/>
      <c r="I11" s="76"/>
      <c r="J11" s="76"/>
      <c r="K11" s="76"/>
      <c r="L11" s="76"/>
      <c r="M11" s="67"/>
      <c r="N11" s="69"/>
      <c r="O11" s="81"/>
      <c r="P11" s="71"/>
      <c r="Q11" s="36">
        <v>11298.513246</v>
      </c>
      <c r="R11" s="37">
        <v>0</v>
      </c>
      <c r="S11" s="37">
        <v>0</v>
      </c>
      <c r="T11" s="38">
        <v>0</v>
      </c>
      <c r="U11" s="37">
        <v>755.31076099999996</v>
      </c>
      <c r="V11" s="36">
        <v>0</v>
      </c>
      <c r="W11" s="38">
        <v>0</v>
      </c>
      <c r="X11" s="39">
        <v>0</v>
      </c>
      <c r="Y11" s="40" t="s">
        <v>27</v>
      </c>
    </row>
    <row r="12" spans="1:25" s="5" customFormat="1" ht="150" customHeight="1">
      <c r="A12" s="60">
        <v>3</v>
      </c>
      <c r="B12" s="62" t="s">
        <v>35</v>
      </c>
      <c r="C12" s="77" t="s">
        <v>33</v>
      </c>
      <c r="D12" s="79" t="s">
        <v>34</v>
      </c>
      <c r="E12" s="72">
        <v>35648.958545000001</v>
      </c>
      <c r="F12" s="70">
        <v>35648.958545000001</v>
      </c>
      <c r="G12" s="72">
        <v>6933.421279999995</v>
      </c>
      <c r="H12" s="74">
        <v>6933.421279999995</v>
      </c>
      <c r="I12" s="74">
        <v>6887.3779999999997</v>
      </c>
      <c r="J12" s="74" t="s">
        <v>31</v>
      </c>
      <c r="K12" s="74" t="s">
        <v>31</v>
      </c>
      <c r="L12" s="74">
        <v>46.04327999999532</v>
      </c>
      <c r="M12" s="66">
        <v>17641.678989</v>
      </c>
      <c r="N12" s="68">
        <v>0</v>
      </c>
      <c r="O12" s="54">
        <f>+(+E12+G12)-(M12+N12)</f>
        <v>24940.700835999996</v>
      </c>
      <c r="P12" s="70">
        <v>24940.700835999996</v>
      </c>
      <c r="Q12" s="31">
        <v>20572</v>
      </c>
      <c r="R12" s="32">
        <v>0</v>
      </c>
      <c r="S12" s="32">
        <v>0</v>
      </c>
      <c r="T12" s="33">
        <v>0</v>
      </c>
      <c r="U12" s="32">
        <v>451</v>
      </c>
      <c r="V12" s="31">
        <v>0</v>
      </c>
      <c r="W12" s="33">
        <v>0</v>
      </c>
      <c r="X12" s="34">
        <v>0</v>
      </c>
      <c r="Y12" s="35" t="s">
        <v>23</v>
      </c>
    </row>
    <row r="13" spans="1:25" s="5" customFormat="1" ht="150" customHeight="1" thickBot="1">
      <c r="A13" s="61"/>
      <c r="B13" s="63"/>
      <c r="C13" s="78"/>
      <c r="D13" s="80"/>
      <c r="E13" s="73"/>
      <c r="F13" s="71"/>
      <c r="G13" s="73"/>
      <c r="H13" s="75"/>
      <c r="I13" s="76"/>
      <c r="J13" s="76"/>
      <c r="K13" s="76"/>
      <c r="L13" s="76"/>
      <c r="M13" s="67"/>
      <c r="N13" s="69"/>
      <c r="O13" s="55"/>
      <c r="P13" s="71"/>
      <c r="Q13" s="36">
        <v>15490.924037000001</v>
      </c>
      <c r="R13" s="37">
        <v>0</v>
      </c>
      <c r="S13" s="37">
        <v>0</v>
      </c>
      <c r="T13" s="38">
        <v>0</v>
      </c>
      <c r="U13" s="37">
        <v>2150.7549519999998</v>
      </c>
      <c r="V13" s="36">
        <v>0</v>
      </c>
      <c r="W13" s="38">
        <v>0</v>
      </c>
      <c r="X13" s="39">
        <v>0</v>
      </c>
      <c r="Y13" s="40" t="s">
        <v>27</v>
      </c>
    </row>
    <row r="14" spans="1:25" s="5" customFormat="1" ht="93" customHeight="1">
      <c r="A14" s="60">
        <v>4</v>
      </c>
      <c r="B14" s="62" t="s">
        <v>36</v>
      </c>
      <c r="C14" s="77" t="s">
        <v>37</v>
      </c>
      <c r="D14" s="79" t="s">
        <v>38</v>
      </c>
      <c r="E14" s="72">
        <v>945.29824299999996</v>
      </c>
      <c r="F14" s="70">
        <v>945.29824299999996</v>
      </c>
      <c r="G14" s="72">
        <v>2.4892999999999998E-2</v>
      </c>
      <c r="H14" s="74">
        <v>2.4892999999999998E-2</v>
      </c>
      <c r="I14" s="74" t="s">
        <v>39</v>
      </c>
      <c r="J14" s="74" t="s">
        <v>31</v>
      </c>
      <c r="K14" s="74" t="s">
        <v>31</v>
      </c>
      <c r="L14" s="74">
        <v>2.4892999999999998E-2</v>
      </c>
      <c r="M14" s="66">
        <v>624.37910799999997</v>
      </c>
      <c r="N14" s="68">
        <v>0</v>
      </c>
      <c r="O14" s="54">
        <f>+(+E14+G14)-(M14+N14)</f>
        <v>320.944028</v>
      </c>
      <c r="P14" s="70">
        <v>320.944028</v>
      </c>
      <c r="Q14" s="31">
        <v>1</v>
      </c>
      <c r="R14" s="32">
        <v>0</v>
      </c>
      <c r="S14" s="32">
        <v>0</v>
      </c>
      <c r="T14" s="33">
        <v>0</v>
      </c>
      <c r="U14" s="32">
        <v>0</v>
      </c>
      <c r="V14" s="31">
        <v>0</v>
      </c>
      <c r="W14" s="33">
        <v>0</v>
      </c>
      <c r="X14" s="34">
        <v>0</v>
      </c>
      <c r="Y14" s="35" t="s">
        <v>23</v>
      </c>
    </row>
    <row r="15" spans="1:25" s="5" customFormat="1" ht="93" customHeight="1" thickBot="1">
      <c r="A15" s="61"/>
      <c r="B15" s="63"/>
      <c r="C15" s="78"/>
      <c r="D15" s="80"/>
      <c r="E15" s="73"/>
      <c r="F15" s="71"/>
      <c r="G15" s="73"/>
      <c r="H15" s="76"/>
      <c r="I15" s="76"/>
      <c r="J15" s="76"/>
      <c r="K15" s="76"/>
      <c r="L15" s="76"/>
      <c r="M15" s="67"/>
      <c r="N15" s="69"/>
      <c r="O15" s="55"/>
      <c r="P15" s="71"/>
      <c r="Q15" s="36">
        <v>624.37910799999997</v>
      </c>
      <c r="R15" s="37">
        <v>0</v>
      </c>
      <c r="S15" s="37">
        <v>0</v>
      </c>
      <c r="T15" s="38">
        <v>0</v>
      </c>
      <c r="U15" s="37">
        <v>0</v>
      </c>
      <c r="V15" s="36">
        <v>0</v>
      </c>
      <c r="W15" s="38">
        <v>0</v>
      </c>
      <c r="X15" s="39">
        <v>0</v>
      </c>
      <c r="Y15" s="40" t="s">
        <v>27</v>
      </c>
    </row>
    <row r="16" spans="1:25" s="5" customFormat="1" ht="150" customHeight="1">
      <c r="A16" s="60">
        <v>5</v>
      </c>
      <c r="B16" s="62" t="s">
        <v>36</v>
      </c>
      <c r="C16" s="77" t="s">
        <v>40</v>
      </c>
      <c r="D16" s="79" t="s">
        <v>34</v>
      </c>
      <c r="E16" s="72">
        <v>47489.074148</v>
      </c>
      <c r="F16" s="70">
        <v>47489.074148</v>
      </c>
      <c r="G16" s="72">
        <v>5726.8426439999967</v>
      </c>
      <c r="H16" s="74">
        <v>5726.8426439999967</v>
      </c>
      <c r="I16" s="74">
        <v>5709.6450000000004</v>
      </c>
      <c r="J16" s="74" t="s">
        <v>31</v>
      </c>
      <c r="K16" s="74" t="s">
        <v>31</v>
      </c>
      <c r="L16" s="74">
        <v>17.197643999996217</v>
      </c>
      <c r="M16" s="66">
        <v>19807.942937</v>
      </c>
      <c r="N16" s="68">
        <v>0</v>
      </c>
      <c r="O16" s="54">
        <f>+(+E16+G16)-(M16+N16)</f>
        <v>33407.973854999997</v>
      </c>
      <c r="P16" s="70">
        <v>33407.973854999997</v>
      </c>
      <c r="Q16" s="31">
        <v>24450</v>
      </c>
      <c r="R16" s="32">
        <v>0</v>
      </c>
      <c r="S16" s="32">
        <v>0</v>
      </c>
      <c r="T16" s="33">
        <v>0</v>
      </c>
      <c r="U16" s="32">
        <v>907</v>
      </c>
      <c r="V16" s="31">
        <v>0</v>
      </c>
      <c r="W16" s="33">
        <v>0</v>
      </c>
      <c r="X16" s="34">
        <v>0</v>
      </c>
      <c r="Y16" s="35" t="s">
        <v>23</v>
      </c>
    </row>
    <row r="17" spans="1:25" s="5" customFormat="1" ht="150" customHeight="1" thickBot="1">
      <c r="A17" s="61"/>
      <c r="B17" s="63"/>
      <c r="C17" s="78"/>
      <c r="D17" s="80"/>
      <c r="E17" s="73"/>
      <c r="F17" s="71"/>
      <c r="G17" s="73"/>
      <c r="H17" s="75"/>
      <c r="I17" s="76"/>
      <c r="J17" s="76"/>
      <c r="K17" s="76"/>
      <c r="L17" s="76"/>
      <c r="M17" s="67"/>
      <c r="N17" s="69"/>
      <c r="O17" s="55"/>
      <c r="P17" s="71"/>
      <c r="Q17" s="36">
        <v>16440.012613999999</v>
      </c>
      <c r="R17" s="37">
        <v>0</v>
      </c>
      <c r="S17" s="37">
        <v>0</v>
      </c>
      <c r="T17" s="38">
        <v>0</v>
      </c>
      <c r="U17" s="37">
        <v>3367.930323</v>
      </c>
      <c r="V17" s="36">
        <v>0</v>
      </c>
      <c r="W17" s="38">
        <v>0</v>
      </c>
      <c r="X17" s="39">
        <v>0</v>
      </c>
      <c r="Y17" s="40" t="s">
        <v>27</v>
      </c>
    </row>
    <row r="18" spans="1:25" s="5" customFormat="1" ht="150" customHeight="1">
      <c r="A18" s="60">
        <v>6</v>
      </c>
      <c r="B18" s="62" t="s">
        <v>41</v>
      </c>
      <c r="C18" s="77" t="s">
        <v>42</v>
      </c>
      <c r="D18" s="79" t="s">
        <v>34</v>
      </c>
      <c r="E18" s="72">
        <v>5949.133433</v>
      </c>
      <c r="F18" s="70">
        <v>5949.133433</v>
      </c>
      <c r="G18" s="72">
        <v>7.8939599999999999</v>
      </c>
      <c r="H18" s="74">
        <v>7.8939599999999999</v>
      </c>
      <c r="I18" s="74" t="s">
        <v>31</v>
      </c>
      <c r="J18" s="74" t="s">
        <v>31</v>
      </c>
      <c r="K18" s="74" t="s">
        <v>31</v>
      </c>
      <c r="L18" s="74">
        <v>7.8939599999999999</v>
      </c>
      <c r="M18" s="66">
        <v>4593.4495909999996</v>
      </c>
      <c r="N18" s="68">
        <v>0</v>
      </c>
      <c r="O18" s="54">
        <f>+(+E18+G18)-(M18+N18)</f>
        <v>1363.5778020000007</v>
      </c>
      <c r="P18" s="70">
        <v>1363.5778020000007</v>
      </c>
      <c r="Q18" s="31">
        <v>2368</v>
      </c>
      <c r="R18" s="32">
        <v>0</v>
      </c>
      <c r="S18" s="32">
        <v>0</v>
      </c>
      <c r="T18" s="33">
        <v>0</v>
      </c>
      <c r="U18" s="32">
        <v>90</v>
      </c>
      <c r="V18" s="31">
        <v>0</v>
      </c>
      <c r="W18" s="33">
        <v>0</v>
      </c>
      <c r="X18" s="34">
        <v>0</v>
      </c>
      <c r="Y18" s="35" t="s">
        <v>23</v>
      </c>
    </row>
    <row r="19" spans="1:25" s="5" customFormat="1" ht="150" customHeight="1" thickBot="1">
      <c r="A19" s="61"/>
      <c r="B19" s="63"/>
      <c r="C19" s="78"/>
      <c r="D19" s="80"/>
      <c r="E19" s="73"/>
      <c r="F19" s="71"/>
      <c r="G19" s="73"/>
      <c r="H19" s="75"/>
      <c r="I19" s="76"/>
      <c r="J19" s="76"/>
      <c r="K19" s="76"/>
      <c r="L19" s="76"/>
      <c r="M19" s="67"/>
      <c r="N19" s="69"/>
      <c r="O19" s="55"/>
      <c r="P19" s="71"/>
      <c r="Q19" s="36">
        <v>1863.4231890000001</v>
      </c>
      <c r="R19" s="37">
        <v>0</v>
      </c>
      <c r="S19" s="37">
        <v>0</v>
      </c>
      <c r="T19" s="38">
        <v>0</v>
      </c>
      <c r="U19" s="37">
        <v>2730.026402</v>
      </c>
      <c r="V19" s="36">
        <v>0</v>
      </c>
      <c r="W19" s="38">
        <v>0</v>
      </c>
      <c r="X19" s="39">
        <v>0</v>
      </c>
      <c r="Y19" s="40" t="s">
        <v>27</v>
      </c>
    </row>
    <row r="20" spans="1:25" s="5" customFormat="1" ht="119.25" customHeight="1">
      <c r="A20" s="60">
        <v>7</v>
      </c>
      <c r="B20" s="62" t="s">
        <v>43</v>
      </c>
      <c r="C20" s="77" t="s">
        <v>44</v>
      </c>
      <c r="D20" s="79" t="s">
        <v>45</v>
      </c>
      <c r="E20" s="72">
        <v>1290.5210649999999</v>
      </c>
      <c r="F20" s="70">
        <v>1290.5240650000001</v>
      </c>
      <c r="G20" s="72">
        <v>0.86037799999999998</v>
      </c>
      <c r="H20" s="74">
        <v>0.86037799999999998</v>
      </c>
      <c r="I20" s="74" t="s">
        <v>31</v>
      </c>
      <c r="J20" s="74" t="s">
        <v>31</v>
      </c>
      <c r="K20" s="74" t="s">
        <v>31</v>
      </c>
      <c r="L20" s="74">
        <v>0.86037799999999998</v>
      </c>
      <c r="M20" s="66">
        <v>74.763766000000004</v>
      </c>
      <c r="N20" s="68">
        <v>1191.8185840000001</v>
      </c>
      <c r="O20" s="54">
        <f>+(+E20+G20)-(M20+N20)</f>
        <v>24.799092999999857</v>
      </c>
      <c r="P20" s="70">
        <v>24.799092999999999</v>
      </c>
      <c r="Q20" s="31">
        <v>374</v>
      </c>
      <c r="R20" s="32">
        <v>0</v>
      </c>
      <c r="S20" s="32">
        <v>0</v>
      </c>
      <c r="T20" s="33">
        <v>0</v>
      </c>
      <c r="U20" s="32">
        <v>0</v>
      </c>
      <c r="V20" s="31">
        <v>0</v>
      </c>
      <c r="W20" s="33">
        <v>0</v>
      </c>
      <c r="X20" s="34">
        <v>0</v>
      </c>
      <c r="Y20" s="35" t="s">
        <v>23</v>
      </c>
    </row>
    <row r="21" spans="1:25" s="5" customFormat="1" ht="119.25" customHeight="1" thickBot="1">
      <c r="A21" s="61"/>
      <c r="B21" s="63"/>
      <c r="C21" s="78"/>
      <c r="D21" s="80"/>
      <c r="E21" s="73"/>
      <c r="F21" s="71"/>
      <c r="G21" s="73"/>
      <c r="H21" s="75"/>
      <c r="I21" s="76"/>
      <c r="J21" s="76"/>
      <c r="K21" s="76"/>
      <c r="L21" s="76"/>
      <c r="M21" s="67"/>
      <c r="N21" s="69"/>
      <c r="O21" s="55"/>
      <c r="P21" s="71"/>
      <c r="Q21" s="36">
        <v>72.891253000000006</v>
      </c>
      <c r="R21" s="37">
        <v>0</v>
      </c>
      <c r="S21" s="37">
        <v>0</v>
      </c>
      <c r="T21" s="38">
        <v>0</v>
      </c>
      <c r="U21" s="37">
        <v>1.8725130000000001</v>
      </c>
      <c r="V21" s="36">
        <v>0</v>
      </c>
      <c r="W21" s="38">
        <v>0</v>
      </c>
      <c r="X21" s="39">
        <v>0</v>
      </c>
      <c r="Y21" s="40" t="s">
        <v>27</v>
      </c>
    </row>
    <row r="22" spans="1:25" s="5" customFormat="1" ht="129" customHeight="1">
      <c r="A22" s="60">
        <v>8</v>
      </c>
      <c r="B22" s="62" t="s">
        <v>46</v>
      </c>
      <c r="C22" s="77" t="s">
        <v>47</v>
      </c>
      <c r="D22" s="79" t="s">
        <v>45</v>
      </c>
      <c r="E22" s="72">
        <v>1130.9709120000002</v>
      </c>
      <c r="F22" s="70">
        <v>1130.9709120000002</v>
      </c>
      <c r="G22" s="72">
        <v>0.430365</v>
      </c>
      <c r="H22" s="74">
        <v>0.430365</v>
      </c>
      <c r="I22" s="74" t="s">
        <v>31</v>
      </c>
      <c r="J22" s="74" t="s">
        <v>31</v>
      </c>
      <c r="K22" s="74" t="s">
        <v>31</v>
      </c>
      <c r="L22" s="74">
        <v>0.430365</v>
      </c>
      <c r="M22" s="66">
        <v>57.980978999999998</v>
      </c>
      <c r="N22" s="68">
        <v>1055.6570630000001</v>
      </c>
      <c r="O22" s="54">
        <f>+(+E22+G22)-(M22+N22)</f>
        <v>17.763235000000122</v>
      </c>
      <c r="P22" s="70">
        <v>17.763235000000002</v>
      </c>
      <c r="Q22" s="31">
        <v>73</v>
      </c>
      <c r="R22" s="32">
        <v>0</v>
      </c>
      <c r="S22" s="32">
        <v>0</v>
      </c>
      <c r="T22" s="33">
        <v>0</v>
      </c>
      <c r="U22" s="32">
        <v>0</v>
      </c>
      <c r="V22" s="31">
        <v>0</v>
      </c>
      <c r="W22" s="33">
        <v>0</v>
      </c>
      <c r="X22" s="34">
        <v>0</v>
      </c>
      <c r="Y22" s="35" t="s">
        <v>23</v>
      </c>
    </row>
    <row r="23" spans="1:25" s="5" customFormat="1" ht="129" customHeight="1" thickBot="1">
      <c r="A23" s="61"/>
      <c r="B23" s="63"/>
      <c r="C23" s="78"/>
      <c r="D23" s="80"/>
      <c r="E23" s="73"/>
      <c r="F23" s="71"/>
      <c r="G23" s="73"/>
      <c r="H23" s="75"/>
      <c r="I23" s="76"/>
      <c r="J23" s="76"/>
      <c r="K23" s="76"/>
      <c r="L23" s="76"/>
      <c r="M23" s="67"/>
      <c r="N23" s="69"/>
      <c r="O23" s="55"/>
      <c r="P23" s="71"/>
      <c r="Q23" s="36">
        <v>57.893504999999998</v>
      </c>
      <c r="R23" s="37">
        <v>0</v>
      </c>
      <c r="S23" s="37">
        <v>0</v>
      </c>
      <c r="T23" s="38">
        <v>0</v>
      </c>
      <c r="U23" s="37">
        <v>8.7473999999999996E-2</v>
      </c>
      <c r="V23" s="36">
        <v>0</v>
      </c>
      <c r="W23" s="38">
        <v>0</v>
      </c>
      <c r="X23" s="39">
        <v>0</v>
      </c>
      <c r="Y23" s="40" t="s">
        <v>27</v>
      </c>
    </row>
    <row r="24" spans="1:25" s="5" customFormat="1" ht="78.75" customHeight="1">
      <c r="A24" s="60">
        <v>9</v>
      </c>
      <c r="B24" s="62" t="s">
        <v>48</v>
      </c>
      <c r="C24" s="77" t="s">
        <v>49</v>
      </c>
      <c r="D24" s="79" t="s">
        <v>50</v>
      </c>
      <c r="E24" s="72">
        <v>307.63261100000011</v>
      </c>
      <c r="F24" s="70">
        <v>307.63261100000011</v>
      </c>
      <c r="G24" s="72">
        <v>0.481348</v>
      </c>
      <c r="H24" s="74">
        <v>0.481348</v>
      </c>
      <c r="I24" s="74" t="s">
        <v>31</v>
      </c>
      <c r="J24" s="74" t="s">
        <v>31</v>
      </c>
      <c r="K24" s="74" t="s">
        <v>31</v>
      </c>
      <c r="L24" s="74">
        <v>0.481348</v>
      </c>
      <c r="M24" s="66">
        <v>24.945550999999998</v>
      </c>
      <c r="N24" s="68">
        <v>248.81502399999999</v>
      </c>
      <c r="O24" s="54">
        <f>+(+E24+G24)-(M24+N24)</f>
        <v>34.353384000000119</v>
      </c>
      <c r="P24" s="70">
        <v>34.353383999999998</v>
      </c>
      <c r="Q24" s="31">
        <v>2</v>
      </c>
      <c r="R24" s="32">
        <v>0</v>
      </c>
      <c r="S24" s="32">
        <v>0</v>
      </c>
      <c r="T24" s="33">
        <v>0</v>
      </c>
      <c r="U24" s="32">
        <v>4</v>
      </c>
      <c r="V24" s="31">
        <v>0</v>
      </c>
      <c r="W24" s="33">
        <v>0</v>
      </c>
      <c r="X24" s="34">
        <v>0</v>
      </c>
      <c r="Y24" s="35" t="s">
        <v>23</v>
      </c>
    </row>
    <row r="25" spans="1:25" s="5" customFormat="1" ht="78.75" customHeight="1" thickBot="1">
      <c r="A25" s="61"/>
      <c r="B25" s="63"/>
      <c r="C25" s="78"/>
      <c r="D25" s="80"/>
      <c r="E25" s="73"/>
      <c r="F25" s="71"/>
      <c r="G25" s="73"/>
      <c r="H25" s="75"/>
      <c r="I25" s="76"/>
      <c r="J25" s="76"/>
      <c r="K25" s="76"/>
      <c r="L25" s="76"/>
      <c r="M25" s="67"/>
      <c r="N25" s="69"/>
      <c r="O25" s="55"/>
      <c r="P25" s="71"/>
      <c r="Q25" s="36">
        <v>11.19941</v>
      </c>
      <c r="R25" s="37">
        <v>0</v>
      </c>
      <c r="S25" s="37">
        <v>0</v>
      </c>
      <c r="T25" s="38">
        <v>0</v>
      </c>
      <c r="U25" s="37">
        <v>13.746141</v>
      </c>
      <c r="V25" s="36">
        <v>0</v>
      </c>
      <c r="W25" s="38">
        <v>0</v>
      </c>
      <c r="X25" s="39">
        <v>0</v>
      </c>
      <c r="Y25" s="40" t="s">
        <v>27</v>
      </c>
    </row>
    <row r="26" spans="1:25" s="5" customFormat="1" ht="78.75" customHeight="1">
      <c r="A26" s="60">
        <v>10</v>
      </c>
      <c r="B26" s="62" t="s">
        <v>51</v>
      </c>
      <c r="C26" s="77" t="s">
        <v>52</v>
      </c>
      <c r="D26" s="79" t="s">
        <v>50</v>
      </c>
      <c r="E26" s="72">
        <v>311.71092299999998</v>
      </c>
      <c r="F26" s="70">
        <v>311.71092299999998</v>
      </c>
      <c r="G26" s="72">
        <v>0.13288800000000001</v>
      </c>
      <c r="H26" s="74">
        <v>0.13288800000000001</v>
      </c>
      <c r="I26" s="74" t="s">
        <v>31</v>
      </c>
      <c r="J26" s="74" t="s">
        <v>31</v>
      </c>
      <c r="K26" s="74" t="s">
        <v>31</v>
      </c>
      <c r="L26" s="74">
        <v>0.13288800000000001</v>
      </c>
      <c r="M26" s="66">
        <v>45.600259000000001</v>
      </c>
      <c r="N26" s="68">
        <v>245.16245799999999</v>
      </c>
      <c r="O26" s="54">
        <f>+(+E26+G26)-(M26+N26)</f>
        <v>21.08109399999995</v>
      </c>
      <c r="P26" s="70">
        <v>21.08109399999995</v>
      </c>
      <c r="Q26" s="31">
        <v>1</v>
      </c>
      <c r="R26" s="32">
        <v>0</v>
      </c>
      <c r="S26" s="32">
        <v>0</v>
      </c>
      <c r="T26" s="33">
        <v>0</v>
      </c>
      <c r="U26" s="32">
        <v>0</v>
      </c>
      <c r="V26" s="31">
        <v>0</v>
      </c>
      <c r="W26" s="33">
        <v>0</v>
      </c>
      <c r="X26" s="34">
        <v>0</v>
      </c>
      <c r="Y26" s="35" t="s">
        <v>23</v>
      </c>
    </row>
    <row r="27" spans="1:25" s="5" customFormat="1" ht="78.75" customHeight="1" thickBot="1">
      <c r="A27" s="61"/>
      <c r="B27" s="63"/>
      <c r="C27" s="78"/>
      <c r="D27" s="80"/>
      <c r="E27" s="73"/>
      <c r="F27" s="71"/>
      <c r="G27" s="73"/>
      <c r="H27" s="75"/>
      <c r="I27" s="76"/>
      <c r="J27" s="76"/>
      <c r="K27" s="76"/>
      <c r="L27" s="76"/>
      <c r="M27" s="67"/>
      <c r="N27" s="69"/>
      <c r="O27" s="55"/>
      <c r="P27" s="71"/>
      <c r="Q27" s="36">
        <v>45.600259000000001</v>
      </c>
      <c r="R27" s="37">
        <v>0</v>
      </c>
      <c r="S27" s="37">
        <v>0</v>
      </c>
      <c r="T27" s="38">
        <v>0</v>
      </c>
      <c r="U27" s="37">
        <v>0</v>
      </c>
      <c r="V27" s="36">
        <v>0</v>
      </c>
      <c r="W27" s="38">
        <v>0</v>
      </c>
      <c r="X27" s="39">
        <v>0</v>
      </c>
      <c r="Y27" s="40" t="s">
        <v>27</v>
      </c>
    </row>
    <row r="28" spans="1:25" s="45" customFormat="1" ht="20.100000000000001" customHeight="1">
      <c r="A28" s="60" t="s">
        <v>53</v>
      </c>
      <c r="B28" s="60">
        <v>9</v>
      </c>
      <c r="C28" s="62"/>
      <c r="D28" s="64"/>
      <c r="E28" s="54">
        <f t="shared" ref="E28:P28" si="0">SUM(E8:E27)</f>
        <v>119493.09272499999</v>
      </c>
      <c r="F28" s="56">
        <f t="shared" si="0"/>
        <v>119493.09572500001</v>
      </c>
      <c r="G28" s="54">
        <f t="shared" si="0"/>
        <v>15906.663384999989</v>
      </c>
      <c r="H28" s="58">
        <f t="shared" si="0"/>
        <v>15906.663384999989</v>
      </c>
      <c r="I28" s="58">
        <f t="shared" si="0"/>
        <v>15696.545</v>
      </c>
      <c r="J28" s="58">
        <f t="shared" si="0"/>
        <v>0</v>
      </c>
      <c r="K28" s="58">
        <f t="shared" si="0"/>
        <v>0</v>
      </c>
      <c r="L28" s="58">
        <f t="shared" si="0"/>
        <v>210.11838499999152</v>
      </c>
      <c r="M28" s="58">
        <f t="shared" si="0"/>
        <v>55278.663630999989</v>
      </c>
      <c r="N28" s="52">
        <f t="shared" si="0"/>
        <v>2997.781555</v>
      </c>
      <c r="O28" s="54">
        <f t="shared" si="0"/>
        <v>77123.31092399999</v>
      </c>
      <c r="P28" s="56">
        <f t="shared" si="0"/>
        <v>77123.31092399999</v>
      </c>
      <c r="Q28" s="41">
        <f t="shared" ref="Q28:X28" si="1">SUMIF($Y$8:$Y$27,$Y$6,Q8:Q27)</f>
        <v>65712</v>
      </c>
      <c r="R28" s="42">
        <f t="shared" si="1"/>
        <v>0</v>
      </c>
      <c r="S28" s="42">
        <f t="shared" si="1"/>
        <v>0</v>
      </c>
      <c r="T28" s="43">
        <f t="shared" si="1"/>
        <v>0</v>
      </c>
      <c r="U28" s="42">
        <f t="shared" si="1"/>
        <v>1490</v>
      </c>
      <c r="V28" s="41">
        <f t="shared" si="1"/>
        <v>0</v>
      </c>
      <c r="W28" s="43">
        <f t="shared" si="1"/>
        <v>0</v>
      </c>
      <c r="X28" s="44">
        <f t="shared" si="1"/>
        <v>0</v>
      </c>
      <c r="Y28" s="35" t="s">
        <v>23</v>
      </c>
    </row>
    <row r="29" spans="1:25" s="45" customFormat="1" ht="20.100000000000001" customHeight="1" thickBot="1">
      <c r="A29" s="61"/>
      <c r="B29" s="61"/>
      <c r="C29" s="63"/>
      <c r="D29" s="65"/>
      <c r="E29" s="55"/>
      <c r="F29" s="57"/>
      <c r="G29" s="55"/>
      <c r="H29" s="59"/>
      <c r="I29" s="59"/>
      <c r="J29" s="59"/>
      <c r="K29" s="59"/>
      <c r="L29" s="59"/>
      <c r="M29" s="59"/>
      <c r="N29" s="53"/>
      <c r="O29" s="55"/>
      <c r="P29" s="57"/>
      <c r="Q29" s="46">
        <f>SUMIF($Y$8:$Y$27,$Y$7,Q8:Q27)</f>
        <v>46258.935065000005</v>
      </c>
      <c r="R29" s="47">
        <f>SUMIF($Y$8:$Y$27,$Y$6,R8:R27)</f>
        <v>0</v>
      </c>
      <c r="S29" s="47">
        <f>SUMIF($Y$8:$Y$27,$Y$6,S8:S27)</f>
        <v>0</v>
      </c>
      <c r="T29" s="48">
        <f>SUMIF($Y$8:$Y$27,$Y$6,T8:T27)</f>
        <v>0</v>
      </c>
      <c r="U29" s="47">
        <f>SUMIF($Y$8:$Y$27,$Y$7,U8:U27)</f>
        <v>9019.7285659999998</v>
      </c>
      <c r="V29" s="46">
        <f>SUMIF($Y$8:$Y$27,$Y$6,V8:V27)</f>
        <v>0</v>
      </c>
      <c r="W29" s="48">
        <f>SUMIF($Y$8:$Y$27,$Y$6,W8:W27)</f>
        <v>0</v>
      </c>
      <c r="X29" s="49">
        <f>SUMIF($Y$8:$Y$27,$Y$6,X8:X27)</f>
        <v>0</v>
      </c>
      <c r="Y29" s="40" t="s">
        <v>27</v>
      </c>
    </row>
    <row r="30" spans="1:25" ht="14.25" hidden="1" outlineLevel="1" thickBot="1">
      <c r="A30" s="2" t="s">
        <v>54</v>
      </c>
    </row>
    <row r="31" spans="1:25" ht="14.25" hidden="1" outlineLevel="1" thickBot="1">
      <c r="C31" s="2" t="s">
        <v>55</v>
      </c>
      <c r="F31" s="2" t="s">
        <v>56</v>
      </c>
      <c r="O31" s="50"/>
    </row>
    <row r="32" spans="1:25" ht="14.25" hidden="1" outlineLevel="1" thickBot="1">
      <c r="C32" s="2" t="s">
        <v>57</v>
      </c>
      <c r="F32" s="2" t="s">
        <v>58</v>
      </c>
    </row>
    <row r="33" spans="3:15" ht="14.25" hidden="1" outlineLevel="1" thickBot="1">
      <c r="C33" s="2" t="s">
        <v>59</v>
      </c>
      <c r="F33" s="2" t="s">
        <v>60</v>
      </c>
    </row>
    <row r="34" spans="3:15" ht="14.25" hidden="1" outlineLevel="1" thickBot="1">
      <c r="C34" s="2" t="s">
        <v>61</v>
      </c>
      <c r="F34" s="2" t="s">
        <v>62</v>
      </c>
    </row>
    <row r="35" spans="3:15" ht="14.25" hidden="1" outlineLevel="1" thickBot="1">
      <c r="C35" s="2" t="s">
        <v>63</v>
      </c>
      <c r="F35" s="2" t="s">
        <v>64</v>
      </c>
    </row>
    <row r="36" spans="3:15" ht="14.25" hidden="1" outlineLevel="1" thickBot="1">
      <c r="C36" s="2" t="s">
        <v>65</v>
      </c>
      <c r="F36" s="2" t="s">
        <v>66</v>
      </c>
    </row>
    <row r="37" spans="3:15" ht="14.25" hidden="1" outlineLevel="1" thickBot="1">
      <c r="C37" s="2" t="s">
        <v>67</v>
      </c>
    </row>
    <row r="38" spans="3:15" ht="14.25" hidden="1" outlineLevel="1" thickBot="1">
      <c r="C38" s="2" t="s">
        <v>68</v>
      </c>
    </row>
    <row r="39" spans="3:15" ht="14.25" hidden="1" outlineLevel="1" thickBot="1">
      <c r="C39" s="2" t="s">
        <v>69</v>
      </c>
    </row>
    <row r="40" spans="3:15" ht="14.25" hidden="1" outlineLevel="1" thickBot="1">
      <c r="C40" s="2" t="s">
        <v>70</v>
      </c>
    </row>
    <row r="41" spans="3:15" hidden="1" collapsed="1">
      <c r="O41" s="51">
        <f>+(+$E$28+$G$28)-($M$28+$N$28)</f>
        <v>77123.31092399999</v>
      </c>
    </row>
  </sheetData>
  <mergeCells count="199">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G12:G13"/>
    <mergeCell ref="H12:H13"/>
    <mergeCell ref="I12:I13"/>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B18:B19"/>
    <mergeCell ref="C18:C19"/>
    <mergeCell ref="D18:D19"/>
    <mergeCell ref="E18:E19"/>
    <mergeCell ref="F18:F19"/>
    <mergeCell ref="G16:G17"/>
    <mergeCell ref="H16:H17"/>
    <mergeCell ref="I16:I17"/>
    <mergeCell ref="M14:M15"/>
    <mergeCell ref="C14:C15"/>
    <mergeCell ref="D14:D15"/>
    <mergeCell ref="E14:E15"/>
    <mergeCell ref="F14:F15"/>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K24:K25"/>
    <mergeCell ref="L24:L25"/>
    <mergeCell ref="A22:A23"/>
    <mergeCell ref="B22:B23"/>
    <mergeCell ref="C22:C23"/>
    <mergeCell ref="D22:D23"/>
    <mergeCell ref="E22:E23"/>
    <mergeCell ref="F22:F23"/>
    <mergeCell ref="G20:G21"/>
    <mergeCell ref="H20:H21"/>
    <mergeCell ref="I20:I21"/>
    <mergeCell ref="G24:G25"/>
    <mergeCell ref="H24:H25"/>
    <mergeCell ref="I24:I25"/>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O26:O27"/>
    <mergeCell ref="P26:P27"/>
    <mergeCell ref="G26:G27"/>
    <mergeCell ref="H26:H27"/>
    <mergeCell ref="I26:I27"/>
    <mergeCell ref="J26:J27"/>
    <mergeCell ref="K26:K27"/>
    <mergeCell ref="L26:L27"/>
    <mergeCell ref="A26:A27"/>
    <mergeCell ref="B26:B27"/>
    <mergeCell ref="C26:C27"/>
    <mergeCell ref="D26:D27"/>
    <mergeCell ref="E26:E27"/>
    <mergeCell ref="F26:F27"/>
    <mergeCell ref="A28:A29"/>
    <mergeCell ref="B28:B29"/>
    <mergeCell ref="C28:C29"/>
    <mergeCell ref="D28:D29"/>
    <mergeCell ref="E28:E29"/>
    <mergeCell ref="F28:F29"/>
    <mergeCell ref="G28:G29"/>
    <mergeCell ref="M26:M27"/>
    <mergeCell ref="N26:N27"/>
    <mergeCell ref="N28:N29"/>
    <mergeCell ref="O28:O29"/>
    <mergeCell ref="P28:P29"/>
    <mergeCell ref="H28:H29"/>
    <mergeCell ref="I28:I29"/>
    <mergeCell ref="J28:J29"/>
    <mergeCell ref="K28:K29"/>
    <mergeCell ref="L28:L29"/>
    <mergeCell ref="M28:M29"/>
  </mergeCells>
  <phoneticPr fontId="2"/>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vt:lpstr>
      <vt:lpstr>個別表!Print_Area</vt:lpstr>
      <vt:lpstr>個別表!Print_Titles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内藤　勇</cp:lastModifiedBy>
  <cp:lastPrinted>2016-09-29T14:25:28Z</cp:lastPrinted>
  <dcterms:created xsi:type="dcterms:W3CDTF">2016-09-26T13:56:33Z</dcterms:created>
  <dcterms:modified xsi:type="dcterms:W3CDTF">2016-09-29T14:32:15Z</dcterms:modified>
</cp:coreProperties>
</file>